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490" windowHeight="7455" tabRatio="903" firstSheet="4" activeTab="13"/>
  </bookViews>
  <sheets>
    <sheet name="Información inicial" sheetId="17" r:id="rId1"/>
    <sheet name="Parámetros a sistematizar" sheetId="1" r:id="rId2"/>
    <sheet name="Anális por área 1" sheetId="22" r:id="rId3"/>
    <sheet name="Anális por área 2 " sheetId="25" r:id="rId4"/>
    <sheet name="Anális por área 3" sheetId="24" r:id="rId5"/>
    <sheet name="Anális por área 4" sheetId="23" r:id="rId6"/>
    <sheet name="Anális por área 5" sheetId="19" r:id="rId7"/>
    <sheet name="Anális por área 6" sheetId="21" r:id="rId8"/>
    <sheet name="Anális por área 7" sheetId="20" r:id="rId9"/>
    <sheet name="Anális por área 8" sheetId="18" r:id="rId10"/>
    <sheet name="Anális por área 9" sheetId="7" r:id="rId11"/>
    <sheet name="Anális por área 10" sheetId="26" r:id="rId12"/>
    <sheet name="Resumen" sheetId="2" r:id="rId13"/>
    <sheet name="Matriz de factibilidad" sheetId="12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E7" i="2"/>
  <c r="D7" i="2"/>
  <c r="C17" i="2" l="1"/>
  <c r="C16" i="2"/>
  <c r="C15" i="2"/>
  <c r="C14" i="2"/>
  <c r="C13" i="2"/>
  <c r="C12" i="2"/>
  <c r="C11" i="2"/>
  <c r="C10" i="2"/>
  <c r="C9" i="2"/>
  <c r="C8" i="2"/>
  <c r="C21" i="26"/>
  <c r="C17" i="26"/>
  <c r="C16" i="26"/>
  <c r="C15" i="26"/>
  <c r="B11" i="26"/>
  <c r="B10" i="26"/>
  <c r="H5" i="26"/>
  <c r="E22" i="26" s="1"/>
  <c r="I22" i="26" s="1"/>
  <c r="G4" i="26"/>
  <c r="G5" i="26" s="1"/>
  <c r="C21" i="25"/>
  <c r="C17" i="25"/>
  <c r="C16" i="25"/>
  <c r="C15" i="25"/>
  <c r="B11" i="25"/>
  <c r="B10" i="25"/>
  <c r="H5" i="25"/>
  <c r="E22" i="25" s="1"/>
  <c r="I22" i="25" s="1"/>
  <c r="G4" i="25"/>
  <c r="G5" i="25" s="1"/>
  <c r="E15" i="25" s="1"/>
  <c r="I15" i="25" s="1"/>
  <c r="C21" i="24"/>
  <c r="C17" i="24"/>
  <c r="C16" i="24"/>
  <c r="C15" i="24"/>
  <c r="B11" i="24"/>
  <c r="B10" i="24"/>
  <c r="H5" i="24"/>
  <c r="E22" i="24" s="1"/>
  <c r="I22" i="24" s="1"/>
  <c r="G4" i="24"/>
  <c r="G5" i="24" s="1"/>
  <c r="C21" i="23"/>
  <c r="C17" i="23"/>
  <c r="C16" i="23"/>
  <c r="C15" i="23"/>
  <c r="B11" i="23"/>
  <c r="B10" i="23"/>
  <c r="H5" i="23"/>
  <c r="E22" i="23" s="1"/>
  <c r="I22" i="23" s="1"/>
  <c r="G4" i="23"/>
  <c r="G5" i="23" s="1"/>
  <c r="C21" i="22"/>
  <c r="C17" i="22"/>
  <c r="C16" i="22"/>
  <c r="C15" i="22"/>
  <c r="B11" i="22"/>
  <c r="B10" i="22"/>
  <c r="H5" i="22"/>
  <c r="E22" i="22" s="1"/>
  <c r="I22" i="22" s="1"/>
  <c r="G4" i="22"/>
  <c r="G5" i="22" s="1"/>
  <c r="C21" i="21"/>
  <c r="C17" i="21"/>
  <c r="C16" i="21"/>
  <c r="C15" i="21"/>
  <c r="B11" i="21"/>
  <c r="B10" i="21"/>
  <c r="H5" i="21"/>
  <c r="E22" i="21" s="1"/>
  <c r="I22" i="21" s="1"/>
  <c r="G4" i="21"/>
  <c r="G5" i="21" s="1"/>
  <c r="C21" i="20"/>
  <c r="C17" i="20"/>
  <c r="C16" i="20"/>
  <c r="C15" i="20"/>
  <c r="B11" i="20"/>
  <c r="B10" i="20"/>
  <c r="H5" i="20"/>
  <c r="E22" i="20" s="1"/>
  <c r="I22" i="20" s="1"/>
  <c r="G4" i="20"/>
  <c r="G5" i="20" s="1"/>
  <c r="C21" i="19"/>
  <c r="C17" i="19"/>
  <c r="C16" i="19"/>
  <c r="C15" i="19"/>
  <c r="B11" i="19"/>
  <c r="B10" i="19"/>
  <c r="H5" i="19"/>
  <c r="E22" i="19" s="1"/>
  <c r="I22" i="19" s="1"/>
  <c r="G4" i="19"/>
  <c r="G5" i="19" s="1"/>
  <c r="C21" i="18"/>
  <c r="C17" i="18"/>
  <c r="C16" i="18"/>
  <c r="C15" i="18"/>
  <c r="B11" i="18"/>
  <c r="B10" i="18"/>
  <c r="H5" i="18"/>
  <c r="E22" i="18" s="1"/>
  <c r="I22" i="18" s="1"/>
  <c r="G4" i="18"/>
  <c r="G5" i="18" s="1"/>
  <c r="E15" i="26" l="1"/>
  <c r="I15" i="26" s="1"/>
  <c r="E17" i="26"/>
  <c r="I17" i="26" s="1"/>
  <c r="E16" i="26"/>
  <c r="I16" i="26" s="1"/>
  <c r="E19" i="26"/>
  <c r="I19" i="26" s="1"/>
  <c r="E20" i="26"/>
  <c r="I20" i="26" s="1"/>
  <c r="E21" i="26"/>
  <c r="I21" i="26" s="1"/>
  <c r="E16" i="25"/>
  <c r="I16" i="25" s="1"/>
  <c r="E17" i="25"/>
  <c r="I17" i="25" s="1"/>
  <c r="E19" i="25"/>
  <c r="I19" i="25" s="1"/>
  <c r="E20" i="25"/>
  <c r="I20" i="25" s="1"/>
  <c r="E21" i="25"/>
  <c r="I21" i="25" s="1"/>
  <c r="E15" i="24"/>
  <c r="I15" i="24" s="1"/>
  <c r="E17" i="24"/>
  <c r="I17" i="24" s="1"/>
  <c r="E16" i="24"/>
  <c r="I16" i="24" s="1"/>
  <c r="E19" i="24"/>
  <c r="I19" i="24" s="1"/>
  <c r="E20" i="24"/>
  <c r="I20" i="24" s="1"/>
  <c r="E21" i="24"/>
  <c r="I21" i="24" s="1"/>
  <c r="E15" i="23"/>
  <c r="I15" i="23" s="1"/>
  <c r="E17" i="23"/>
  <c r="I17" i="23" s="1"/>
  <c r="E16" i="23"/>
  <c r="I16" i="23" s="1"/>
  <c r="E19" i="23"/>
  <c r="I19" i="23" s="1"/>
  <c r="E20" i="23"/>
  <c r="I20" i="23" s="1"/>
  <c r="E21" i="23"/>
  <c r="I21" i="23" s="1"/>
  <c r="E15" i="22"/>
  <c r="I15" i="22" s="1"/>
  <c r="E17" i="22"/>
  <c r="I17" i="22" s="1"/>
  <c r="E16" i="22"/>
  <c r="I16" i="22" s="1"/>
  <c r="E19" i="22"/>
  <c r="I19" i="22" s="1"/>
  <c r="E20" i="22"/>
  <c r="I20" i="22" s="1"/>
  <c r="E21" i="22"/>
  <c r="I21" i="22" s="1"/>
  <c r="E15" i="21"/>
  <c r="I15" i="21" s="1"/>
  <c r="E17" i="21"/>
  <c r="I17" i="21" s="1"/>
  <c r="E16" i="21"/>
  <c r="I16" i="21" s="1"/>
  <c r="E19" i="21"/>
  <c r="I19" i="21" s="1"/>
  <c r="E20" i="21"/>
  <c r="I20" i="21" s="1"/>
  <c r="E21" i="21"/>
  <c r="I21" i="21" s="1"/>
  <c r="E17" i="20"/>
  <c r="I17" i="20" s="1"/>
  <c r="E16" i="20"/>
  <c r="I16" i="20" s="1"/>
  <c r="E15" i="20"/>
  <c r="I15" i="20" s="1"/>
  <c r="E19" i="20"/>
  <c r="I19" i="20" s="1"/>
  <c r="E20" i="20"/>
  <c r="I20" i="20" s="1"/>
  <c r="E21" i="20"/>
  <c r="I21" i="20" s="1"/>
  <c r="E17" i="19"/>
  <c r="I17" i="19" s="1"/>
  <c r="E16" i="19"/>
  <c r="I16" i="19" s="1"/>
  <c r="E15" i="19"/>
  <c r="I15" i="19" s="1"/>
  <c r="E19" i="19"/>
  <c r="I19" i="19" s="1"/>
  <c r="E20" i="19"/>
  <c r="I20" i="19" s="1"/>
  <c r="E21" i="19"/>
  <c r="I21" i="19" s="1"/>
  <c r="E17" i="18"/>
  <c r="I17" i="18" s="1"/>
  <c r="E16" i="18"/>
  <c r="I16" i="18" s="1"/>
  <c r="E15" i="18"/>
  <c r="I15" i="18" s="1"/>
  <c r="E19" i="18"/>
  <c r="I19" i="18" s="1"/>
  <c r="E20" i="18"/>
  <c r="I20" i="18" s="1"/>
  <c r="E21" i="18"/>
  <c r="I21" i="18" s="1"/>
  <c r="K16" i="19" l="1"/>
  <c r="D12" i="2" s="1"/>
  <c r="K16" i="18"/>
  <c r="D15" i="2" s="1"/>
  <c r="K16" i="20"/>
  <c r="D14" i="2" s="1"/>
  <c r="K16" i="25"/>
  <c r="C10" i="25" s="1"/>
  <c r="D9" i="2" s="1"/>
  <c r="K20" i="26"/>
  <c r="E17" i="2" s="1"/>
  <c r="K16" i="26"/>
  <c r="D17" i="2" s="1"/>
  <c r="K20" i="25"/>
  <c r="C11" i="25" s="1"/>
  <c r="E9" i="2" s="1"/>
  <c r="K20" i="24"/>
  <c r="E10" i="2" s="1"/>
  <c r="K16" i="24"/>
  <c r="D10" i="2" s="1"/>
  <c r="K16" i="23"/>
  <c r="D11" i="2" s="1"/>
  <c r="K20" i="23"/>
  <c r="E11" i="2" s="1"/>
  <c r="K16" i="22"/>
  <c r="C10" i="22" s="1"/>
  <c r="D8" i="2" s="1"/>
  <c r="K20" i="22"/>
  <c r="C11" i="22" s="1"/>
  <c r="E8" i="2" s="1"/>
  <c r="K20" i="21"/>
  <c r="E13" i="2" s="1"/>
  <c r="K16" i="21"/>
  <c r="D13" i="2" s="1"/>
  <c r="K20" i="20"/>
  <c r="E14" i="2" s="1"/>
  <c r="K20" i="19"/>
  <c r="E12" i="2" s="1"/>
  <c r="K20" i="18"/>
  <c r="E15" i="2" s="1"/>
  <c r="B10" i="7" l="1"/>
  <c r="C21" i="7" l="1"/>
  <c r="C17" i="7"/>
  <c r="C16" i="7"/>
  <c r="C15" i="7"/>
  <c r="B11" i="7"/>
  <c r="H5" i="7"/>
  <c r="G4" i="7"/>
  <c r="G5" i="7" s="1"/>
  <c r="E21" i="7" l="1"/>
  <c r="I21" i="7" s="1"/>
  <c r="E16" i="7"/>
  <c r="I16" i="7" s="1"/>
  <c r="E15" i="7"/>
  <c r="I15" i="7" s="1"/>
  <c r="E17" i="7"/>
  <c r="I17" i="7" s="1"/>
  <c r="E20" i="7"/>
  <c r="I20" i="7" s="1"/>
  <c r="E22" i="7"/>
  <c r="I22" i="7" s="1"/>
  <c r="E19" i="7"/>
  <c r="I19" i="7" s="1"/>
  <c r="K20" i="7" l="1"/>
  <c r="E16" i="2" s="1"/>
  <c r="K16" i="7"/>
  <c r="D16" i="2" s="1"/>
</calcChain>
</file>

<file path=xl/sharedStrings.xml><?xml version="1.0" encoding="utf-8"?>
<sst xmlns="http://schemas.openxmlformats.org/spreadsheetml/2006/main" count="200" uniqueCount="47">
  <si>
    <t>PARÁMETROS</t>
  </si>
  <si>
    <t>VARIABLES</t>
  </si>
  <si>
    <t>Área</t>
  </si>
  <si>
    <t>Cantidad de trámites</t>
  </si>
  <si>
    <t>Resumen de parámetros e información a sistematizar</t>
  </si>
  <si>
    <t>Factibilidad del cambio por área</t>
  </si>
  <si>
    <t>Compromiso</t>
  </si>
  <si>
    <t>Alto</t>
  </si>
  <si>
    <t>Organización del trabajo e impacto en los procesos</t>
  </si>
  <si>
    <t>Infraestructura TI</t>
  </si>
  <si>
    <t>Disposición al cambio</t>
  </si>
  <si>
    <t>Acuerdo</t>
  </si>
  <si>
    <t>Liderazgo</t>
  </si>
  <si>
    <t>Cultura digital</t>
  </si>
  <si>
    <t>Ponderado</t>
  </si>
  <si>
    <t>Total</t>
  </si>
  <si>
    <t>Disposición para el cambio</t>
  </si>
  <si>
    <t>Organismo / UE</t>
  </si>
  <si>
    <t>N°</t>
  </si>
  <si>
    <t>Organismo</t>
  </si>
  <si>
    <t>Tramites</t>
  </si>
  <si>
    <t>UE</t>
  </si>
  <si>
    <t>Nombre</t>
  </si>
  <si>
    <t>Modelo de factibilidad por área</t>
  </si>
  <si>
    <t>Resumen de factibilidad por área</t>
  </si>
  <si>
    <t>Matriz de factibilidad por área</t>
  </si>
  <si>
    <t>OBSERVACIONES</t>
  </si>
  <si>
    <t>Consultora</t>
  </si>
  <si>
    <t>Condiciones para el cambio</t>
  </si>
  <si>
    <t>*Al Posicionar el cursor encima de la burbuja nos dice el área de referencia</t>
  </si>
  <si>
    <t>*El tamaño de la burbuja varia en función de los trámites del área</t>
  </si>
  <si>
    <t>Complejidad de los trámites</t>
  </si>
  <si>
    <t>Nivel</t>
  </si>
  <si>
    <t>Los trámtes del área no interoperan con otros organismos y/o áreas, y son relativamente sencillos.</t>
  </si>
  <si>
    <t>Los trámites del área interoperan con otros organismos y/o áreas, y son altamente complejos.</t>
  </si>
  <si>
    <t>La implementación de los trámites en línea implicará cambios significativos en la organización del trabajo y serán necesarios cambios para implementar el proceso (legales, estructurales, etc.) .</t>
  </si>
  <si>
    <t xml:space="preserve"> La implementación de los trámites en línea no implicará cambios significativos en la organización del trabajo ni serán necesarios otros cambios significativos para implementar el proceso (legales, estructurales, etc.) .</t>
  </si>
  <si>
    <t>El personal del área no cuenta con acceso total a computadoras e internet.</t>
  </si>
  <si>
    <t xml:space="preserve"> El personal del área cuenta la infraestructura informática adecuada para cubrir la necesidades del proyecto</t>
  </si>
  <si>
    <t>No se han podido concretar en tiempo y forma las actividades vinculadas al proyecto.</t>
  </si>
  <si>
    <t>Se ha avanzado con las actividades en tiempo y forma y se han logrado los avances esperados.</t>
  </si>
  <si>
    <t xml:space="preserve">Se manifiesta  total desacuerdo con el proyecto </t>
  </si>
  <si>
    <t xml:space="preserve">Concuerdan con el proyecto y comparten las principales definiciones del mismo. </t>
  </si>
  <si>
    <t>Los responsables del área ven la necesidad y urgencia de implementar los trámites en línea y promueven la idea en su equipo y otros actores relevantes de la organización.                                               </t>
  </si>
  <si>
    <t xml:space="preserve">Existe una fuerte cultura de trabajar en papel y de forma presencial. </t>
  </si>
  <si>
    <t>En el organismo y sector existe costumbre y/o apertura a la incorporación de la tecnología para la atención a la ciudadanía. Manejan sistemas propios del organismo.</t>
  </si>
  <si>
    <t>Los responsables del área no se encuentan alineados con el proyecto y no impulsan  la concreción de las actividades solicitadas.    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</si>
</sst>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2"/>
      <color rgb="FF000000"/>
      <name val="Arial"/>
      <family val="2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99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NumberFormat="1" applyFont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164" fontId="0" fillId="0" borderId="0" xfId="0" applyNumberFormat="1"/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6" xfId="0" applyFont="1" applyBorder="1"/>
    <xf numFmtId="0" fontId="6" fillId="0" borderId="8" xfId="0" applyFont="1" applyFill="1" applyBorder="1"/>
    <xf numFmtId="0" fontId="6" fillId="0" borderId="2" xfId="0" applyFont="1" applyBorder="1"/>
    <xf numFmtId="1" fontId="0" fillId="0" borderId="2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/>
    <xf numFmtId="0" fontId="0" fillId="5" borderId="4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/>
    </xf>
    <xf numFmtId="49" fontId="0" fillId="5" borderId="2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/>
    <xf numFmtId="0" fontId="6" fillId="0" borderId="0" xfId="0" applyFont="1"/>
    <xf numFmtId="0" fontId="0" fillId="0" borderId="9" xfId="0" applyBorder="1"/>
    <xf numFmtId="0" fontId="0" fillId="0" borderId="10" xfId="0" applyBorder="1"/>
    <xf numFmtId="0" fontId="0" fillId="0" borderId="0" xfId="0" applyFont="1" applyAlignment="1">
      <alignment horizontal="left" vertical="center" wrapText="1"/>
    </xf>
    <xf numFmtId="0" fontId="0" fillId="6" borderId="0" xfId="0" applyFill="1" applyBorder="1"/>
    <xf numFmtId="0" fontId="5" fillId="6" borderId="0" xfId="0" applyFont="1" applyFill="1" applyBorder="1"/>
    <xf numFmtId="0" fontId="0" fillId="6" borderId="0" xfId="0" applyFill="1"/>
    <xf numFmtId="0" fontId="6" fillId="0" borderId="1" xfId="0" applyFont="1" applyBorder="1" applyAlignment="1" applyProtection="1">
      <alignment horizontal="left" vertical="center" wrapText="1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1" fontId="0" fillId="0" borderId="2" xfId="0" applyNumberForma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/>
    <xf numFmtId="0" fontId="4" fillId="5" borderId="0" xfId="0" applyFont="1" applyFill="1"/>
    <xf numFmtId="0" fontId="1" fillId="7" borderId="0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8" fillId="5" borderId="0" xfId="0" applyFont="1" applyFill="1"/>
    <xf numFmtId="0" fontId="9" fillId="5" borderId="0" xfId="0" applyFont="1" applyFill="1"/>
    <xf numFmtId="0" fontId="8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27427038107545E-2"/>
          <c:y val="4.0225851244231225E-2"/>
          <c:w val="0.90445218802976612"/>
          <c:h val="0.84081011548663609"/>
        </c:manualLayout>
      </c:layout>
      <c:bubbleChart>
        <c:varyColors val="0"/>
        <c:ser>
          <c:idx val="1"/>
          <c:order val="0"/>
          <c:tx>
            <c:strRef>
              <c:f>Resumen!$C$8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Resumen!$D$8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Resumen!$C$9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Resumen!$D$9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Resumen!$C$10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Resumen!$D$10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4"/>
          <c:order val="3"/>
          <c:tx>
            <c:strRef>
              <c:f>Resumen!$C$11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Resumen!$D$11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5"/>
          <c:order val="4"/>
          <c:tx>
            <c:strRef>
              <c:f>Resumen!$C$12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Resumen!$D$12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6"/>
          <c:order val="5"/>
          <c:tx>
            <c:strRef>
              <c:f>Resumen!$C$13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Resumen!$D$13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6"/>
          <c:tx>
            <c:strRef>
              <c:f>Resumen!$C$14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Resumen!$D$14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8"/>
          <c:order val="7"/>
          <c:tx>
            <c:strRef>
              <c:f>Resumen!$C$15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Resumen!$D$15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9"/>
          <c:order val="8"/>
          <c:tx>
            <c:strRef>
              <c:f>Resumen!$C$16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Resumen!$D$16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9"/>
          <c:tx>
            <c:strRef>
              <c:f>Resumen!$C$17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Resumen!$D$17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Resumen!$E$17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Resumen!$F$17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73043072"/>
        <c:axId val="173053056"/>
      </c:bubbleChart>
      <c:valAx>
        <c:axId val="173043072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053056"/>
        <c:crosses val="autoZero"/>
        <c:crossBetween val="midCat"/>
        <c:majorUnit val="5.5"/>
      </c:valAx>
      <c:valAx>
        <c:axId val="173053056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043072"/>
        <c:crosses val="autoZero"/>
        <c:crossBetween val="midCat"/>
        <c:majorUnit val="5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104775</xdr:rowOff>
    </xdr:from>
    <xdr:to>
      <xdr:col>3</xdr:col>
      <xdr:colOff>180975</xdr:colOff>
      <xdr:row>2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4775"/>
          <a:ext cx="1752600" cy="3048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</xdr:row>
      <xdr:rowOff>0</xdr:rowOff>
    </xdr:from>
    <xdr:ext cx="2938818" cy="264560"/>
    <xdr:sp macro="" textlink="">
      <xdr:nvSpPr>
        <xdr:cNvPr id="3" name="CuadroTexto 2"/>
        <xdr:cNvSpPr txBox="1"/>
      </xdr:nvSpPr>
      <xdr:spPr>
        <a:xfrm>
          <a:off x="0" y="456247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24</xdr:row>
      <xdr:rowOff>171451</xdr:rowOff>
    </xdr:from>
    <xdr:to>
      <xdr:col>2</xdr:col>
      <xdr:colOff>342900</xdr:colOff>
      <xdr:row>27</xdr:row>
      <xdr:rowOff>25147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72126"/>
          <a:ext cx="1771650" cy="4251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521017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7212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521017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21</xdr:row>
      <xdr:rowOff>171451</xdr:rowOff>
    </xdr:from>
    <xdr:to>
      <xdr:col>2</xdr:col>
      <xdr:colOff>895350</xdr:colOff>
      <xdr:row>24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7212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704850</xdr:colOff>
      <xdr:row>0</xdr:row>
      <xdr:rowOff>133350</xdr:rowOff>
    </xdr:from>
    <xdr:to>
      <xdr:col>2</xdr:col>
      <xdr:colOff>1485900</xdr:colOff>
      <xdr:row>2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33350"/>
          <a:ext cx="1752600" cy="304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468388</xdr:colOff>
      <xdr:row>6</xdr:row>
      <xdr:rowOff>171141</xdr:rowOff>
    </xdr:from>
    <xdr:to>
      <xdr:col>14</xdr:col>
      <xdr:colOff>123825</xdr:colOff>
      <xdr:row>32</xdr:row>
      <xdr:rowOff>87895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707079</xdr:colOff>
      <xdr:row>29</xdr:row>
      <xdr:rowOff>100407</xdr:rowOff>
    </xdr:from>
    <xdr:to>
      <xdr:col>12</xdr:col>
      <xdr:colOff>152512</xdr:colOff>
      <xdr:row>32</xdr:row>
      <xdr:rowOff>141953</xdr:rowOff>
    </xdr:to>
    <xdr:grpSp>
      <xdr:nvGrpSpPr>
        <xdr:cNvPr id="4" name="Grupo 3"/>
        <xdr:cNvGrpSpPr/>
      </xdr:nvGrpSpPr>
      <xdr:grpSpPr>
        <a:xfrm>
          <a:off x="2231079" y="5729682"/>
          <a:ext cx="7065433" cy="613046"/>
          <a:chOff x="2402533" y="5604879"/>
          <a:chExt cx="7065433" cy="612914"/>
        </a:xfrm>
      </xdr:grpSpPr>
      <xdr:sp macro="" textlink="">
        <xdr:nvSpPr>
          <xdr:cNvPr id="26" name="CuadroTexto 25"/>
          <xdr:cNvSpPr txBox="1"/>
        </xdr:nvSpPr>
        <xdr:spPr>
          <a:xfrm>
            <a:off x="3418572" y="5604879"/>
            <a:ext cx="5734742" cy="612914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800" b="1">
                <a:solidFill>
                  <a:srgbClr val="0070C0"/>
                </a:solidFill>
              </a:rPr>
              <a:t>Condiciones para el cambio</a:t>
            </a:r>
            <a:endParaRPr lang="es-ES" sz="1800" b="1" baseline="0">
              <a:solidFill>
                <a:srgbClr val="0070C0"/>
              </a:solidFill>
            </a:endParaRPr>
          </a:p>
        </xdr:txBody>
      </xdr:sp>
      <xdr:sp macro="" textlink="">
        <xdr:nvSpPr>
          <xdr:cNvPr id="27" name="CuadroTexto 26"/>
          <xdr:cNvSpPr txBox="1"/>
        </xdr:nvSpPr>
        <xdr:spPr>
          <a:xfrm>
            <a:off x="7764049" y="5604879"/>
            <a:ext cx="1703917" cy="338666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800" b="1">
                <a:solidFill>
                  <a:srgbClr val="0070C0"/>
                </a:solidFill>
              </a:rPr>
              <a:t>+</a:t>
            </a: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2402533" y="5604879"/>
            <a:ext cx="1703917" cy="338666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800" b="1">
                <a:solidFill>
                  <a:srgbClr val="0070C0"/>
                </a:solidFill>
              </a:rPr>
              <a:t>-</a:t>
            </a:r>
          </a:p>
        </xdr:txBody>
      </xdr:sp>
    </xdr:grpSp>
    <xdr:clientData/>
  </xdr:twoCellAnchor>
  <xdr:twoCellAnchor>
    <xdr:from>
      <xdr:col>0</xdr:col>
      <xdr:colOff>619122</xdr:colOff>
      <xdr:row>10</xdr:row>
      <xdr:rowOff>169556</xdr:rowOff>
    </xdr:from>
    <xdr:to>
      <xdr:col>1</xdr:col>
      <xdr:colOff>751468</xdr:colOff>
      <xdr:row>25</xdr:row>
      <xdr:rowOff>59030</xdr:rowOff>
    </xdr:to>
    <xdr:grpSp>
      <xdr:nvGrpSpPr>
        <xdr:cNvPr id="5" name="Grupo 4"/>
        <xdr:cNvGrpSpPr/>
      </xdr:nvGrpSpPr>
      <xdr:grpSpPr>
        <a:xfrm>
          <a:off x="619122" y="2179331"/>
          <a:ext cx="894346" cy="2746974"/>
          <a:chOff x="552451" y="2369546"/>
          <a:chExt cx="894346" cy="2746384"/>
        </a:xfrm>
      </xdr:grpSpPr>
      <xdr:sp macro="" textlink="">
        <xdr:nvSpPr>
          <xdr:cNvPr id="23" name="CuadroTexto 22"/>
          <xdr:cNvSpPr txBox="1"/>
        </xdr:nvSpPr>
        <xdr:spPr>
          <a:xfrm rot="16200000">
            <a:off x="184180" y="3452252"/>
            <a:ext cx="1783292" cy="741943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800" b="1">
                <a:solidFill>
                  <a:srgbClr val="0070C0"/>
                </a:solidFill>
              </a:rPr>
              <a:t>Disposición para el cambio</a:t>
            </a:r>
          </a:p>
        </xdr:txBody>
      </xdr:sp>
      <xdr:sp macro="" textlink="">
        <xdr:nvSpPr>
          <xdr:cNvPr id="24" name="CuadroTexto 23"/>
          <xdr:cNvSpPr txBox="1"/>
        </xdr:nvSpPr>
        <xdr:spPr>
          <a:xfrm>
            <a:off x="552451" y="2369546"/>
            <a:ext cx="819149" cy="338666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800" b="1">
                <a:solidFill>
                  <a:srgbClr val="0070C0"/>
                </a:solidFill>
              </a:rPr>
              <a:t>+</a:t>
            </a:r>
          </a:p>
        </xdr:txBody>
      </xdr:sp>
      <xdr:sp macro="" textlink="">
        <xdr:nvSpPr>
          <xdr:cNvPr id="25" name="CuadroTexto 24"/>
          <xdr:cNvSpPr txBox="1"/>
        </xdr:nvSpPr>
        <xdr:spPr>
          <a:xfrm>
            <a:off x="590020" y="4777264"/>
            <a:ext cx="744011" cy="338666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800" b="1">
                <a:solidFill>
                  <a:srgbClr val="0070C0"/>
                </a:solidFill>
              </a:rPr>
              <a:t>-</a:t>
            </a:r>
          </a:p>
        </xdr:txBody>
      </xdr:sp>
    </xdr:grpSp>
    <xdr:clientData/>
  </xdr:twoCellAnchor>
  <xdr:twoCellAnchor>
    <xdr:from>
      <xdr:col>10</xdr:col>
      <xdr:colOff>208798</xdr:colOff>
      <xdr:row>26</xdr:row>
      <xdr:rowOff>122803</xdr:rowOff>
    </xdr:from>
    <xdr:to>
      <xdr:col>12</xdr:col>
      <xdr:colOff>533400</xdr:colOff>
      <xdr:row>28</xdr:row>
      <xdr:rowOff>53366</xdr:rowOff>
    </xdr:to>
    <xdr:sp macro="" textlink="">
      <xdr:nvSpPr>
        <xdr:cNvPr id="10" name="CuadroTexto 9"/>
        <xdr:cNvSpPr txBox="1"/>
      </xdr:nvSpPr>
      <xdr:spPr>
        <a:xfrm>
          <a:off x="7828798" y="5075803"/>
          <a:ext cx="1848602" cy="3115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 b="1">
              <a:solidFill>
                <a:srgbClr val="FFC000"/>
              </a:solidFill>
            </a:rPr>
            <a:t>Involucrar - comunicar</a:t>
          </a:r>
          <a:endParaRPr lang="es-ES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3</xdr:col>
      <xdr:colOff>583924</xdr:colOff>
      <xdr:row>26</xdr:row>
      <xdr:rowOff>179306</xdr:rowOff>
    </xdr:from>
    <xdr:to>
      <xdr:col>4</xdr:col>
      <xdr:colOff>662795</xdr:colOff>
      <xdr:row>28</xdr:row>
      <xdr:rowOff>109869</xdr:rowOff>
    </xdr:to>
    <xdr:sp macro="" textlink="">
      <xdr:nvSpPr>
        <xdr:cNvPr id="11" name="CuadroTexto 10"/>
        <xdr:cNvSpPr txBox="1"/>
      </xdr:nvSpPr>
      <xdr:spPr>
        <a:xfrm>
          <a:off x="2869924" y="5132306"/>
          <a:ext cx="840871" cy="3115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ES" sz="1400" b="1">
              <a:solidFill>
                <a:srgbClr val="C00000"/>
              </a:solidFill>
            </a:rPr>
            <a:t>Gerenciar</a:t>
          </a:r>
          <a:endParaRPr lang="es-ES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3</xdr:col>
      <xdr:colOff>455769</xdr:colOff>
      <xdr:row>7</xdr:row>
      <xdr:rowOff>164388</xdr:rowOff>
    </xdr:from>
    <xdr:to>
      <xdr:col>6</xdr:col>
      <xdr:colOff>123825</xdr:colOff>
      <xdr:row>9</xdr:row>
      <xdr:rowOff>88361</xdr:rowOff>
    </xdr:to>
    <xdr:sp macro="" textlink="">
      <xdr:nvSpPr>
        <xdr:cNvPr id="12" name="CuadroTexto 11"/>
        <xdr:cNvSpPr txBox="1"/>
      </xdr:nvSpPr>
      <xdr:spPr>
        <a:xfrm>
          <a:off x="2741769" y="1497888"/>
          <a:ext cx="1954056" cy="3049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ES" sz="1400" b="1">
              <a:solidFill>
                <a:srgbClr val="FFC000"/>
              </a:solidFill>
            </a:rPr>
            <a:t>Fortalecer capacidades</a:t>
          </a:r>
          <a:endParaRPr lang="es-ES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10</xdr:col>
      <xdr:colOff>685578</xdr:colOff>
      <xdr:row>7</xdr:row>
      <xdr:rowOff>146480</xdr:rowOff>
    </xdr:from>
    <xdr:to>
      <xdr:col>13</xdr:col>
      <xdr:colOff>316609</xdr:colOff>
      <xdr:row>9</xdr:row>
      <xdr:rowOff>70453</xdr:rowOff>
    </xdr:to>
    <xdr:sp macro="" textlink="">
      <xdr:nvSpPr>
        <xdr:cNvPr id="13" name="CuadroTexto 12"/>
        <xdr:cNvSpPr txBox="1"/>
      </xdr:nvSpPr>
      <xdr:spPr>
        <a:xfrm>
          <a:off x="8305578" y="1479980"/>
          <a:ext cx="1917031" cy="3049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 b="1">
              <a:solidFill>
                <a:srgbClr val="92D050"/>
              </a:solidFill>
            </a:rPr>
            <a:t>Sostener</a:t>
          </a:r>
          <a:endParaRPr lang="es-ES" sz="1100" b="1">
            <a:solidFill>
              <a:srgbClr val="92D050"/>
            </a:solidFill>
          </a:endParaRPr>
        </a:p>
      </xdr:txBody>
    </xdr:sp>
    <xdr:clientData/>
  </xdr:twoCellAnchor>
  <xdr:twoCellAnchor>
    <xdr:from>
      <xdr:col>1</xdr:col>
      <xdr:colOff>676275</xdr:colOff>
      <xdr:row>22</xdr:row>
      <xdr:rowOff>80139</xdr:rowOff>
    </xdr:from>
    <xdr:to>
      <xdr:col>5</xdr:col>
      <xdr:colOff>225879</xdr:colOff>
      <xdr:row>29</xdr:row>
      <xdr:rowOff>76200</xdr:rowOff>
    </xdr:to>
    <xdr:sp macro="" textlink="">
      <xdr:nvSpPr>
        <xdr:cNvPr id="30" name="Freeform 6"/>
        <xdr:cNvSpPr/>
      </xdr:nvSpPr>
      <xdr:spPr>
        <a:xfrm rot="10800000" flipH="1" flipV="1">
          <a:off x="1438275" y="4375914"/>
          <a:ext cx="2597604" cy="1329561"/>
        </a:xfrm>
        <a:custGeom>
          <a:avLst/>
          <a:gdLst>
            <a:gd name="connsiteX0" fmla="*/ 0 w 1304925"/>
            <a:gd name="connsiteY0" fmla="*/ 0 h 1057275"/>
            <a:gd name="connsiteX1" fmla="*/ 962025 w 1304925"/>
            <a:gd name="connsiteY1" fmla="*/ 314325 h 1057275"/>
            <a:gd name="connsiteX2" fmla="*/ 1304925 w 1304925"/>
            <a:gd name="connsiteY2" fmla="*/ 1057275 h 1057275"/>
            <a:gd name="connsiteX0" fmla="*/ 0 w 1413990"/>
            <a:gd name="connsiteY0" fmla="*/ 0 h 1057275"/>
            <a:gd name="connsiteX1" fmla="*/ 1196503 w 1413990"/>
            <a:gd name="connsiteY1" fmla="*/ 314325 h 1057275"/>
            <a:gd name="connsiteX2" fmla="*/ 1304925 w 1413990"/>
            <a:gd name="connsiteY2" fmla="*/ 1057275 h 1057275"/>
            <a:gd name="connsiteX0" fmla="*/ 0 w 1383406"/>
            <a:gd name="connsiteY0" fmla="*/ 0 h 1057275"/>
            <a:gd name="connsiteX1" fmla="*/ 1165919 w 1383406"/>
            <a:gd name="connsiteY1" fmla="*/ 314325 h 1057275"/>
            <a:gd name="connsiteX2" fmla="*/ 1304925 w 1383406"/>
            <a:gd name="connsiteY2" fmla="*/ 1057275 h 1057275"/>
            <a:gd name="connsiteX0" fmla="*/ 0 w 1300688"/>
            <a:gd name="connsiteY0" fmla="*/ 0 h 841674"/>
            <a:gd name="connsiteX1" fmla="*/ 1161682 w 1300688"/>
            <a:gd name="connsiteY1" fmla="*/ 98724 h 841674"/>
            <a:gd name="connsiteX2" fmla="*/ 1300688 w 1300688"/>
            <a:gd name="connsiteY2" fmla="*/ 841674 h 841674"/>
            <a:gd name="connsiteX0" fmla="*/ 0 w 1300688"/>
            <a:gd name="connsiteY0" fmla="*/ 0 h 841674"/>
            <a:gd name="connsiteX1" fmla="*/ 1161682 w 1300688"/>
            <a:gd name="connsiteY1" fmla="*/ 98724 h 841674"/>
            <a:gd name="connsiteX2" fmla="*/ 1300688 w 1300688"/>
            <a:gd name="connsiteY2" fmla="*/ 841674 h 841674"/>
            <a:gd name="connsiteX0" fmla="*/ 0 w 1300688"/>
            <a:gd name="connsiteY0" fmla="*/ 0 h 841674"/>
            <a:gd name="connsiteX1" fmla="*/ 1019740 w 1300688"/>
            <a:gd name="connsiteY1" fmla="*/ 11654 h 841674"/>
            <a:gd name="connsiteX2" fmla="*/ 1300688 w 1300688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966777 w 1256199"/>
            <a:gd name="connsiteY1" fmla="*/ 24093 h 841674"/>
            <a:gd name="connsiteX2" fmla="*/ 1256199 w 1256199"/>
            <a:gd name="connsiteY2" fmla="*/ 841674 h 841674"/>
            <a:gd name="connsiteX0" fmla="*/ 0 w 1261886"/>
            <a:gd name="connsiteY0" fmla="*/ 0 h 841674"/>
            <a:gd name="connsiteX1" fmla="*/ 966777 w 1261886"/>
            <a:gd name="connsiteY1" fmla="*/ 24093 h 841674"/>
            <a:gd name="connsiteX2" fmla="*/ 1256199 w 1261886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256199 w 1256199"/>
            <a:gd name="connsiteY1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41514 h 883188"/>
            <a:gd name="connsiteX1" fmla="*/ 1038084 w 1256199"/>
            <a:gd name="connsiteY1" fmla="*/ 211507 h 883188"/>
            <a:gd name="connsiteX2" fmla="*/ 1256199 w 1256199"/>
            <a:gd name="connsiteY2" fmla="*/ 883188 h 883188"/>
            <a:gd name="connsiteX0" fmla="*/ 0 w 1256199"/>
            <a:gd name="connsiteY0" fmla="*/ 0 h 841674"/>
            <a:gd name="connsiteX1" fmla="*/ 1256199 w 1256199"/>
            <a:gd name="connsiteY1" fmla="*/ 841674 h 841674"/>
            <a:gd name="connsiteX0" fmla="*/ 0 w 1256199"/>
            <a:gd name="connsiteY0" fmla="*/ 0 h 841674"/>
            <a:gd name="connsiteX1" fmla="*/ 1010543 w 1256199"/>
            <a:gd name="connsiteY1" fmla="*/ 87069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0543 w 1256199"/>
            <a:gd name="connsiteY1" fmla="*/ 87069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249988 w 1256199"/>
            <a:gd name="connsiteY1" fmla="*/ 12439 h 841674"/>
            <a:gd name="connsiteX2" fmla="*/ 1010543 w 1256199"/>
            <a:gd name="connsiteY2" fmla="*/ 87069 h 841674"/>
            <a:gd name="connsiteX3" fmla="*/ 1256199 w 1256199"/>
            <a:gd name="connsiteY3" fmla="*/ 841674 h 841674"/>
            <a:gd name="connsiteX0" fmla="*/ 0 w 1256199"/>
            <a:gd name="connsiteY0" fmla="*/ 2701 h 844375"/>
            <a:gd name="connsiteX1" fmla="*/ 249988 w 1256199"/>
            <a:gd name="connsiteY1" fmla="*/ 15140 h 844375"/>
            <a:gd name="connsiteX2" fmla="*/ 1010543 w 1256199"/>
            <a:gd name="connsiteY2" fmla="*/ 89770 h 844375"/>
            <a:gd name="connsiteX3" fmla="*/ 1256199 w 1256199"/>
            <a:gd name="connsiteY3" fmla="*/ 844375 h 844375"/>
            <a:gd name="connsiteX0" fmla="*/ 0 w 1256199"/>
            <a:gd name="connsiteY0" fmla="*/ 5103 h 846777"/>
            <a:gd name="connsiteX1" fmla="*/ 249988 w 1256199"/>
            <a:gd name="connsiteY1" fmla="*/ 13396 h 846777"/>
            <a:gd name="connsiteX2" fmla="*/ 1010543 w 1256199"/>
            <a:gd name="connsiteY2" fmla="*/ 92172 h 846777"/>
            <a:gd name="connsiteX3" fmla="*/ 1256199 w 1256199"/>
            <a:gd name="connsiteY3" fmla="*/ 846777 h 846777"/>
            <a:gd name="connsiteX0" fmla="*/ 0 w 1256199"/>
            <a:gd name="connsiteY0" fmla="*/ 5103 h 846777"/>
            <a:gd name="connsiteX1" fmla="*/ 249988 w 1256199"/>
            <a:gd name="connsiteY1" fmla="*/ 13396 h 846777"/>
            <a:gd name="connsiteX2" fmla="*/ 1010543 w 1256199"/>
            <a:gd name="connsiteY2" fmla="*/ 92172 h 846777"/>
            <a:gd name="connsiteX3" fmla="*/ 1256199 w 1256199"/>
            <a:gd name="connsiteY3" fmla="*/ 846777 h 846777"/>
            <a:gd name="connsiteX0" fmla="*/ 0 w 1256199"/>
            <a:gd name="connsiteY0" fmla="*/ 12244 h 853918"/>
            <a:gd name="connsiteX1" fmla="*/ 249988 w 1256199"/>
            <a:gd name="connsiteY1" fmla="*/ 20537 h 853918"/>
            <a:gd name="connsiteX2" fmla="*/ 1010543 w 1256199"/>
            <a:gd name="connsiteY2" fmla="*/ 99313 h 853918"/>
            <a:gd name="connsiteX3" fmla="*/ 1256199 w 1256199"/>
            <a:gd name="connsiteY3" fmla="*/ 853918 h 853918"/>
            <a:gd name="connsiteX0" fmla="*/ 0 w 1256199"/>
            <a:gd name="connsiteY0" fmla="*/ 29811 h 871485"/>
            <a:gd name="connsiteX1" fmla="*/ 300833 w 1256199"/>
            <a:gd name="connsiteY1" fmla="*/ 9081 h 871485"/>
            <a:gd name="connsiteX2" fmla="*/ 1010543 w 1256199"/>
            <a:gd name="connsiteY2" fmla="*/ 116880 h 871485"/>
            <a:gd name="connsiteX3" fmla="*/ 1256199 w 1256199"/>
            <a:gd name="connsiteY3" fmla="*/ 871485 h 871485"/>
            <a:gd name="connsiteX0" fmla="*/ 0 w 1256199"/>
            <a:gd name="connsiteY0" fmla="*/ 29811 h 871485"/>
            <a:gd name="connsiteX1" fmla="*/ 300833 w 1256199"/>
            <a:gd name="connsiteY1" fmla="*/ 9081 h 871485"/>
            <a:gd name="connsiteX2" fmla="*/ 1010543 w 1256199"/>
            <a:gd name="connsiteY2" fmla="*/ 116880 h 871485"/>
            <a:gd name="connsiteX3" fmla="*/ 1256199 w 1256199"/>
            <a:gd name="connsiteY3" fmla="*/ 871485 h 871485"/>
            <a:gd name="connsiteX0" fmla="*/ 0 w 1256199"/>
            <a:gd name="connsiteY0" fmla="*/ 31640 h 873314"/>
            <a:gd name="connsiteX1" fmla="*/ 300833 w 1256199"/>
            <a:gd name="connsiteY1" fmla="*/ 10910 h 873314"/>
            <a:gd name="connsiteX2" fmla="*/ 1010543 w 1256199"/>
            <a:gd name="connsiteY2" fmla="*/ 118709 h 873314"/>
            <a:gd name="connsiteX3" fmla="*/ 1256199 w 1256199"/>
            <a:gd name="connsiteY3" fmla="*/ 873314 h 873314"/>
            <a:gd name="connsiteX0" fmla="*/ 0 w 1251962"/>
            <a:gd name="connsiteY0" fmla="*/ 6763 h 873314"/>
            <a:gd name="connsiteX1" fmla="*/ 296596 w 1251962"/>
            <a:gd name="connsiteY1" fmla="*/ 10910 h 873314"/>
            <a:gd name="connsiteX2" fmla="*/ 1006306 w 1251962"/>
            <a:gd name="connsiteY2" fmla="*/ 118709 h 873314"/>
            <a:gd name="connsiteX3" fmla="*/ 1251962 w 1251962"/>
            <a:gd name="connsiteY3" fmla="*/ 873314 h 873314"/>
            <a:gd name="connsiteX0" fmla="*/ 0 w 1251962"/>
            <a:gd name="connsiteY0" fmla="*/ 8073 h 874624"/>
            <a:gd name="connsiteX1" fmla="*/ 296596 w 1251962"/>
            <a:gd name="connsiteY1" fmla="*/ 12220 h 874624"/>
            <a:gd name="connsiteX2" fmla="*/ 991476 w 1251962"/>
            <a:gd name="connsiteY2" fmla="*/ 115873 h 874624"/>
            <a:gd name="connsiteX3" fmla="*/ 1251962 w 1251962"/>
            <a:gd name="connsiteY3" fmla="*/ 874624 h 874624"/>
            <a:gd name="connsiteX0" fmla="*/ 0 w 1025114"/>
            <a:gd name="connsiteY0" fmla="*/ 8073 h 878892"/>
            <a:gd name="connsiteX1" fmla="*/ 296596 w 1025114"/>
            <a:gd name="connsiteY1" fmla="*/ 12220 h 878892"/>
            <a:gd name="connsiteX2" fmla="*/ 991476 w 1025114"/>
            <a:gd name="connsiteY2" fmla="*/ 115873 h 878892"/>
            <a:gd name="connsiteX3" fmla="*/ 947302 w 1025114"/>
            <a:gd name="connsiteY3" fmla="*/ 878892 h 878892"/>
            <a:gd name="connsiteX0" fmla="*/ 0 w 1038368"/>
            <a:gd name="connsiteY0" fmla="*/ 8073 h 878892"/>
            <a:gd name="connsiteX1" fmla="*/ 296596 w 1038368"/>
            <a:gd name="connsiteY1" fmla="*/ 12220 h 878892"/>
            <a:gd name="connsiteX2" fmla="*/ 991476 w 1038368"/>
            <a:gd name="connsiteY2" fmla="*/ 115873 h 878892"/>
            <a:gd name="connsiteX3" fmla="*/ 947302 w 1038368"/>
            <a:gd name="connsiteY3" fmla="*/ 878892 h 878892"/>
            <a:gd name="connsiteX0" fmla="*/ 0 w 1006344"/>
            <a:gd name="connsiteY0" fmla="*/ 8073 h 878892"/>
            <a:gd name="connsiteX1" fmla="*/ 296596 w 1006344"/>
            <a:gd name="connsiteY1" fmla="*/ 12220 h 878892"/>
            <a:gd name="connsiteX2" fmla="*/ 991476 w 1006344"/>
            <a:gd name="connsiteY2" fmla="*/ 115873 h 878892"/>
            <a:gd name="connsiteX3" fmla="*/ 947302 w 1006344"/>
            <a:gd name="connsiteY3" fmla="*/ 878892 h 878892"/>
            <a:gd name="connsiteX0" fmla="*/ 0 w 1006344"/>
            <a:gd name="connsiteY0" fmla="*/ 11770 h 882589"/>
            <a:gd name="connsiteX1" fmla="*/ 296596 w 1006344"/>
            <a:gd name="connsiteY1" fmla="*/ 15917 h 882589"/>
            <a:gd name="connsiteX2" fmla="*/ 991476 w 1006344"/>
            <a:gd name="connsiteY2" fmla="*/ 119570 h 882589"/>
            <a:gd name="connsiteX3" fmla="*/ 947302 w 1006344"/>
            <a:gd name="connsiteY3" fmla="*/ 882589 h 882589"/>
            <a:gd name="connsiteX0" fmla="*/ 0 w 947302"/>
            <a:gd name="connsiteY0" fmla="*/ 0 h 870819"/>
            <a:gd name="connsiteX1" fmla="*/ 296596 w 947302"/>
            <a:gd name="connsiteY1" fmla="*/ 4147 h 870819"/>
            <a:gd name="connsiteX2" fmla="*/ 947302 w 947302"/>
            <a:gd name="connsiteY2" fmla="*/ 870819 h 87081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65326 h 936145"/>
            <a:gd name="connsiteX1" fmla="*/ 641056 w 947302"/>
            <a:gd name="connsiteY1" fmla="*/ 61295 h 936145"/>
            <a:gd name="connsiteX2" fmla="*/ 774214 w 947302"/>
            <a:gd name="connsiteY2" fmla="*/ 65206 h 936145"/>
            <a:gd name="connsiteX3" fmla="*/ 947302 w 947302"/>
            <a:gd name="connsiteY3" fmla="*/ 936145 h 936145"/>
            <a:gd name="connsiteX0" fmla="*/ 0 w 947302"/>
            <a:gd name="connsiteY0" fmla="*/ 4031 h 874850"/>
            <a:gd name="connsiteX1" fmla="*/ 641056 w 947302"/>
            <a:gd name="connsiteY1" fmla="*/ 0 h 874850"/>
            <a:gd name="connsiteX2" fmla="*/ 947302 w 947302"/>
            <a:gd name="connsiteY2" fmla="*/ 874850 h 874850"/>
            <a:gd name="connsiteX0" fmla="*/ 0 w 947302"/>
            <a:gd name="connsiteY0" fmla="*/ 8298 h 879117"/>
            <a:gd name="connsiteX1" fmla="*/ 771171 w 947302"/>
            <a:gd name="connsiteY1" fmla="*/ 0 h 879117"/>
            <a:gd name="connsiteX2" fmla="*/ 947302 w 947302"/>
            <a:gd name="connsiteY2" fmla="*/ 879117 h 879117"/>
            <a:gd name="connsiteX0" fmla="*/ 0 w 947302"/>
            <a:gd name="connsiteY0" fmla="*/ 8298 h 879117"/>
            <a:gd name="connsiteX1" fmla="*/ 771171 w 947302"/>
            <a:gd name="connsiteY1" fmla="*/ 0 h 879117"/>
            <a:gd name="connsiteX2" fmla="*/ 947302 w 947302"/>
            <a:gd name="connsiteY2" fmla="*/ 879117 h 879117"/>
            <a:gd name="connsiteX0" fmla="*/ 0 w 947302"/>
            <a:gd name="connsiteY0" fmla="*/ 8306 h 879125"/>
            <a:gd name="connsiteX1" fmla="*/ 771171 w 947302"/>
            <a:gd name="connsiteY1" fmla="*/ 8 h 879125"/>
            <a:gd name="connsiteX2" fmla="*/ 947302 w 947302"/>
            <a:gd name="connsiteY2" fmla="*/ 879125 h 879125"/>
            <a:gd name="connsiteX0" fmla="*/ 0 w 947302"/>
            <a:gd name="connsiteY0" fmla="*/ 12573 h 883392"/>
            <a:gd name="connsiteX1" fmla="*/ 704527 w 947302"/>
            <a:gd name="connsiteY1" fmla="*/ 8 h 883392"/>
            <a:gd name="connsiteX2" fmla="*/ 947302 w 947302"/>
            <a:gd name="connsiteY2" fmla="*/ 883392 h 883392"/>
            <a:gd name="connsiteX0" fmla="*/ 0 w 947302"/>
            <a:gd name="connsiteY0" fmla="*/ 12573 h 883392"/>
            <a:gd name="connsiteX1" fmla="*/ 704527 w 947302"/>
            <a:gd name="connsiteY1" fmla="*/ 8 h 883392"/>
            <a:gd name="connsiteX2" fmla="*/ 947302 w 947302"/>
            <a:gd name="connsiteY2" fmla="*/ 883392 h 883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7302" h="883392">
              <a:moveTo>
                <a:pt x="0" y="12573"/>
              </a:moveTo>
              <a:lnTo>
                <a:pt x="704527" y="8"/>
              </a:lnTo>
              <a:cubicBezTo>
                <a:pt x="961584" y="-2758"/>
                <a:pt x="945385" y="692429"/>
                <a:pt x="947302" y="883392"/>
              </a:cubicBezTo>
            </a:path>
          </a:pathLst>
        </a:cu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285749</xdr:colOff>
      <xdr:row>16</xdr:row>
      <xdr:rowOff>142876</xdr:rowOff>
    </xdr:from>
    <xdr:to>
      <xdr:col>14</xdr:col>
      <xdr:colOff>133348</xdr:colOff>
      <xdr:row>29</xdr:row>
      <xdr:rowOff>85726</xdr:rowOff>
    </xdr:to>
    <xdr:sp macro="" textlink="">
      <xdr:nvSpPr>
        <xdr:cNvPr id="31" name="Freeform 6"/>
        <xdr:cNvSpPr/>
      </xdr:nvSpPr>
      <xdr:spPr>
        <a:xfrm flipH="1">
          <a:off x="5619749" y="3295651"/>
          <a:ext cx="5181599" cy="2419350"/>
        </a:xfrm>
        <a:custGeom>
          <a:avLst/>
          <a:gdLst>
            <a:gd name="connsiteX0" fmla="*/ 0 w 1304925"/>
            <a:gd name="connsiteY0" fmla="*/ 0 h 1057275"/>
            <a:gd name="connsiteX1" fmla="*/ 962025 w 1304925"/>
            <a:gd name="connsiteY1" fmla="*/ 314325 h 1057275"/>
            <a:gd name="connsiteX2" fmla="*/ 1304925 w 1304925"/>
            <a:gd name="connsiteY2" fmla="*/ 1057275 h 1057275"/>
            <a:gd name="connsiteX0" fmla="*/ 0 w 1413990"/>
            <a:gd name="connsiteY0" fmla="*/ 0 h 1057275"/>
            <a:gd name="connsiteX1" fmla="*/ 1196503 w 1413990"/>
            <a:gd name="connsiteY1" fmla="*/ 314325 h 1057275"/>
            <a:gd name="connsiteX2" fmla="*/ 1304925 w 1413990"/>
            <a:gd name="connsiteY2" fmla="*/ 1057275 h 1057275"/>
            <a:gd name="connsiteX0" fmla="*/ 0 w 1383406"/>
            <a:gd name="connsiteY0" fmla="*/ 0 h 1057275"/>
            <a:gd name="connsiteX1" fmla="*/ 1165919 w 1383406"/>
            <a:gd name="connsiteY1" fmla="*/ 314325 h 1057275"/>
            <a:gd name="connsiteX2" fmla="*/ 1304925 w 1383406"/>
            <a:gd name="connsiteY2" fmla="*/ 1057275 h 1057275"/>
            <a:gd name="connsiteX0" fmla="*/ 0 w 1318280"/>
            <a:gd name="connsiteY0" fmla="*/ 0 h 1057275"/>
            <a:gd name="connsiteX1" fmla="*/ 1165919 w 1318280"/>
            <a:gd name="connsiteY1" fmla="*/ 314325 h 1057275"/>
            <a:gd name="connsiteX2" fmla="*/ 1304925 w 1318280"/>
            <a:gd name="connsiteY2" fmla="*/ 1057275 h 1057275"/>
            <a:gd name="connsiteX0" fmla="*/ 0 w 1314034"/>
            <a:gd name="connsiteY0" fmla="*/ 0 h 832757"/>
            <a:gd name="connsiteX1" fmla="*/ 1161673 w 1314034"/>
            <a:gd name="connsiteY1" fmla="*/ 89807 h 832757"/>
            <a:gd name="connsiteX2" fmla="*/ 1300679 w 1314034"/>
            <a:gd name="connsiteY2" fmla="*/ 832757 h 832757"/>
            <a:gd name="connsiteX0" fmla="*/ 0 w 1324096"/>
            <a:gd name="connsiteY0" fmla="*/ 0 h 832757"/>
            <a:gd name="connsiteX1" fmla="*/ 1185024 w 1324096"/>
            <a:gd name="connsiteY1" fmla="*/ 97972 h 832757"/>
            <a:gd name="connsiteX2" fmla="*/ 1300679 w 1324096"/>
            <a:gd name="connsiteY2" fmla="*/ 832757 h 832757"/>
            <a:gd name="connsiteX0" fmla="*/ 0 w 1381565"/>
            <a:gd name="connsiteY0" fmla="*/ 0 h 845186"/>
            <a:gd name="connsiteX1" fmla="*/ 1185024 w 1381565"/>
            <a:gd name="connsiteY1" fmla="*/ 97972 h 845186"/>
            <a:gd name="connsiteX2" fmla="*/ 1381347 w 1381565"/>
            <a:gd name="connsiteY2" fmla="*/ 845186 h 845186"/>
            <a:gd name="connsiteX0" fmla="*/ 0 w 1381565"/>
            <a:gd name="connsiteY0" fmla="*/ 0 h 845186"/>
            <a:gd name="connsiteX1" fmla="*/ 1185024 w 1381565"/>
            <a:gd name="connsiteY1" fmla="*/ 97972 h 845186"/>
            <a:gd name="connsiteX2" fmla="*/ 1381347 w 1381565"/>
            <a:gd name="connsiteY2" fmla="*/ 845186 h 845186"/>
            <a:gd name="connsiteX0" fmla="*/ 0 w 1381565"/>
            <a:gd name="connsiteY0" fmla="*/ 0 h 845186"/>
            <a:gd name="connsiteX1" fmla="*/ 1185024 w 1381565"/>
            <a:gd name="connsiteY1" fmla="*/ 97972 h 845186"/>
            <a:gd name="connsiteX2" fmla="*/ 1381347 w 1381565"/>
            <a:gd name="connsiteY2" fmla="*/ 845186 h 845186"/>
            <a:gd name="connsiteX0" fmla="*/ 0 w 1403788"/>
            <a:gd name="connsiteY0" fmla="*/ 43398 h 888584"/>
            <a:gd name="connsiteX1" fmla="*/ 1263630 w 1403788"/>
            <a:gd name="connsiteY1" fmla="*/ 68229 h 888584"/>
            <a:gd name="connsiteX2" fmla="*/ 1381347 w 1403788"/>
            <a:gd name="connsiteY2" fmla="*/ 888584 h 888584"/>
            <a:gd name="connsiteX0" fmla="*/ 0 w 1403788"/>
            <a:gd name="connsiteY0" fmla="*/ 0 h 845186"/>
            <a:gd name="connsiteX1" fmla="*/ 1263630 w 1403788"/>
            <a:gd name="connsiteY1" fmla="*/ 24831 h 845186"/>
            <a:gd name="connsiteX2" fmla="*/ 1381347 w 1403788"/>
            <a:gd name="connsiteY2" fmla="*/ 845186 h 845186"/>
            <a:gd name="connsiteX0" fmla="*/ 0 w 1381347"/>
            <a:gd name="connsiteY0" fmla="*/ 0 h 845186"/>
            <a:gd name="connsiteX1" fmla="*/ 1163586 w 1381347"/>
            <a:gd name="connsiteY1" fmla="*/ 53275 h 845186"/>
            <a:gd name="connsiteX2" fmla="*/ 1381347 w 1381347"/>
            <a:gd name="connsiteY2" fmla="*/ 845186 h 845186"/>
            <a:gd name="connsiteX0" fmla="*/ 0 w 1374201"/>
            <a:gd name="connsiteY0" fmla="*/ 0 h 824869"/>
            <a:gd name="connsiteX1" fmla="*/ 1156440 w 1374201"/>
            <a:gd name="connsiteY1" fmla="*/ 32958 h 824869"/>
            <a:gd name="connsiteX2" fmla="*/ 1374201 w 1374201"/>
            <a:gd name="connsiteY2" fmla="*/ 824869 h 824869"/>
            <a:gd name="connsiteX0" fmla="*/ 0 w 1374201"/>
            <a:gd name="connsiteY0" fmla="*/ 0 h 824869"/>
            <a:gd name="connsiteX1" fmla="*/ 1156440 w 1374201"/>
            <a:gd name="connsiteY1" fmla="*/ 32958 h 824869"/>
            <a:gd name="connsiteX2" fmla="*/ 1374201 w 1374201"/>
            <a:gd name="connsiteY2" fmla="*/ 824869 h 824869"/>
            <a:gd name="connsiteX0" fmla="*/ 0 w 1374201"/>
            <a:gd name="connsiteY0" fmla="*/ 0 h 824869"/>
            <a:gd name="connsiteX1" fmla="*/ 1156440 w 1374201"/>
            <a:gd name="connsiteY1" fmla="*/ 32958 h 824869"/>
            <a:gd name="connsiteX2" fmla="*/ 1374201 w 1374201"/>
            <a:gd name="connsiteY2" fmla="*/ 824869 h 824869"/>
            <a:gd name="connsiteX0" fmla="*/ 0 w 1374201"/>
            <a:gd name="connsiteY0" fmla="*/ 0 h 824869"/>
            <a:gd name="connsiteX1" fmla="*/ 1156440 w 1374201"/>
            <a:gd name="connsiteY1" fmla="*/ 32958 h 824869"/>
            <a:gd name="connsiteX2" fmla="*/ 1374201 w 1374201"/>
            <a:gd name="connsiteY2" fmla="*/ 824869 h 824869"/>
            <a:gd name="connsiteX0" fmla="*/ 0 w 1374201"/>
            <a:gd name="connsiteY0" fmla="*/ 0 h 824869"/>
            <a:gd name="connsiteX1" fmla="*/ 1156440 w 1374201"/>
            <a:gd name="connsiteY1" fmla="*/ 32958 h 824869"/>
            <a:gd name="connsiteX2" fmla="*/ 1374201 w 1374201"/>
            <a:gd name="connsiteY2" fmla="*/ 824869 h 824869"/>
            <a:gd name="connsiteX0" fmla="*/ 0 w 1374201"/>
            <a:gd name="connsiteY0" fmla="*/ 23852 h 848721"/>
            <a:gd name="connsiteX1" fmla="*/ 1156440 w 1374201"/>
            <a:gd name="connsiteY1" fmla="*/ 56810 h 848721"/>
            <a:gd name="connsiteX2" fmla="*/ 1374201 w 1374201"/>
            <a:gd name="connsiteY2" fmla="*/ 848721 h 848721"/>
            <a:gd name="connsiteX0" fmla="*/ 0 w 1374201"/>
            <a:gd name="connsiteY0" fmla="*/ 14991 h 839860"/>
            <a:gd name="connsiteX1" fmla="*/ 1156440 w 1374201"/>
            <a:gd name="connsiteY1" fmla="*/ 47949 h 839860"/>
            <a:gd name="connsiteX2" fmla="*/ 1374201 w 1374201"/>
            <a:gd name="connsiteY2" fmla="*/ 839860 h 839860"/>
            <a:gd name="connsiteX0" fmla="*/ 0 w 1387511"/>
            <a:gd name="connsiteY0" fmla="*/ 28284 h 853153"/>
            <a:gd name="connsiteX1" fmla="*/ 1227387 w 1387511"/>
            <a:gd name="connsiteY1" fmla="*/ 42204 h 853153"/>
            <a:gd name="connsiteX2" fmla="*/ 1374201 w 1387511"/>
            <a:gd name="connsiteY2" fmla="*/ 853153 h 853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7511" h="853153">
              <a:moveTo>
                <a:pt x="0" y="28284"/>
              </a:moveTo>
              <a:cubicBezTo>
                <a:pt x="584268" y="44516"/>
                <a:pt x="1000372" y="-52740"/>
                <a:pt x="1227387" y="42204"/>
              </a:cubicBezTo>
              <a:cubicBezTo>
                <a:pt x="1454402" y="137148"/>
                <a:pt x="1373175" y="843495"/>
                <a:pt x="1374201" y="853153"/>
              </a:cubicBezTo>
            </a:path>
          </a:pathLst>
        </a:custGeom>
        <a:ln>
          <a:solidFill>
            <a:srgbClr val="FFC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676274</xdr:colOff>
      <xdr:row>7</xdr:row>
      <xdr:rowOff>170451</xdr:rowOff>
    </xdr:from>
    <xdr:to>
      <xdr:col>8</xdr:col>
      <xdr:colOff>542924</xdr:colOff>
      <xdr:row>20</xdr:row>
      <xdr:rowOff>57153</xdr:rowOff>
    </xdr:to>
    <xdr:sp macro="" textlink="">
      <xdr:nvSpPr>
        <xdr:cNvPr id="32" name="Freeform 6"/>
        <xdr:cNvSpPr/>
      </xdr:nvSpPr>
      <xdr:spPr>
        <a:xfrm rot="5400000">
          <a:off x="2856998" y="190002"/>
          <a:ext cx="2363202" cy="5200650"/>
        </a:xfrm>
        <a:custGeom>
          <a:avLst/>
          <a:gdLst>
            <a:gd name="connsiteX0" fmla="*/ 0 w 1304925"/>
            <a:gd name="connsiteY0" fmla="*/ 0 h 1057275"/>
            <a:gd name="connsiteX1" fmla="*/ 962025 w 1304925"/>
            <a:gd name="connsiteY1" fmla="*/ 314325 h 1057275"/>
            <a:gd name="connsiteX2" fmla="*/ 1304925 w 1304925"/>
            <a:gd name="connsiteY2" fmla="*/ 1057275 h 1057275"/>
            <a:gd name="connsiteX0" fmla="*/ 0 w 1413990"/>
            <a:gd name="connsiteY0" fmla="*/ 0 h 1057275"/>
            <a:gd name="connsiteX1" fmla="*/ 1196503 w 1413990"/>
            <a:gd name="connsiteY1" fmla="*/ 314325 h 1057275"/>
            <a:gd name="connsiteX2" fmla="*/ 1304925 w 1413990"/>
            <a:gd name="connsiteY2" fmla="*/ 1057275 h 1057275"/>
            <a:gd name="connsiteX0" fmla="*/ 0 w 1383406"/>
            <a:gd name="connsiteY0" fmla="*/ 0 h 1057275"/>
            <a:gd name="connsiteX1" fmla="*/ 1165919 w 1383406"/>
            <a:gd name="connsiteY1" fmla="*/ 314325 h 1057275"/>
            <a:gd name="connsiteX2" fmla="*/ 1304925 w 1383406"/>
            <a:gd name="connsiteY2" fmla="*/ 1057275 h 1057275"/>
            <a:gd name="connsiteX0" fmla="*/ 0 w 1300688"/>
            <a:gd name="connsiteY0" fmla="*/ 0 h 841674"/>
            <a:gd name="connsiteX1" fmla="*/ 1161682 w 1300688"/>
            <a:gd name="connsiteY1" fmla="*/ 98724 h 841674"/>
            <a:gd name="connsiteX2" fmla="*/ 1300688 w 1300688"/>
            <a:gd name="connsiteY2" fmla="*/ 841674 h 841674"/>
            <a:gd name="connsiteX0" fmla="*/ 0 w 1300688"/>
            <a:gd name="connsiteY0" fmla="*/ 0 h 841674"/>
            <a:gd name="connsiteX1" fmla="*/ 1161682 w 1300688"/>
            <a:gd name="connsiteY1" fmla="*/ 98724 h 841674"/>
            <a:gd name="connsiteX2" fmla="*/ 1300688 w 1300688"/>
            <a:gd name="connsiteY2" fmla="*/ 841674 h 841674"/>
            <a:gd name="connsiteX0" fmla="*/ 0 w 1300688"/>
            <a:gd name="connsiteY0" fmla="*/ 0 h 841674"/>
            <a:gd name="connsiteX1" fmla="*/ 1019740 w 1300688"/>
            <a:gd name="connsiteY1" fmla="*/ 11654 h 841674"/>
            <a:gd name="connsiteX2" fmla="*/ 1300688 w 1300688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966777 w 1256199"/>
            <a:gd name="connsiteY1" fmla="*/ 24093 h 841674"/>
            <a:gd name="connsiteX2" fmla="*/ 1256199 w 1256199"/>
            <a:gd name="connsiteY2" fmla="*/ 841674 h 841674"/>
            <a:gd name="connsiteX0" fmla="*/ 0 w 1261886"/>
            <a:gd name="connsiteY0" fmla="*/ 0 h 841674"/>
            <a:gd name="connsiteX1" fmla="*/ 966777 w 1261886"/>
            <a:gd name="connsiteY1" fmla="*/ 24093 h 841674"/>
            <a:gd name="connsiteX2" fmla="*/ 1256199 w 1261886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256199 w 1256199"/>
            <a:gd name="connsiteY1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41514 h 883188"/>
            <a:gd name="connsiteX1" fmla="*/ 1038084 w 1256199"/>
            <a:gd name="connsiteY1" fmla="*/ 211507 h 883188"/>
            <a:gd name="connsiteX2" fmla="*/ 1256199 w 1256199"/>
            <a:gd name="connsiteY2" fmla="*/ 883188 h 883188"/>
            <a:gd name="connsiteX0" fmla="*/ 0 w 1256199"/>
            <a:gd name="connsiteY0" fmla="*/ 0 h 841674"/>
            <a:gd name="connsiteX1" fmla="*/ 1256199 w 1256199"/>
            <a:gd name="connsiteY1" fmla="*/ 841674 h 841674"/>
            <a:gd name="connsiteX0" fmla="*/ 0 w 1256199"/>
            <a:gd name="connsiteY0" fmla="*/ 0 h 841674"/>
            <a:gd name="connsiteX1" fmla="*/ 1010543 w 1256199"/>
            <a:gd name="connsiteY1" fmla="*/ 87069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0543 w 1256199"/>
            <a:gd name="connsiteY1" fmla="*/ 87069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249988 w 1256199"/>
            <a:gd name="connsiteY1" fmla="*/ 12439 h 841674"/>
            <a:gd name="connsiteX2" fmla="*/ 1010543 w 1256199"/>
            <a:gd name="connsiteY2" fmla="*/ 87069 h 841674"/>
            <a:gd name="connsiteX3" fmla="*/ 1256199 w 1256199"/>
            <a:gd name="connsiteY3" fmla="*/ 841674 h 841674"/>
            <a:gd name="connsiteX0" fmla="*/ 0 w 1256199"/>
            <a:gd name="connsiteY0" fmla="*/ 2701 h 844375"/>
            <a:gd name="connsiteX1" fmla="*/ 249988 w 1256199"/>
            <a:gd name="connsiteY1" fmla="*/ 15140 h 844375"/>
            <a:gd name="connsiteX2" fmla="*/ 1010543 w 1256199"/>
            <a:gd name="connsiteY2" fmla="*/ 89770 h 844375"/>
            <a:gd name="connsiteX3" fmla="*/ 1256199 w 1256199"/>
            <a:gd name="connsiteY3" fmla="*/ 844375 h 844375"/>
            <a:gd name="connsiteX0" fmla="*/ 0 w 1256199"/>
            <a:gd name="connsiteY0" fmla="*/ 5103 h 846777"/>
            <a:gd name="connsiteX1" fmla="*/ 249988 w 1256199"/>
            <a:gd name="connsiteY1" fmla="*/ 13396 h 846777"/>
            <a:gd name="connsiteX2" fmla="*/ 1010543 w 1256199"/>
            <a:gd name="connsiteY2" fmla="*/ 92172 h 846777"/>
            <a:gd name="connsiteX3" fmla="*/ 1256199 w 1256199"/>
            <a:gd name="connsiteY3" fmla="*/ 846777 h 846777"/>
            <a:gd name="connsiteX0" fmla="*/ 0 w 1256199"/>
            <a:gd name="connsiteY0" fmla="*/ 5103 h 846777"/>
            <a:gd name="connsiteX1" fmla="*/ 249988 w 1256199"/>
            <a:gd name="connsiteY1" fmla="*/ 13396 h 846777"/>
            <a:gd name="connsiteX2" fmla="*/ 1010543 w 1256199"/>
            <a:gd name="connsiteY2" fmla="*/ 92172 h 846777"/>
            <a:gd name="connsiteX3" fmla="*/ 1256199 w 1256199"/>
            <a:gd name="connsiteY3" fmla="*/ 846777 h 846777"/>
            <a:gd name="connsiteX0" fmla="*/ 0 w 1256199"/>
            <a:gd name="connsiteY0" fmla="*/ 12244 h 853918"/>
            <a:gd name="connsiteX1" fmla="*/ 249988 w 1256199"/>
            <a:gd name="connsiteY1" fmla="*/ 20537 h 853918"/>
            <a:gd name="connsiteX2" fmla="*/ 1010543 w 1256199"/>
            <a:gd name="connsiteY2" fmla="*/ 99313 h 853918"/>
            <a:gd name="connsiteX3" fmla="*/ 1256199 w 1256199"/>
            <a:gd name="connsiteY3" fmla="*/ 853918 h 853918"/>
            <a:gd name="connsiteX0" fmla="*/ 0 w 1256199"/>
            <a:gd name="connsiteY0" fmla="*/ 29811 h 871485"/>
            <a:gd name="connsiteX1" fmla="*/ 300833 w 1256199"/>
            <a:gd name="connsiteY1" fmla="*/ 9081 h 871485"/>
            <a:gd name="connsiteX2" fmla="*/ 1010543 w 1256199"/>
            <a:gd name="connsiteY2" fmla="*/ 116880 h 871485"/>
            <a:gd name="connsiteX3" fmla="*/ 1256199 w 1256199"/>
            <a:gd name="connsiteY3" fmla="*/ 871485 h 871485"/>
            <a:gd name="connsiteX0" fmla="*/ 0 w 1256199"/>
            <a:gd name="connsiteY0" fmla="*/ 29811 h 871485"/>
            <a:gd name="connsiteX1" fmla="*/ 300833 w 1256199"/>
            <a:gd name="connsiteY1" fmla="*/ 9081 h 871485"/>
            <a:gd name="connsiteX2" fmla="*/ 1010543 w 1256199"/>
            <a:gd name="connsiteY2" fmla="*/ 116880 h 871485"/>
            <a:gd name="connsiteX3" fmla="*/ 1256199 w 1256199"/>
            <a:gd name="connsiteY3" fmla="*/ 871485 h 871485"/>
            <a:gd name="connsiteX0" fmla="*/ 0 w 1256199"/>
            <a:gd name="connsiteY0" fmla="*/ 31640 h 873314"/>
            <a:gd name="connsiteX1" fmla="*/ 300833 w 1256199"/>
            <a:gd name="connsiteY1" fmla="*/ 10910 h 873314"/>
            <a:gd name="connsiteX2" fmla="*/ 1010543 w 1256199"/>
            <a:gd name="connsiteY2" fmla="*/ 118709 h 873314"/>
            <a:gd name="connsiteX3" fmla="*/ 1256199 w 1256199"/>
            <a:gd name="connsiteY3" fmla="*/ 873314 h 873314"/>
            <a:gd name="connsiteX0" fmla="*/ 0 w 1251962"/>
            <a:gd name="connsiteY0" fmla="*/ 6763 h 873314"/>
            <a:gd name="connsiteX1" fmla="*/ 296596 w 1251962"/>
            <a:gd name="connsiteY1" fmla="*/ 10910 h 873314"/>
            <a:gd name="connsiteX2" fmla="*/ 1006306 w 1251962"/>
            <a:gd name="connsiteY2" fmla="*/ 118709 h 873314"/>
            <a:gd name="connsiteX3" fmla="*/ 1251962 w 1251962"/>
            <a:gd name="connsiteY3" fmla="*/ 873314 h 873314"/>
            <a:gd name="connsiteX0" fmla="*/ 0 w 1251962"/>
            <a:gd name="connsiteY0" fmla="*/ 8073 h 874624"/>
            <a:gd name="connsiteX1" fmla="*/ 296596 w 1251962"/>
            <a:gd name="connsiteY1" fmla="*/ 12220 h 874624"/>
            <a:gd name="connsiteX2" fmla="*/ 991476 w 1251962"/>
            <a:gd name="connsiteY2" fmla="*/ 115873 h 874624"/>
            <a:gd name="connsiteX3" fmla="*/ 1251962 w 1251962"/>
            <a:gd name="connsiteY3" fmla="*/ 874624 h 874624"/>
            <a:gd name="connsiteX0" fmla="*/ 0 w 1025114"/>
            <a:gd name="connsiteY0" fmla="*/ 8073 h 878892"/>
            <a:gd name="connsiteX1" fmla="*/ 296596 w 1025114"/>
            <a:gd name="connsiteY1" fmla="*/ 12220 h 878892"/>
            <a:gd name="connsiteX2" fmla="*/ 991476 w 1025114"/>
            <a:gd name="connsiteY2" fmla="*/ 115873 h 878892"/>
            <a:gd name="connsiteX3" fmla="*/ 947302 w 1025114"/>
            <a:gd name="connsiteY3" fmla="*/ 878892 h 878892"/>
            <a:gd name="connsiteX0" fmla="*/ 0 w 1038368"/>
            <a:gd name="connsiteY0" fmla="*/ 8073 h 878892"/>
            <a:gd name="connsiteX1" fmla="*/ 296596 w 1038368"/>
            <a:gd name="connsiteY1" fmla="*/ 12220 h 878892"/>
            <a:gd name="connsiteX2" fmla="*/ 991476 w 1038368"/>
            <a:gd name="connsiteY2" fmla="*/ 115873 h 878892"/>
            <a:gd name="connsiteX3" fmla="*/ 947302 w 1038368"/>
            <a:gd name="connsiteY3" fmla="*/ 878892 h 878892"/>
            <a:gd name="connsiteX0" fmla="*/ 0 w 1006344"/>
            <a:gd name="connsiteY0" fmla="*/ 8073 h 878892"/>
            <a:gd name="connsiteX1" fmla="*/ 296596 w 1006344"/>
            <a:gd name="connsiteY1" fmla="*/ 12220 h 878892"/>
            <a:gd name="connsiteX2" fmla="*/ 991476 w 1006344"/>
            <a:gd name="connsiteY2" fmla="*/ 115873 h 878892"/>
            <a:gd name="connsiteX3" fmla="*/ 947302 w 1006344"/>
            <a:gd name="connsiteY3" fmla="*/ 878892 h 878892"/>
            <a:gd name="connsiteX0" fmla="*/ 0 w 1006344"/>
            <a:gd name="connsiteY0" fmla="*/ 11770 h 882589"/>
            <a:gd name="connsiteX1" fmla="*/ 296596 w 1006344"/>
            <a:gd name="connsiteY1" fmla="*/ 15917 h 882589"/>
            <a:gd name="connsiteX2" fmla="*/ 991476 w 1006344"/>
            <a:gd name="connsiteY2" fmla="*/ 119570 h 882589"/>
            <a:gd name="connsiteX3" fmla="*/ 947302 w 1006344"/>
            <a:gd name="connsiteY3" fmla="*/ 882589 h 882589"/>
            <a:gd name="connsiteX0" fmla="*/ 0 w 947302"/>
            <a:gd name="connsiteY0" fmla="*/ 0 h 870819"/>
            <a:gd name="connsiteX1" fmla="*/ 296596 w 947302"/>
            <a:gd name="connsiteY1" fmla="*/ 4147 h 870819"/>
            <a:gd name="connsiteX2" fmla="*/ 947302 w 947302"/>
            <a:gd name="connsiteY2" fmla="*/ 870819 h 87081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65326 h 936145"/>
            <a:gd name="connsiteX1" fmla="*/ 641056 w 947302"/>
            <a:gd name="connsiteY1" fmla="*/ 61295 h 936145"/>
            <a:gd name="connsiteX2" fmla="*/ 774214 w 947302"/>
            <a:gd name="connsiteY2" fmla="*/ 65206 h 936145"/>
            <a:gd name="connsiteX3" fmla="*/ 947302 w 947302"/>
            <a:gd name="connsiteY3" fmla="*/ 936145 h 936145"/>
            <a:gd name="connsiteX0" fmla="*/ 0 w 947302"/>
            <a:gd name="connsiteY0" fmla="*/ 4031 h 874850"/>
            <a:gd name="connsiteX1" fmla="*/ 641056 w 947302"/>
            <a:gd name="connsiteY1" fmla="*/ 0 h 874850"/>
            <a:gd name="connsiteX2" fmla="*/ 947302 w 947302"/>
            <a:gd name="connsiteY2" fmla="*/ 874850 h 874850"/>
            <a:gd name="connsiteX0" fmla="*/ 0 w 947302"/>
            <a:gd name="connsiteY0" fmla="*/ 8298 h 879117"/>
            <a:gd name="connsiteX1" fmla="*/ 771171 w 947302"/>
            <a:gd name="connsiteY1" fmla="*/ 0 h 879117"/>
            <a:gd name="connsiteX2" fmla="*/ 947302 w 947302"/>
            <a:gd name="connsiteY2" fmla="*/ 879117 h 879117"/>
            <a:gd name="connsiteX0" fmla="*/ 0 w 947302"/>
            <a:gd name="connsiteY0" fmla="*/ 8298 h 879117"/>
            <a:gd name="connsiteX1" fmla="*/ 771171 w 947302"/>
            <a:gd name="connsiteY1" fmla="*/ 0 h 879117"/>
            <a:gd name="connsiteX2" fmla="*/ 947302 w 947302"/>
            <a:gd name="connsiteY2" fmla="*/ 879117 h 879117"/>
            <a:gd name="connsiteX0" fmla="*/ 0 w 947302"/>
            <a:gd name="connsiteY0" fmla="*/ 8306 h 879125"/>
            <a:gd name="connsiteX1" fmla="*/ 771171 w 947302"/>
            <a:gd name="connsiteY1" fmla="*/ 8 h 879125"/>
            <a:gd name="connsiteX2" fmla="*/ 947302 w 947302"/>
            <a:gd name="connsiteY2" fmla="*/ 879125 h 879125"/>
            <a:gd name="connsiteX0" fmla="*/ 0 w 947302"/>
            <a:gd name="connsiteY0" fmla="*/ 12573 h 883392"/>
            <a:gd name="connsiteX1" fmla="*/ 704527 w 947302"/>
            <a:gd name="connsiteY1" fmla="*/ 8 h 883392"/>
            <a:gd name="connsiteX2" fmla="*/ 947302 w 947302"/>
            <a:gd name="connsiteY2" fmla="*/ 883392 h 883392"/>
            <a:gd name="connsiteX0" fmla="*/ 0 w 947302"/>
            <a:gd name="connsiteY0" fmla="*/ 12573 h 883392"/>
            <a:gd name="connsiteX1" fmla="*/ 704527 w 947302"/>
            <a:gd name="connsiteY1" fmla="*/ 8 h 883392"/>
            <a:gd name="connsiteX2" fmla="*/ 947302 w 947302"/>
            <a:gd name="connsiteY2" fmla="*/ 883392 h 883392"/>
            <a:gd name="connsiteX0" fmla="*/ 0 w 969664"/>
            <a:gd name="connsiteY0" fmla="*/ 8954 h 879773"/>
            <a:gd name="connsiteX1" fmla="*/ 799653 w 969664"/>
            <a:gd name="connsiteY1" fmla="*/ 9 h 879773"/>
            <a:gd name="connsiteX2" fmla="*/ 947302 w 969664"/>
            <a:gd name="connsiteY2" fmla="*/ 879773 h 879773"/>
            <a:gd name="connsiteX0" fmla="*/ 0 w 951266"/>
            <a:gd name="connsiteY0" fmla="*/ 67777 h 944027"/>
            <a:gd name="connsiteX1" fmla="*/ 803617 w 951266"/>
            <a:gd name="connsiteY1" fmla="*/ 64263 h 944027"/>
            <a:gd name="connsiteX2" fmla="*/ 951266 w 951266"/>
            <a:gd name="connsiteY2" fmla="*/ 944027 h 944027"/>
            <a:gd name="connsiteX0" fmla="*/ 0 w 1077264"/>
            <a:gd name="connsiteY0" fmla="*/ 2377 h 878627"/>
            <a:gd name="connsiteX1" fmla="*/ 1021616 w 1077264"/>
            <a:gd name="connsiteY1" fmla="*/ 121959 h 878627"/>
            <a:gd name="connsiteX2" fmla="*/ 951266 w 1077264"/>
            <a:gd name="connsiteY2" fmla="*/ 878627 h 878627"/>
            <a:gd name="connsiteX0" fmla="*/ 0 w 1022167"/>
            <a:gd name="connsiteY0" fmla="*/ 200 h 876450"/>
            <a:gd name="connsiteX1" fmla="*/ 1021616 w 1022167"/>
            <a:gd name="connsiteY1" fmla="*/ 119782 h 876450"/>
            <a:gd name="connsiteX2" fmla="*/ 951266 w 1022167"/>
            <a:gd name="connsiteY2" fmla="*/ 876450 h 876450"/>
            <a:gd name="connsiteX0" fmla="*/ 0 w 954048"/>
            <a:gd name="connsiteY0" fmla="*/ 23610 h 899860"/>
            <a:gd name="connsiteX1" fmla="*/ 950817 w 954048"/>
            <a:gd name="connsiteY1" fmla="*/ 68973 h 899860"/>
            <a:gd name="connsiteX2" fmla="*/ 951266 w 954048"/>
            <a:gd name="connsiteY2" fmla="*/ 899860 h 899860"/>
            <a:gd name="connsiteX0" fmla="*/ 0 w 965833"/>
            <a:gd name="connsiteY0" fmla="*/ 2308 h 878558"/>
            <a:gd name="connsiteX1" fmla="*/ 950817 w 965833"/>
            <a:gd name="connsiteY1" fmla="*/ 47671 h 878558"/>
            <a:gd name="connsiteX2" fmla="*/ 951266 w 965833"/>
            <a:gd name="connsiteY2" fmla="*/ 878558 h 878558"/>
            <a:gd name="connsiteX0" fmla="*/ 0 w 977632"/>
            <a:gd name="connsiteY0" fmla="*/ 7608 h 883858"/>
            <a:gd name="connsiteX1" fmla="*/ 950817 w 977632"/>
            <a:gd name="connsiteY1" fmla="*/ 52971 h 883858"/>
            <a:gd name="connsiteX2" fmla="*/ 951266 w 977632"/>
            <a:gd name="connsiteY2" fmla="*/ 883858 h 883858"/>
            <a:gd name="connsiteX0" fmla="*/ 0 w 1059561"/>
            <a:gd name="connsiteY0" fmla="*/ 34567 h 916248"/>
            <a:gd name="connsiteX1" fmla="*/ 950817 w 1059561"/>
            <a:gd name="connsiteY1" fmla="*/ 79930 h 916248"/>
            <a:gd name="connsiteX2" fmla="*/ 1039766 w 1059561"/>
            <a:gd name="connsiteY2" fmla="*/ 916248 h 916248"/>
            <a:gd name="connsiteX0" fmla="*/ 0 w 1083065"/>
            <a:gd name="connsiteY0" fmla="*/ 16490 h 935876"/>
            <a:gd name="connsiteX1" fmla="*/ 972941 w 1083065"/>
            <a:gd name="connsiteY1" fmla="*/ 99558 h 935876"/>
            <a:gd name="connsiteX2" fmla="*/ 1061890 w 1083065"/>
            <a:gd name="connsiteY2" fmla="*/ 935876 h 935876"/>
            <a:gd name="connsiteX0" fmla="*/ 0 w 1114682"/>
            <a:gd name="connsiteY0" fmla="*/ 3809 h 923195"/>
            <a:gd name="connsiteX1" fmla="*/ 1026041 w 1114682"/>
            <a:gd name="connsiteY1" fmla="*/ 122697 h 923195"/>
            <a:gd name="connsiteX2" fmla="*/ 1061890 w 1114682"/>
            <a:gd name="connsiteY2" fmla="*/ 923195 h 923195"/>
            <a:gd name="connsiteX0" fmla="*/ 0 w 1144483"/>
            <a:gd name="connsiteY0" fmla="*/ 3998 h 929040"/>
            <a:gd name="connsiteX1" fmla="*/ 1026041 w 1144483"/>
            <a:gd name="connsiteY1" fmla="*/ 122886 h 929040"/>
            <a:gd name="connsiteX2" fmla="*/ 1123841 w 1144483"/>
            <a:gd name="connsiteY2" fmla="*/ 929040 h 929040"/>
            <a:gd name="connsiteX0" fmla="*/ 0 w 1206460"/>
            <a:gd name="connsiteY0" fmla="*/ 12542 h 937584"/>
            <a:gd name="connsiteX1" fmla="*/ 1123567 w 1206460"/>
            <a:gd name="connsiteY1" fmla="*/ 105340 h 937584"/>
            <a:gd name="connsiteX2" fmla="*/ 1123841 w 1206460"/>
            <a:gd name="connsiteY2" fmla="*/ 937584 h 937584"/>
            <a:gd name="connsiteX0" fmla="*/ 0 w 1175317"/>
            <a:gd name="connsiteY0" fmla="*/ 11144 h 936186"/>
            <a:gd name="connsiteX1" fmla="*/ 1079238 w 1175317"/>
            <a:gd name="connsiteY1" fmla="*/ 107421 h 936186"/>
            <a:gd name="connsiteX2" fmla="*/ 1123841 w 1175317"/>
            <a:gd name="connsiteY2" fmla="*/ 936186 h 936186"/>
            <a:gd name="connsiteX0" fmla="*/ 0 w 1175317"/>
            <a:gd name="connsiteY0" fmla="*/ 11692 h 936734"/>
            <a:gd name="connsiteX1" fmla="*/ 1079238 w 1175317"/>
            <a:gd name="connsiteY1" fmla="*/ 107969 h 936734"/>
            <a:gd name="connsiteX2" fmla="*/ 1123841 w 1175317"/>
            <a:gd name="connsiteY2" fmla="*/ 936734 h 936734"/>
            <a:gd name="connsiteX0" fmla="*/ 0 w 1123841"/>
            <a:gd name="connsiteY0" fmla="*/ 11692 h 936734"/>
            <a:gd name="connsiteX1" fmla="*/ 1079238 w 1123841"/>
            <a:gd name="connsiteY1" fmla="*/ 107969 h 936734"/>
            <a:gd name="connsiteX2" fmla="*/ 1123841 w 1123841"/>
            <a:gd name="connsiteY2" fmla="*/ 936734 h 936734"/>
            <a:gd name="connsiteX0" fmla="*/ 0 w 1123841"/>
            <a:gd name="connsiteY0" fmla="*/ 20334 h 945376"/>
            <a:gd name="connsiteX1" fmla="*/ 1043774 w 1123841"/>
            <a:gd name="connsiteY1" fmla="*/ 97479 h 945376"/>
            <a:gd name="connsiteX2" fmla="*/ 1123841 w 1123841"/>
            <a:gd name="connsiteY2" fmla="*/ 945376 h 945376"/>
            <a:gd name="connsiteX0" fmla="*/ 0 w 1123841"/>
            <a:gd name="connsiteY0" fmla="*/ 15861 h 940903"/>
            <a:gd name="connsiteX1" fmla="*/ 1043774 w 1123841"/>
            <a:gd name="connsiteY1" fmla="*/ 93006 h 940903"/>
            <a:gd name="connsiteX2" fmla="*/ 1123841 w 1123841"/>
            <a:gd name="connsiteY2" fmla="*/ 940903 h 940903"/>
            <a:gd name="connsiteX0" fmla="*/ 0 w 1054360"/>
            <a:gd name="connsiteY0" fmla="*/ 15861 h 857416"/>
            <a:gd name="connsiteX1" fmla="*/ 1043774 w 1054360"/>
            <a:gd name="connsiteY1" fmla="*/ 93006 h 857416"/>
            <a:gd name="connsiteX2" fmla="*/ 1026316 w 1054360"/>
            <a:gd name="connsiteY2" fmla="*/ 857416 h 857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4360" h="857416">
              <a:moveTo>
                <a:pt x="0" y="15861"/>
              </a:moveTo>
              <a:cubicBezTo>
                <a:pt x="267872" y="14690"/>
                <a:pt x="945127" y="-50733"/>
                <a:pt x="1043774" y="93006"/>
              </a:cubicBezTo>
              <a:cubicBezTo>
                <a:pt x="1075928" y="243701"/>
                <a:pt x="1024399" y="666453"/>
                <a:pt x="1026316" y="857416"/>
              </a:cubicBezTo>
            </a:path>
          </a:pathLst>
        </a:custGeom>
        <a:ln w="2222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704849</xdr:colOff>
      <xdr:row>7</xdr:row>
      <xdr:rowOff>180471</xdr:rowOff>
    </xdr:from>
    <xdr:to>
      <xdr:col>14</xdr:col>
      <xdr:colOff>123825</xdr:colOff>
      <xdr:row>18</xdr:row>
      <xdr:rowOff>67561</xdr:rowOff>
    </xdr:to>
    <xdr:sp macro="" textlink="">
      <xdr:nvSpPr>
        <xdr:cNvPr id="33" name="Freeform 6"/>
        <xdr:cNvSpPr/>
      </xdr:nvSpPr>
      <xdr:spPr>
        <a:xfrm flipH="1" flipV="1">
          <a:off x="6038849" y="1618746"/>
          <a:ext cx="4752976" cy="1982590"/>
        </a:xfrm>
        <a:custGeom>
          <a:avLst/>
          <a:gdLst>
            <a:gd name="connsiteX0" fmla="*/ 0 w 1304925"/>
            <a:gd name="connsiteY0" fmla="*/ 0 h 1057275"/>
            <a:gd name="connsiteX1" fmla="*/ 962025 w 1304925"/>
            <a:gd name="connsiteY1" fmla="*/ 314325 h 1057275"/>
            <a:gd name="connsiteX2" fmla="*/ 1304925 w 1304925"/>
            <a:gd name="connsiteY2" fmla="*/ 1057275 h 1057275"/>
            <a:gd name="connsiteX0" fmla="*/ 0 w 1413990"/>
            <a:gd name="connsiteY0" fmla="*/ 0 h 1057275"/>
            <a:gd name="connsiteX1" fmla="*/ 1196503 w 1413990"/>
            <a:gd name="connsiteY1" fmla="*/ 314325 h 1057275"/>
            <a:gd name="connsiteX2" fmla="*/ 1304925 w 1413990"/>
            <a:gd name="connsiteY2" fmla="*/ 1057275 h 1057275"/>
            <a:gd name="connsiteX0" fmla="*/ 0 w 1383406"/>
            <a:gd name="connsiteY0" fmla="*/ 0 h 1057275"/>
            <a:gd name="connsiteX1" fmla="*/ 1165919 w 1383406"/>
            <a:gd name="connsiteY1" fmla="*/ 314325 h 1057275"/>
            <a:gd name="connsiteX2" fmla="*/ 1304925 w 1383406"/>
            <a:gd name="connsiteY2" fmla="*/ 1057275 h 1057275"/>
            <a:gd name="connsiteX0" fmla="*/ 0 w 1300688"/>
            <a:gd name="connsiteY0" fmla="*/ 0 h 841674"/>
            <a:gd name="connsiteX1" fmla="*/ 1161682 w 1300688"/>
            <a:gd name="connsiteY1" fmla="*/ 98724 h 841674"/>
            <a:gd name="connsiteX2" fmla="*/ 1300688 w 1300688"/>
            <a:gd name="connsiteY2" fmla="*/ 841674 h 841674"/>
            <a:gd name="connsiteX0" fmla="*/ 0 w 1300688"/>
            <a:gd name="connsiteY0" fmla="*/ 0 h 841674"/>
            <a:gd name="connsiteX1" fmla="*/ 1161682 w 1300688"/>
            <a:gd name="connsiteY1" fmla="*/ 98724 h 841674"/>
            <a:gd name="connsiteX2" fmla="*/ 1300688 w 1300688"/>
            <a:gd name="connsiteY2" fmla="*/ 841674 h 841674"/>
            <a:gd name="connsiteX0" fmla="*/ 0 w 1300688"/>
            <a:gd name="connsiteY0" fmla="*/ 0 h 841674"/>
            <a:gd name="connsiteX1" fmla="*/ 1019740 w 1300688"/>
            <a:gd name="connsiteY1" fmla="*/ 11654 h 841674"/>
            <a:gd name="connsiteX2" fmla="*/ 1300688 w 1300688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9740 w 1256199"/>
            <a:gd name="connsiteY1" fmla="*/ 1165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966777 w 1256199"/>
            <a:gd name="connsiteY1" fmla="*/ 24093 h 841674"/>
            <a:gd name="connsiteX2" fmla="*/ 1256199 w 1256199"/>
            <a:gd name="connsiteY2" fmla="*/ 841674 h 841674"/>
            <a:gd name="connsiteX0" fmla="*/ 0 w 1261886"/>
            <a:gd name="connsiteY0" fmla="*/ 0 h 841674"/>
            <a:gd name="connsiteX1" fmla="*/ 966777 w 1261886"/>
            <a:gd name="connsiteY1" fmla="*/ 24093 h 841674"/>
            <a:gd name="connsiteX2" fmla="*/ 1256199 w 1261886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869324 w 1256199"/>
            <a:gd name="connsiteY1" fmla="*/ 44824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256199 w 1256199"/>
            <a:gd name="connsiteY1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677933 w 1256199"/>
            <a:gd name="connsiteY1" fmla="*/ 451933 h 841674"/>
            <a:gd name="connsiteX2" fmla="*/ 1256199 w 1256199"/>
            <a:gd name="connsiteY2" fmla="*/ 841674 h 841674"/>
            <a:gd name="connsiteX0" fmla="*/ 0 w 1256199"/>
            <a:gd name="connsiteY0" fmla="*/ 41514 h 883188"/>
            <a:gd name="connsiteX1" fmla="*/ 1038084 w 1256199"/>
            <a:gd name="connsiteY1" fmla="*/ 211507 h 883188"/>
            <a:gd name="connsiteX2" fmla="*/ 1256199 w 1256199"/>
            <a:gd name="connsiteY2" fmla="*/ 883188 h 883188"/>
            <a:gd name="connsiteX0" fmla="*/ 0 w 1256199"/>
            <a:gd name="connsiteY0" fmla="*/ 0 h 841674"/>
            <a:gd name="connsiteX1" fmla="*/ 1256199 w 1256199"/>
            <a:gd name="connsiteY1" fmla="*/ 841674 h 841674"/>
            <a:gd name="connsiteX0" fmla="*/ 0 w 1256199"/>
            <a:gd name="connsiteY0" fmla="*/ 0 h 841674"/>
            <a:gd name="connsiteX1" fmla="*/ 1010543 w 1256199"/>
            <a:gd name="connsiteY1" fmla="*/ 87069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1010543 w 1256199"/>
            <a:gd name="connsiteY1" fmla="*/ 87069 h 841674"/>
            <a:gd name="connsiteX2" fmla="*/ 1256199 w 1256199"/>
            <a:gd name="connsiteY2" fmla="*/ 841674 h 841674"/>
            <a:gd name="connsiteX0" fmla="*/ 0 w 1256199"/>
            <a:gd name="connsiteY0" fmla="*/ 0 h 841674"/>
            <a:gd name="connsiteX1" fmla="*/ 249988 w 1256199"/>
            <a:gd name="connsiteY1" fmla="*/ 12439 h 841674"/>
            <a:gd name="connsiteX2" fmla="*/ 1010543 w 1256199"/>
            <a:gd name="connsiteY2" fmla="*/ 87069 h 841674"/>
            <a:gd name="connsiteX3" fmla="*/ 1256199 w 1256199"/>
            <a:gd name="connsiteY3" fmla="*/ 841674 h 841674"/>
            <a:gd name="connsiteX0" fmla="*/ 0 w 1256199"/>
            <a:gd name="connsiteY0" fmla="*/ 2701 h 844375"/>
            <a:gd name="connsiteX1" fmla="*/ 249988 w 1256199"/>
            <a:gd name="connsiteY1" fmla="*/ 15140 h 844375"/>
            <a:gd name="connsiteX2" fmla="*/ 1010543 w 1256199"/>
            <a:gd name="connsiteY2" fmla="*/ 89770 h 844375"/>
            <a:gd name="connsiteX3" fmla="*/ 1256199 w 1256199"/>
            <a:gd name="connsiteY3" fmla="*/ 844375 h 844375"/>
            <a:gd name="connsiteX0" fmla="*/ 0 w 1256199"/>
            <a:gd name="connsiteY0" fmla="*/ 5103 h 846777"/>
            <a:gd name="connsiteX1" fmla="*/ 249988 w 1256199"/>
            <a:gd name="connsiteY1" fmla="*/ 13396 h 846777"/>
            <a:gd name="connsiteX2" fmla="*/ 1010543 w 1256199"/>
            <a:gd name="connsiteY2" fmla="*/ 92172 h 846777"/>
            <a:gd name="connsiteX3" fmla="*/ 1256199 w 1256199"/>
            <a:gd name="connsiteY3" fmla="*/ 846777 h 846777"/>
            <a:gd name="connsiteX0" fmla="*/ 0 w 1256199"/>
            <a:gd name="connsiteY0" fmla="*/ 5103 h 846777"/>
            <a:gd name="connsiteX1" fmla="*/ 249988 w 1256199"/>
            <a:gd name="connsiteY1" fmla="*/ 13396 h 846777"/>
            <a:gd name="connsiteX2" fmla="*/ 1010543 w 1256199"/>
            <a:gd name="connsiteY2" fmla="*/ 92172 h 846777"/>
            <a:gd name="connsiteX3" fmla="*/ 1256199 w 1256199"/>
            <a:gd name="connsiteY3" fmla="*/ 846777 h 846777"/>
            <a:gd name="connsiteX0" fmla="*/ 0 w 1256199"/>
            <a:gd name="connsiteY0" fmla="*/ 12244 h 853918"/>
            <a:gd name="connsiteX1" fmla="*/ 249988 w 1256199"/>
            <a:gd name="connsiteY1" fmla="*/ 20537 h 853918"/>
            <a:gd name="connsiteX2" fmla="*/ 1010543 w 1256199"/>
            <a:gd name="connsiteY2" fmla="*/ 99313 h 853918"/>
            <a:gd name="connsiteX3" fmla="*/ 1256199 w 1256199"/>
            <a:gd name="connsiteY3" fmla="*/ 853918 h 853918"/>
            <a:gd name="connsiteX0" fmla="*/ 0 w 1256199"/>
            <a:gd name="connsiteY0" fmla="*/ 29811 h 871485"/>
            <a:gd name="connsiteX1" fmla="*/ 300833 w 1256199"/>
            <a:gd name="connsiteY1" fmla="*/ 9081 h 871485"/>
            <a:gd name="connsiteX2" fmla="*/ 1010543 w 1256199"/>
            <a:gd name="connsiteY2" fmla="*/ 116880 h 871485"/>
            <a:gd name="connsiteX3" fmla="*/ 1256199 w 1256199"/>
            <a:gd name="connsiteY3" fmla="*/ 871485 h 871485"/>
            <a:gd name="connsiteX0" fmla="*/ 0 w 1256199"/>
            <a:gd name="connsiteY0" fmla="*/ 29811 h 871485"/>
            <a:gd name="connsiteX1" fmla="*/ 300833 w 1256199"/>
            <a:gd name="connsiteY1" fmla="*/ 9081 h 871485"/>
            <a:gd name="connsiteX2" fmla="*/ 1010543 w 1256199"/>
            <a:gd name="connsiteY2" fmla="*/ 116880 h 871485"/>
            <a:gd name="connsiteX3" fmla="*/ 1256199 w 1256199"/>
            <a:gd name="connsiteY3" fmla="*/ 871485 h 871485"/>
            <a:gd name="connsiteX0" fmla="*/ 0 w 1256199"/>
            <a:gd name="connsiteY0" fmla="*/ 31640 h 873314"/>
            <a:gd name="connsiteX1" fmla="*/ 300833 w 1256199"/>
            <a:gd name="connsiteY1" fmla="*/ 10910 h 873314"/>
            <a:gd name="connsiteX2" fmla="*/ 1010543 w 1256199"/>
            <a:gd name="connsiteY2" fmla="*/ 118709 h 873314"/>
            <a:gd name="connsiteX3" fmla="*/ 1256199 w 1256199"/>
            <a:gd name="connsiteY3" fmla="*/ 873314 h 873314"/>
            <a:gd name="connsiteX0" fmla="*/ 0 w 1251962"/>
            <a:gd name="connsiteY0" fmla="*/ 6763 h 873314"/>
            <a:gd name="connsiteX1" fmla="*/ 296596 w 1251962"/>
            <a:gd name="connsiteY1" fmla="*/ 10910 h 873314"/>
            <a:gd name="connsiteX2" fmla="*/ 1006306 w 1251962"/>
            <a:gd name="connsiteY2" fmla="*/ 118709 h 873314"/>
            <a:gd name="connsiteX3" fmla="*/ 1251962 w 1251962"/>
            <a:gd name="connsiteY3" fmla="*/ 873314 h 873314"/>
            <a:gd name="connsiteX0" fmla="*/ 0 w 1251962"/>
            <a:gd name="connsiteY0" fmla="*/ 8073 h 874624"/>
            <a:gd name="connsiteX1" fmla="*/ 296596 w 1251962"/>
            <a:gd name="connsiteY1" fmla="*/ 12220 h 874624"/>
            <a:gd name="connsiteX2" fmla="*/ 991476 w 1251962"/>
            <a:gd name="connsiteY2" fmla="*/ 115873 h 874624"/>
            <a:gd name="connsiteX3" fmla="*/ 1251962 w 1251962"/>
            <a:gd name="connsiteY3" fmla="*/ 874624 h 874624"/>
            <a:gd name="connsiteX0" fmla="*/ 0 w 1025114"/>
            <a:gd name="connsiteY0" fmla="*/ 8073 h 878892"/>
            <a:gd name="connsiteX1" fmla="*/ 296596 w 1025114"/>
            <a:gd name="connsiteY1" fmla="*/ 12220 h 878892"/>
            <a:gd name="connsiteX2" fmla="*/ 991476 w 1025114"/>
            <a:gd name="connsiteY2" fmla="*/ 115873 h 878892"/>
            <a:gd name="connsiteX3" fmla="*/ 947302 w 1025114"/>
            <a:gd name="connsiteY3" fmla="*/ 878892 h 878892"/>
            <a:gd name="connsiteX0" fmla="*/ 0 w 1038368"/>
            <a:gd name="connsiteY0" fmla="*/ 8073 h 878892"/>
            <a:gd name="connsiteX1" fmla="*/ 296596 w 1038368"/>
            <a:gd name="connsiteY1" fmla="*/ 12220 h 878892"/>
            <a:gd name="connsiteX2" fmla="*/ 991476 w 1038368"/>
            <a:gd name="connsiteY2" fmla="*/ 115873 h 878892"/>
            <a:gd name="connsiteX3" fmla="*/ 947302 w 1038368"/>
            <a:gd name="connsiteY3" fmla="*/ 878892 h 878892"/>
            <a:gd name="connsiteX0" fmla="*/ 0 w 1006344"/>
            <a:gd name="connsiteY0" fmla="*/ 8073 h 878892"/>
            <a:gd name="connsiteX1" fmla="*/ 296596 w 1006344"/>
            <a:gd name="connsiteY1" fmla="*/ 12220 h 878892"/>
            <a:gd name="connsiteX2" fmla="*/ 991476 w 1006344"/>
            <a:gd name="connsiteY2" fmla="*/ 115873 h 878892"/>
            <a:gd name="connsiteX3" fmla="*/ 947302 w 1006344"/>
            <a:gd name="connsiteY3" fmla="*/ 878892 h 878892"/>
            <a:gd name="connsiteX0" fmla="*/ 0 w 1006344"/>
            <a:gd name="connsiteY0" fmla="*/ 11770 h 882589"/>
            <a:gd name="connsiteX1" fmla="*/ 296596 w 1006344"/>
            <a:gd name="connsiteY1" fmla="*/ 15917 h 882589"/>
            <a:gd name="connsiteX2" fmla="*/ 991476 w 1006344"/>
            <a:gd name="connsiteY2" fmla="*/ 119570 h 882589"/>
            <a:gd name="connsiteX3" fmla="*/ 947302 w 1006344"/>
            <a:gd name="connsiteY3" fmla="*/ 882589 h 882589"/>
            <a:gd name="connsiteX0" fmla="*/ 0 w 947302"/>
            <a:gd name="connsiteY0" fmla="*/ 0 h 870819"/>
            <a:gd name="connsiteX1" fmla="*/ 296596 w 947302"/>
            <a:gd name="connsiteY1" fmla="*/ 4147 h 870819"/>
            <a:gd name="connsiteX2" fmla="*/ 947302 w 947302"/>
            <a:gd name="connsiteY2" fmla="*/ 870819 h 87081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120 h 870939"/>
            <a:gd name="connsiteX1" fmla="*/ 774214 w 947302"/>
            <a:gd name="connsiteY1" fmla="*/ 0 h 870939"/>
            <a:gd name="connsiteX2" fmla="*/ 947302 w 947302"/>
            <a:gd name="connsiteY2" fmla="*/ 870939 h 870939"/>
            <a:gd name="connsiteX0" fmla="*/ 0 w 947302"/>
            <a:gd name="connsiteY0" fmla="*/ 65326 h 936145"/>
            <a:gd name="connsiteX1" fmla="*/ 641056 w 947302"/>
            <a:gd name="connsiteY1" fmla="*/ 61295 h 936145"/>
            <a:gd name="connsiteX2" fmla="*/ 774214 w 947302"/>
            <a:gd name="connsiteY2" fmla="*/ 65206 h 936145"/>
            <a:gd name="connsiteX3" fmla="*/ 947302 w 947302"/>
            <a:gd name="connsiteY3" fmla="*/ 936145 h 936145"/>
            <a:gd name="connsiteX0" fmla="*/ 0 w 947302"/>
            <a:gd name="connsiteY0" fmla="*/ 4031 h 874850"/>
            <a:gd name="connsiteX1" fmla="*/ 641056 w 947302"/>
            <a:gd name="connsiteY1" fmla="*/ 0 h 874850"/>
            <a:gd name="connsiteX2" fmla="*/ 947302 w 947302"/>
            <a:gd name="connsiteY2" fmla="*/ 874850 h 874850"/>
            <a:gd name="connsiteX0" fmla="*/ 0 w 947302"/>
            <a:gd name="connsiteY0" fmla="*/ 8298 h 879117"/>
            <a:gd name="connsiteX1" fmla="*/ 771171 w 947302"/>
            <a:gd name="connsiteY1" fmla="*/ 0 h 879117"/>
            <a:gd name="connsiteX2" fmla="*/ 947302 w 947302"/>
            <a:gd name="connsiteY2" fmla="*/ 879117 h 879117"/>
            <a:gd name="connsiteX0" fmla="*/ 0 w 947302"/>
            <a:gd name="connsiteY0" fmla="*/ 8298 h 879117"/>
            <a:gd name="connsiteX1" fmla="*/ 771171 w 947302"/>
            <a:gd name="connsiteY1" fmla="*/ 0 h 879117"/>
            <a:gd name="connsiteX2" fmla="*/ 947302 w 947302"/>
            <a:gd name="connsiteY2" fmla="*/ 879117 h 879117"/>
            <a:gd name="connsiteX0" fmla="*/ 0 w 947302"/>
            <a:gd name="connsiteY0" fmla="*/ 8306 h 879125"/>
            <a:gd name="connsiteX1" fmla="*/ 771171 w 947302"/>
            <a:gd name="connsiteY1" fmla="*/ 8 h 879125"/>
            <a:gd name="connsiteX2" fmla="*/ 947302 w 947302"/>
            <a:gd name="connsiteY2" fmla="*/ 879125 h 879125"/>
            <a:gd name="connsiteX0" fmla="*/ 0 w 947302"/>
            <a:gd name="connsiteY0" fmla="*/ 12573 h 883392"/>
            <a:gd name="connsiteX1" fmla="*/ 704527 w 947302"/>
            <a:gd name="connsiteY1" fmla="*/ 8 h 883392"/>
            <a:gd name="connsiteX2" fmla="*/ 947302 w 947302"/>
            <a:gd name="connsiteY2" fmla="*/ 883392 h 883392"/>
            <a:gd name="connsiteX0" fmla="*/ 0 w 947302"/>
            <a:gd name="connsiteY0" fmla="*/ 12573 h 883392"/>
            <a:gd name="connsiteX1" fmla="*/ 704527 w 947302"/>
            <a:gd name="connsiteY1" fmla="*/ 8 h 883392"/>
            <a:gd name="connsiteX2" fmla="*/ 947302 w 947302"/>
            <a:gd name="connsiteY2" fmla="*/ 883392 h 883392"/>
            <a:gd name="connsiteX0" fmla="*/ 0 w 1002572"/>
            <a:gd name="connsiteY0" fmla="*/ 8348 h 879167"/>
            <a:gd name="connsiteX1" fmla="*/ 861476 w 1002572"/>
            <a:gd name="connsiteY1" fmla="*/ 9 h 879167"/>
            <a:gd name="connsiteX2" fmla="*/ 947302 w 1002572"/>
            <a:gd name="connsiteY2" fmla="*/ 879167 h 879167"/>
            <a:gd name="connsiteX0" fmla="*/ 0 w 1002572"/>
            <a:gd name="connsiteY0" fmla="*/ 8348 h 879167"/>
            <a:gd name="connsiteX1" fmla="*/ 861476 w 1002572"/>
            <a:gd name="connsiteY1" fmla="*/ 9 h 879167"/>
            <a:gd name="connsiteX2" fmla="*/ 947302 w 1002572"/>
            <a:gd name="connsiteY2" fmla="*/ 879167 h 879167"/>
            <a:gd name="connsiteX0" fmla="*/ 0 w 1002572"/>
            <a:gd name="connsiteY0" fmla="*/ 8348 h 879167"/>
            <a:gd name="connsiteX1" fmla="*/ 861476 w 1002572"/>
            <a:gd name="connsiteY1" fmla="*/ 9 h 879167"/>
            <a:gd name="connsiteX2" fmla="*/ 947302 w 1002572"/>
            <a:gd name="connsiteY2" fmla="*/ 879167 h 879167"/>
            <a:gd name="connsiteX0" fmla="*/ 0 w 947302"/>
            <a:gd name="connsiteY0" fmla="*/ 8740 h 879559"/>
            <a:gd name="connsiteX1" fmla="*/ 861476 w 947302"/>
            <a:gd name="connsiteY1" fmla="*/ 401 h 879559"/>
            <a:gd name="connsiteX2" fmla="*/ 947302 w 947302"/>
            <a:gd name="connsiteY2" fmla="*/ 879559 h 879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7302" h="879559">
              <a:moveTo>
                <a:pt x="0" y="8740"/>
              </a:moveTo>
              <a:lnTo>
                <a:pt x="861476" y="401"/>
              </a:lnTo>
              <a:cubicBezTo>
                <a:pt x="952014" y="-19268"/>
                <a:pt x="945385" y="688596"/>
                <a:pt x="947302" y="879559"/>
              </a:cubicBezTo>
            </a:path>
          </a:pathLst>
        </a:custGeom>
        <a:ln w="2222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5</xdr:col>
      <xdr:colOff>68474</xdr:colOff>
      <xdr:row>25</xdr:row>
      <xdr:rowOff>83608</xdr:rowOff>
    </xdr:from>
    <xdr:ext cx="556566" cy="92398"/>
    <xdr:sp macro="" textlink="">
      <xdr:nvSpPr>
        <xdr:cNvPr id="34" name="CuadroTexto 33"/>
        <xdr:cNvSpPr txBox="1"/>
      </xdr:nvSpPr>
      <xdr:spPr>
        <a:xfrm>
          <a:off x="3878474" y="4846108"/>
          <a:ext cx="556566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none" rtlCol="0" anchor="t">
          <a:noAutofit/>
        </a:bodyPr>
        <a:lstStyle/>
        <a:p>
          <a:endParaRPr lang="es-ES" sz="20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2938818" cy="264560"/>
    <xdr:sp macro="" textlink="">
      <xdr:nvSpPr>
        <xdr:cNvPr id="21" name="CuadroTexto 20"/>
        <xdr:cNvSpPr txBox="1"/>
      </xdr:nvSpPr>
      <xdr:spPr>
        <a:xfrm>
          <a:off x="0" y="521017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37</xdr:row>
      <xdr:rowOff>171451</xdr:rowOff>
    </xdr:from>
    <xdr:to>
      <xdr:col>2</xdr:col>
      <xdr:colOff>342900</xdr:colOff>
      <xdr:row>40</xdr:row>
      <xdr:rowOff>25147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72126"/>
          <a:ext cx="1771650" cy="425196"/>
        </a:xfrm>
        <a:prstGeom prst="rect">
          <a:avLst/>
        </a:prstGeom>
      </xdr:spPr>
    </xdr:pic>
    <xdr:clientData/>
  </xdr:twoCellAnchor>
  <xdr:twoCellAnchor>
    <xdr:from>
      <xdr:col>5</xdr:col>
      <xdr:colOff>545824</xdr:colOff>
      <xdr:row>26</xdr:row>
      <xdr:rowOff>179306</xdr:rowOff>
    </xdr:from>
    <xdr:to>
      <xdr:col>6</xdr:col>
      <xdr:colOff>624695</xdr:colOff>
      <xdr:row>28</xdr:row>
      <xdr:rowOff>109869</xdr:rowOff>
    </xdr:to>
    <xdr:sp macro="" textlink="">
      <xdr:nvSpPr>
        <xdr:cNvPr id="29" name="CuadroTexto 28"/>
        <xdr:cNvSpPr txBox="1"/>
      </xdr:nvSpPr>
      <xdr:spPr>
        <a:xfrm>
          <a:off x="4355824" y="5132306"/>
          <a:ext cx="840871" cy="3115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ES" sz="1400" b="1">
              <a:solidFill>
                <a:srgbClr val="C00000"/>
              </a:solidFill>
            </a:rPr>
            <a:t>Liderar</a:t>
          </a:r>
          <a:endParaRPr lang="es-ES" sz="1100" b="1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0</xdr:col>
      <xdr:colOff>714375</xdr:colOff>
      <xdr:row>1</xdr:row>
      <xdr:rowOff>123825</xdr:rowOff>
    </xdr:from>
    <xdr:to>
      <xdr:col>3</xdr:col>
      <xdr:colOff>180975</xdr:colOff>
      <xdr:row>3</xdr:row>
      <xdr:rowOff>47625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14325"/>
          <a:ext cx="1752600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521017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1.0  | 2017-02-15| Gestión del Cambio </a:t>
          </a:r>
        </a:p>
      </xdr:txBody>
    </xdr:sp>
    <xdr:clientData/>
  </xdr:oneCellAnchor>
  <xdr:twoCellAnchor editAs="oneCell">
    <xdr:from>
      <xdr:col>0</xdr:col>
      <xdr:colOff>95250</xdr:colOff>
      <xdr:row>21</xdr:row>
      <xdr:rowOff>171451</xdr:rowOff>
    </xdr:from>
    <xdr:to>
      <xdr:col>2</xdr:col>
      <xdr:colOff>190500</xdr:colOff>
      <xdr:row>24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7212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152400</xdr:rowOff>
    </xdr:from>
    <xdr:to>
      <xdr:col>2</xdr:col>
      <xdr:colOff>371475</xdr:colOff>
      <xdr:row>3</xdr:row>
      <xdr:rowOff>76200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23900"/>
          <a:ext cx="17526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25</xdr:row>
      <xdr:rowOff>19050</xdr:rowOff>
    </xdr:from>
    <xdr:ext cx="2938818" cy="264560"/>
    <xdr:sp macro="" textlink="">
      <xdr:nvSpPr>
        <xdr:cNvPr id="5" name="CuadroTexto 2"/>
        <xdr:cNvSpPr txBox="1"/>
      </xdr:nvSpPr>
      <xdr:spPr>
        <a:xfrm>
          <a:off x="0" y="711517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Versión 2.0  | 01-03-2018| Gestión del Cambio </a:t>
          </a:r>
          <a:endParaRPr lang="es-ES">
            <a:solidFill>
              <a:schemeClr val="bg1"/>
            </a:solidFill>
            <a:effectLst/>
          </a:endParaRP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2938818" cy="264560"/>
    <xdr:sp macro="" textlink="">
      <xdr:nvSpPr>
        <xdr:cNvPr id="2" name="CuadroTexto 1"/>
        <xdr:cNvSpPr txBox="1"/>
      </xdr:nvSpPr>
      <xdr:spPr>
        <a:xfrm>
          <a:off x="0" y="7096125"/>
          <a:ext cx="29388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 b="1">
              <a:solidFill>
                <a:schemeClr val="bg1"/>
              </a:solidFill>
            </a:rPr>
            <a:t>Versión 2.0  | 01-03-2018| Gestión del Cambio </a:t>
          </a:r>
        </a:p>
      </xdr:txBody>
    </xdr:sp>
    <xdr:clientData/>
  </xdr:oneCellAnchor>
  <xdr:twoCellAnchor editAs="oneCell">
    <xdr:from>
      <xdr:col>0</xdr:col>
      <xdr:colOff>95250</xdr:colOff>
      <xdr:row>26</xdr:row>
      <xdr:rowOff>171451</xdr:rowOff>
    </xdr:from>
    <xdr:to>
      <xdr:col>1</xdr:col>
      <xdr:colOff>1600200</xdr:colOff>
      <xdr:row>29</xdr:row>
      <xdr:rowOff>25147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458076"/>
          <a:ext cx="1771650" cy="42519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1</xdr:col>
      <xdr:colOff>1733550</xdr:colOff>
      <xdr:row>2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7526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79"/>
  <sheetViews>
    <sheetView showGridLines="0" showRowColHeaders="0" workbookViewId="0">
      <selection activeCell="D26" sqref="D26"/>
    </sheetView>
  </sheetViews>
  <sheetFormatPr baseColWidth="10" defaultRowHeight="15" x14ac:dyDescent="0.25"/>
  <sheetData>
    <row r="4" spans="2:11" ht="23.25" x14ac:dyDescent="0.35">
      <c r="B4" s="1" t="s">
        <v>23</v>
      </c>
    </row>
    <row r="5" spans="2:11" ht="21" x14ac:dyDescent="0.35">
      <c r="C5" s="29"/>
      <c r="E5" s="29"/>
      <c r="F5" s="29"/>
    </row>
    <row r="7" spans="2:11" x14ac:dyDescent="0.25">
      <c r="C7" s="30" t="s">
        <v>19</v>
      </c>
      <c r="D7" s="67"/>
      <c r="E7" s="67"/>
      <c r="F7" s="67"/>
      <c r="G7" s="67"/>
      <c r="H7" s="67"/>
      <c r="I7" s="67"/>
    </row>
    <row r="8" spans="2:11" x14ac:dyDescent="0.25">
      <c r="C8" s="30"/>
    </row>
    <row r="9" spans="2:11" x14ac:dyDescent="0.25">
      <c r="C9" s="30" t="s">
        <v>27</v>
      </c>
      <c r="D9" s="67"/>
      <c r="E9" s="67"/>
      <c r="F9" s="67"/>
      <c r="G9" s="67"/>
      <c r="H9" s="67"/>
      <c r="I9" s="67"/>
    </row>
    <row r="10" spans="2:11" x14ac:dyDescent="0.25">
      <c r="C10" s="30"/>
    </row>
    <row r="11" spans="2:11" x14ac:dyDescent="0.25">
      <c r="C11" s="30" t="s">
        <v>20</v>
      </c>
      <c r="D11" s="69" t="s">
        <v>22</v>
      </c>
      <c r="E11" s="69"/>
      <c r="F11" s="69"/>
      <c r="G11" s="69"/>
      <c r="H11" s="69"/>
      <c r="I11" s="69"/>
      <c r="J11" s="61" t="s">
        <v>21</v>
      </c>
      <c r="K11" s="61" t="s">
        <v>2</v>
      </c>
    </row>
    <row r="12" spans="2:11" x14ac:dyDescent="0.25">
      <c r="D12" s="68"/>
      <c r="E12" s="68"/>
      <c r="F12" s="68"/>
      <c r="G12" s="68"/>
      <c r="H12" s="68"/>
      <c r="I12" s="68"/>
      <c r="J12" s="32"/>
      <c r="K12" s="32"/>
    </row>
    <row r="13" spans="2:11" x14ac:dyDescent="0.25">
      <c r="D13" s="67"/>
      <c r="E13" s="67"/>
      <c r="F13" s="67"/>
      <c r="G13" s="67"/>
      <c r="H13" s="67"/>
      <c r="I13" s="67"/>
      <c r="J13" s="31"/>
      <c r="K13" s="31"/>
    </row>
    <row r="14" spans="2:11" x14ac:dyDescent="0.25">
      <c r="D14" s="67"/>
      <c r="E14" s="67"/>
      <c r="F14" s="67"/>
      <c r="G14" s="67"/>
      <c r="H14" s="67"/>
      <c r="I14" s="67"/>
      <c r="J14" s="31"/>
      <c r="K14" s="31"/>
    </row>
    <row r="15" spans="2:11" x14ac:dyDescent="0.25">
      <c r="D15" s="67"/>
      <c r="E15" s="67"/>
      <c r="F15" s="67"/>
      <c r="G15" s="67"/>
      <c r="H15" s="67"/>
      <c r="I15" s="67"/>
      <c r="J15" s="31"/>
      <c r="K15" s="31"/>
    </row>
    <row r="16" spans="2:11" x14ac:dyDescent="0.25">
      <c r="D16" s="67"/>
      <c r="E16" s="67"/>
      <c r="F16" s="67"/>
      <c r="G16" s="67"/>
      <c r="H16" s="67"/>
      <c r="I16" s="67"/>
      <c r="J16" s="31"/>
      <c r="K16" s="31"/>
    </row>
    <row r="17" spans="1:22" x14ac:dyDescent="0.25">
      <c r="D17" s="67"/>
      <c r="E17" s="67"/>
      <c r="F17" s="67"/>
      <c r="G17" s="67"/>
      <c r="H17" s="67"/>
      <c r="I17" s="67"/>
      <c r="J17" s="31"/>
      <c r="K17" s="31"/>
    </row>
    <row r="18" spans="1:22" x14ac:dyDescent="0.25">
      <c r="D18" s="67"/>
      <c r="E18" s="67"/>
      <c r="F18" s="67"/>
      <c r="G18" s="67"/>
      <c r="H18" s="67"/>
      <c r="I18" s="67"/>
      <c r="J18" s="31"/>
      <c r="K18" s="31"/>
    </row>
    <row r="19" spans="1:22" x14ac:dyDescent="0.25">
      <c r="D19" s="67"/>
      <c r="E19" s="67"/>
      <c r="F19" s="67"/>
      <c r="G19" s="67"/>
      <c r="H19" s="67"/>
      <c r="I19" s="67"/>
      <c r="J19" s="31"/>
      <c r="K19" s="31"/>
    </row>
    <row r="20" spans="1:22" x14ac:dyDescent="0.25">
      <c r="D20" s="67"/>
      <c r="E20" s="67"/>
      <c r="F20" s="67"/>
      <c r="G20" s="67"/>
      <c r="H20" s="67"/>
      <c r="I20" s="67"/>
      <c r="J20" s="31"/>
      <c r="K20" s="31"/>
    </row>
    <row r="23" spans="1:22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22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22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</row>
    <row r="329" spans="1:22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</row>
    <row r="330" spans="1:22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</row>
    <row r="332" spans="1:22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</row>
    <row r="333" spans="1:22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</row>
    <row r="334" spans="1:22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</row>
    <row r="340" spans="1:22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</row>
    <row r="341" spans="1:22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</row>
    <row r="347" spans="1:22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</row>
    <row r="348" spans="1:22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</row>
    <row r="349" spans="1:22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</row>
    <row r="350" spans="1:22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</row>
    <row r="351" spans="1:22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</row>
    <row r="352" spans="1:22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</row>
    <row r="358" spans="1:22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</row>
    <row r="359" spans="1:22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</row>
    <row r="368" spans="1:22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</row>
    <row r="369" spans="1:22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</row>
    <row r="370" spans="1:22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</row>
    <row r="371" spans="1:22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</row>
    <row r="372" spans="1:22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</row>
    <row r="374" spans="1:22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</row>
    <row r="375" spans="1:22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</row>
    <row r="382" spans="1:22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</row>
    <row r="388" spans="1:22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2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</row>
    <row r="391" spans="1:22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</row>
    <row r="392" spans="1:22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</row>
    <row r="393" spans="1:22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</row>
    <row r="399" spans="1:22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</row>
    <row r="400" spans="1:22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</row>
    <row r="408" spans="1:22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</row>
    <row r="409" spans="1:22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</row>
    <row r="418" spans="1:22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1:22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</row>
    <row r="426" spans="1:22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1:22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</row>
    <row r="428" spans="1:22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</row>
    <row r="429" spans="1:22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1:22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</row>
    <row r="436" spans="1:22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</row>
    <row r="442" spans="1:22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</row>
    <row r="443" spans="1:22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</row>
    <row r="444" spans="1:22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</row>
    <row r="445" spans="1:22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</row>
    <row r="446" spans="1:22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</row>
    <row r="447" spans="1:22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</row>
    <row r="453" spans="1:22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</row>
    <row r="455" spans="1:22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</row>
    <row r="456" spans="1:22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</row>
    <row r="457" spans="1:22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</row>
    <row r="458" spans="1:22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</row>
    <row r="459" spans="1:22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</row>
    <row r="460" spans="1:22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</row>
    <row r="466" spans="1:22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</row>
    <row r="467" spans="1:22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</row>
    <row r="468" spans="1:22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</row>
    <row r="470" spans="1:22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</row>
    <row r="471" spans="1:22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</row>
    <row r="472" spans="1:22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</row>
    <row r="473" spans="1:22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</row>
    <row r="479" spans="1:22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</row>
  </sheetData>
  <sheetProtection password="CF48" sheet="1" objects="1" scenarios="1"/>
  <protectedRanges>
    <protectedRange sqref="D7:K20" name="Rango1"/>
  </protectedRanges>
  <mergeCells count="12">
    <mergeCell ref="D7:I7"/>
    <mergeCell ref="D11:I11"/>
    <mergeCell ref="D9:I9"/>
    <mergeCell ref="D18:I18"/>
    <mergeCell ref="D19:I19"/>
    <mergeCell ref="D20:I20"/>
    <mergeCell ref="D12:I12"/>
    <mergeCell ref="D13:I13"/>
    <mergeCell ref="D14:I14"/>
    <mergeCell ref="D15:I15"/>
    <mergeCell ref="D16:I16"/>
    <mergeCell ref="D17:I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workbookViewId="0">
      <selection activeCell="C6" sqref="C6:C11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>
        <v>4</v>
      </c>
      <c r="E15" s="54">
        <f>$G$5*D15</f>
        <v>3.3333333333333335</v>
      </c>
      <c r="F15" s="55">
        <v>1.2</v>
      </c>
      <c r="G15" s="54"/>
      <c r="H15" s="54"/>
      <c r="I15" s="55">
        <f>E15*F15</f>
        <v>4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>
        <v>3</v>
      </c>
      <c r="E16" s="54">
        <f t="shared" ref="E16:E17" si="0">$G$5*D16</f>
        <v>2.5</v>
      </c>
      <c r="F16" s="55">
        <v>1.2</v>
      </c>
      <c r="G16" s="54"/>
      <c r="H16" s="54"/>
      <c r="I16" s="55">
        <f>E16*F16</f>
        <v>3</v>
      </c>
      <c r="J16" s="57" t="s">
        <v>15</v>
      </c>
      <c r="K16" s="57">
        <f>I15+I16+I17</f>
        <v>8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>
        <v>2</v>
      </c>
      <c r="E17" s="54">
        <f t="shared" si="0"/>
        <v>1.6666666666666667</v>
      </c>
      <c r="F17" s="55">
        <v>0.6</v>
      </c>
      <c r="G17" s="54"/>
      <c r="H17" s="54"/>
      <c r="I17" s="55">
        <f>E17*F17</f>
        <v>1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>
        <v>1</v>
      </c>
      <c r="E19" s="54">
        <f>$H$5*D19</f>
        <v>0.625</v>
      </c>
      <c r="F19" s="55">
        <v>1.2</v>
      </c>
      <c r="G19" s="54"/>
      <c r="H19" s="54"/>
      <c r="I19" s="55">
        <f>E19*F19</f>
        <v>0.75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>
        <v>2</v>
      </c>
      <c r="E20" s="54">
        <f t="shared" ref="E20:E22" si="1">$H$5*D20</f>
        <v>1.25</v>
      </c>
      <c r="F20" s="55">
        <v>1</v>
      </c>
      <c r="G20" s="54"/>
      <c r="H20" s="54"/>
      <c r="I20" s="55">
        <f t="shared" ref="I20:I22" si="2">E20*F20</f>
        <v>1.25</v>
      </c>
      <c r="J20" s="57" t="s">
        <v>15</v>
      </c>
      <c r="K20" s="57">
        <f>I19+I20+I21+I22</f>
        <v>6.125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>
        <v>4</v>
      </c>
      <c r="E21" s="54">
        <f t="shared" si="1"/>
        <v>2.5</v>
      </c>
      <c r="F21" s="55">
        <v>1.2</v>
      </c>
      <c r="G21" s="54"/>
      <c r="H21" s="54"/>
      <c r="I21" s="55">
        <f t="shared" si="2"/>
        <v>3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>
        <v>3</v>
      </c>
      <c r="E22" s="54">
        <f t="shared" si="1"/>
        <v>1.875</v>
      </c>
      <c r="F22" s="55">
        <v>0.6</v>
      </c>
      <c r="G22" s="54"/>
      <c r="H22" s="54"/>
      <c r="I22" s="55">
        <f t="shared" si="2"/>
        <v>1.125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topLeftCell="A4" workbookViewId="0">
      <selection activeCell="D15" sqref="D15:D22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13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13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13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topLeftCell="A12" workbookViewId="0">
      <selection activeCell="D15" sqref="D15:D22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76"/>
  <sheetViews>
    <sheetView showGridLines="0" showWhiteSpace="0" zoomScaleNormal="100" workbookViewId="0">
      <selection activeCell="J10" sqref="J10"/>
    </sheetView>
  </sheetViews>
  <sheetFormatPr baseColWidth="10" defaultRowHeight="15" x14ac:dyDescent="0.25"/>
  <cols>
    <col min="2" max="2" width="3.140625" bestFit="1" customWidth="1"/>
    <col min="3" max="3" width="50.7109375" customWidth="1"/>
    <col min="4" max="4" width="25.42578125" style="4" bestFit="1" customWidth="1"/>
    <col min="5" max="5" width="24.7109375" style="4" bestFit="1" customWidth="1"/>
    <col min="6" max="6" width="19.5703125" style="4" bestFit="1" customWidth="1"/>
  </cols>
  <sheetData>
    <row r="4" spans="2:6" ht="23.25" x14ac:dyDescent="0.35">
      <c r="B4" s="1" t="s">
        <v>24</v>
      </c>
      <c r="C4" s="1"/>
    </row>
    <row r="7" spans="2:6" x14ac:dyDescent="0.25">
      <c r="B7" s="62" t="s">
        <v>18</v>
      </c>
      <c r="C7" s="62" t="s">
        <v>2</v>
      </c>
      <c r="D7" s="63" t="str">
        <f>'Parámetros a sistematizar'!B10</f>
        <v>Condiciones para el cambio</v>
      </c>
      <c r="E7" s="63" t="str">
        <f>'Parámetros a sistematizar'!B14</f>
        <v>Disposición para el cambio</v>
      </c>
      <c r="F7" s="63" t="s">
        <v>3</v>
      </c>
    </row>
    <row r="8" spans="2:6" s="26" customFormat="1" ht="35.1" customHeight="1" x14ac:dyDescent="0.25">
      <c r="B8" s="27">
        <v>1</v>
      </c>
      <c r="C8" s="37">
        <f>'Anális por área 1'!C7</f>
        <v>0</v>
      </c>
      <c r="D8" s="38">
        <f>'Anális por área 1'!C10</f>
        <v>0</v>
      </c>
      <c r="E8" s="38">
        <f>'Anális por área 1'!C11</f>
        <v>0</v>
      </c>
      <c r="F8" s="39">
        <f>'Anális por área 1'!C8</f>
        <v>0</v>
      </c>
    </row>
    <row r="9" spans="2:6" s="26" customFormat="1" ht="35.1" customHeight="1" x14ac:dyDescent="0.25">
      <c r="B9" s="28">
        <v>2</v>
      </c>
      <c r="C9" s="40">
        <f>'Anális por área 2 '!C7</f>
        <v>0</v>
      </c>
      <c r="D9" s="41">
        <f>'Anális por área 2 '!C10</f>
        <v>0</v>
      </c>
      <c r="E9" s="41">
        <f>'Anális por área 2 '!C11</f>
        <v>0</v>
      </c>
      <c r="F9" s="42">
        <f>'Anális por área 2 '!C8</f>
        <v>0</v>
      </c>
    </row>
    <row r="10" spans="2:6" s="26" customFormat="1" ht="35.1" customHeight="1" x14ac:dyDescent="0.25">
      <c r="B10" s="28">
        <v>3</v>
      </c>
      <c r="C10" s="40">
        <f>'Anális por área 3'!C7</f>
        <v>0</v>
      </c>
      <c r="D10" s="41">
        <f>'Anális por área 3'!C10</f>
        <v>0</v>
      </c>
      <c r="E10" s="41">
        <f>'Anális por área 3'!C11</f>
        <v>0</v>
      </c>
      <c r="F10" s="42">
        <f>'Anális por área 3'!C8</f>
        <v>0</v>
      </c>
    </row>
    <row r="11" spans="2:6" s="26" customFormat="1" ht="35.1" customHeight="1" x14ac:dyDescent="0.25">
      <c r="B11" s="28">
        <v>4</v>
      </c>
      <c r="C11" s="40">
        <f>'Anális por área 4'!C7</f>
        <v>0</v>
      </c>
      <c r="D11" s="41">
        <f>'Anális por área 4'!C10</f>
        <v>0</v>
      </c>
      <c r="E11" s="41">
        <f>'Anális por área 4'!C11</f>
        <v>0</v>
      </c>
      <c r="F11" s="42">
        <f>'Anális por área 4'!C8</f>
        <v>0</v>
      </c>
    </row>
    <row r="12" spans="2:6" s="26" customFormat="1" ht="35.1" customHeight="1" x14ac:dyDescent="0.25">
      <c r="B12" s="28">
        <v>5</v>
      </c>
      <c r="C12" s="40">
        <f>'Anális por área 5'!C7</f>
        <v>0</v>
      </c>
      <c r="D12" s="41">
        <f>'Anális por área 5'!C10</f>
        <v>0</v>
      </c>
      <c r="E12" s="41">
        <f>'Anális por área 5'!C11</f>
        <v>0</v>
      </c>
      <c r="F12" s="42">
        <f>'Anális por área 5'!C8</f>
        <v>0</v>
      </c>
    </row>
    <row r="13" spans="2:6" s="26" customFormat="1" ht="35.1" customHeight="1" x14ac:dyDescent="0.25">
      <c r="B13" s="28">
        <v>6</v>
      </c>
      <c r="C13" s="40">
        <f>'Anális por área 6'!C7</f>
        <v>0</v>
      </c>
      <c r="D13" s="41">
        <f>'Anális por área 6'!C10</f>
        <v>0</v>
      </c>
      <c r="E13" s="41">
        <f>'Anális por área 6'!C11</f>
        <v>0</v>
      </c>
      <c r="F13" s="42">
        <f>'Anális por área 6'!C8</f>
        <v>0</v>
      </c>
    </row>
    <row r="14" spans="2:6" s="26" customFormat="1" ht="35.1" customHeight="1" x14ac:dyDescent="0.25">
      <c r="B14" s="28">
        <v>7</v>
      </c>
      <c r="C14" s="40">
        <f>'Anális por área 7'!C7</f>
        <v>0</v>
      </c>
      <c r="D14" s="41">
        <f>'Anális por área 7'!C10</f>
        <v>0</v>
      </c>
      <c r="E14" s="41">
        <f>'Anális por área 7'!C11</f>
        <v>0</v>
      </c>
      <c r="F14" s="42">
        <f>'Anális por área 7'!C8</f>
        <v>0</v>
      </c>
    </row>
    <row r="15" spans="2:6" s="26" customFormat="1" ht="35.1" customHeight="1" x14ac:dyDescent="0.25">
      <c r="B15" s="28">
        <v>8</v>
      </c>
      <c r="C15" s="40">
        <f>'Anális por área 8'!C7</f>
        <v>0</v>
      </c>
      <c r="D15" s="41">
        <f>'Anális por área 8'!C10</f>
        <v>0</v>
      </c>
      <c r="E15" s="41">
        <f>'Anális por área 8'!C11</f>
        <v>0</v>
      </c>
      <c r="F15" s="42">
        <f>'Anális por área 8'!C8</f>
        <v>0</v>
      </c>
    </row>
    <row r="16" spans="2:6" s="26" customFormat="1" ht="35.1" customHeight="1" x14ac:dyDescent="0.25">
      <c r="B16" s="28">
        <v>9</v>
      </c>
      <c r="C16" s="40">
        <f>'Anális por área 9'!C7</f>
        <v>0</v>
      </c>
      <c r="D16" s="41">
        <f>'Anális por área 9'!C10</f>
        <v>0</v>
      </c>
      <c r="E16" s="41">
        <f>'Anális por área 9'!C11</f>
        <v>0</v>
      </c>
      <c r="F16" s="42">
        <f>'Anális por área 9'!C8</f>
        <v>0</v>
      </c>
    </row>
    <row r="17" spans="1:22" s="26" customFormat="1" ht="35.1" customHeight="1" x14ac:dyDescent="0.25">
      <c r="B17" s="28">
        <v>10</v>
      </c>
      <c r="C17" s="40">
        <f>'Anális por área 10'!C7</f>
        <v>0</v>
      </c>
      <c r="D17" s="41">
        <f>'Anális por área 10'!C10</f>
        <v>0</v>
      </c>
      <c r="E17" s="41">
        <f>'Anális por área 10'!C11</f>
        <v>0</v>
      </c>
      <c r="F17" s="42">
        <f>'Anális por área 10'!C8</f>
        <v>0</v>
      </c>
    </row>
    <row r="20" spans="1:22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22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22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</row>
    <row r="329" spans="1:22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</row>
    <row r="330" spans="1:22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</row>
    <row r="332" spans="1:22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</row>
    <row r="333" spans="1:22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</row>
    <row r="334" spans="1:22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</row>
    <row r="340" spans="1:22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</row>
    <row r="341" spans="1:22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</row>
    <row r="347" spans="1:22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</row>
    <row r="348" spans="1:22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</row>
    <row r="349" spans="1:22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</row>
    <row r="350" spans="1:22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</row>
    <row r="351" spans="1:22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</row>
    <row r="352" spans="1:22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</row>
    <row r="358" spans="1:22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</row>
    <row r="359" spans="1:22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</row>
    <row r="368" spans="1:22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</row>
    <row r="369" spans="1:22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</row>
    <row r="370" spans="1:22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</row>
    <row r="371" spans="1:22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</row>
    <row r="372" spans="1:22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</row>
    <row r="374" spans="1:22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</row>
    <row r="375" spans="1:22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</row>
    <row r="382" spans="1:22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</row>
    <row r="388" spans="1:22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2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</row>
    <row r="391" spans="1:22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</row>
    <row r="392" spans="1:22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</row>
    <row r="393" spans="1:22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</row>
    <row r="399" spans="1:22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</row>
    <row r="400" spans="1:22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</row>
    <row r="408" spans="1:22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</row>
    <row r="409" spans="1:22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</row>
    <row r="418" spans="1:22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1:22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</row>
    <row r="426" spans="1:22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1:22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</row>
    <row r="428" spans="1:22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</row>
    <row r="429" spans="1:22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1:22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</row>
    <row r="436" spans="1:22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</row>
    <row r="442" spans="1:22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</row>
    <row r="443" spans="1:22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</row>
    <row r="444" spans="1:22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</row>
    <row r="445" spans="1:22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</row>
    <row r="446" spans="1:22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</row>
    <row r="447" spans="1:22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</row>
    <row r="453" spans="1:22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</row>
    <row r="455" spans="1:22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</row>
    <row r="456" spans="1:22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</row>
    <row r="457" spans="1:22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</row>
    <row r="458" spans="1:22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</row>
    <row r="459" spans="1:22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</row>
    <row r="460" spans="1:22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</row>
    <row r="466" spans="1:22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</row>
    <row r="467" spans="1:22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</row>
    <row r="468" spans="1:22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</row>
    <row r="470" spans="1:22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</row>
    <row r="471" spans="1:22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</row>
    <row r="472" spans="1:22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</row>
    <row r="473" spans="1:22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</sheetData>
  <sheetProtection password="CF48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492"/>
  <sheetViews>
    <sheetView showGridLines="0" tabSelected="1" workbookViewId="0">
      <selection activeCell="O26" sqref="O26"/>
    </sheetView>
  </sheetViews>
  <sheetFormatPr baseColWidth="10" defaultRowHeight="15" x14ac:dyDescent="0.25"/>
  <sheetData>
    <row r="5" spans="2:2" ht="23.25" x14ac:dyDescent="0.35">
      <c r="B5" s="1" t="s">
        <v>25</v>
      </c>
    </row>
    <row r="6" spans="2:2" x14ac:dyDescent="0.25">
      <c r="B6" t="s">
        <v>29</v>
      </c>
    </row>
    <row r="7" spans="2:2" x14ac:dyDescent="0.25">
      <c r="B7" t="s">
        <v>30</v>
      </c>
    </row>
    <row r="36" spans="1:22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22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22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</row>
    <row r="329" spans="1:22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</row>
    <row r="330" spans="1:22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</row>
    <row r="332" spans="1:22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</row>
    <row r="333" spans="1:22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</row>
    <row r="334" spans="1:22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</row>
    <row r="340" spans="1:22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</row>
    <row r="341" spans="1:22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</row>
    <row r="347" spans="1:22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</row>
    <row r="348" spans="1:22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</row>
    <row r="349" spans="1:22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</row>
    <row r="350" spans="1:22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</row>
    <row r="351" spans="1:22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</row>
    <row r="352" spans="1:22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</row>
    <row r="358" spans="1:22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</row>
    <row r="359" spans="1:22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</row>
    <row r="368" spans="1:22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</row>
    <row r="369" spans="1:22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</row>
    <row r="370" spans="1:22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</row>
    <row r="371" spans="1:22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</row>
    <row r="372" spans="1:22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</row>
    <row r="374" spans="1:22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</row>
    <row r="375" spans="1:22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</row>
    <row r="382" spans="1:22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</row>
    <row r="388" spans="1:22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2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</row>
    <row r="391" spans="1:22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</row>
    <row r="392" spans="1:22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</row>
    <row r="393" spans="1:22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</row>
    <row r="399" spans="1:22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</row>
    <row r="400" spans="1:22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</row>
    <row r="408" spans="1:22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</row>
    <row r="409" spans="1:22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</row>
    <row r="418" spans="1:22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1:22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</row>
    <row r="426" spans="1:22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1:22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</row>
    <row r="428" spans="1:22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</row>
    <row r="429" spans="1:22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1:22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</row>
    <row r="436" spans="1:22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</row>
    <row r="442" spans="1:22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</row>
    <row r="443" spans="1:22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</row>
    <row r="444" spans="1:22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</row>
    <row r="445" spans="1:22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</row>
    <row r="446" spans="1:22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</row>
    <row r="447" spans="1:22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</row>
    <row r="453" spans="1:22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</row>
    <row r="455" spans="1:22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</row>
    <row r="456" spans="1:22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</row>
    <row r="457" spans="1:22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</row>
    <row r="458" spans="1:22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</row>
    <row r="459" spans="1:22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</row>
    <row r="460" spans="1:22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</row>
    <row r="466" spans="1:22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</row>
    <row r="467" spans="1:22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</row>
    <row r="468" spans="1:22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</row>
    <row r="470" spans="1:22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</row>
    <row r="471" spans="1:22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</row>
    <row r="472" spans="1:22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</row>
    <row r="473" spans="1:22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</row>
    <row r="479" spans="1:22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</row>
    <row r="480" spans="1:22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</row>
    <row r="481" spans="1:22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</row>
    <row r="482" spans="1:22" x14ac:dyDescent="0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</row>
    <row r="483" spans="1:22" x14ac:dyDescent="0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</row>
    <row r="484" spans="1:22" x14ac:dyDescent="0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</row>
    <row r="485" spans="1:22" x14ac:dyDescent="0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</row>
    <row r="486" spans="1:22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</row>
    <row r="487" spans="1:22" x14ac:dyDescent="0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</row>
    <row r="488" spans="1:22" x14ac:dyDescent="0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</row>
    <row r="489" spans="1:22" x14ac:dyDescent="0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</row>
    <row r="491" spans="1:22" x14ac:dyDescent="0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</row>
    <row r="492" spans="1:22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</row>
  </sheetData>
  <sheetProtection password="CF48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476"/>
  <sheetViews>
    <sheetView showGridLines="0" workbookViewId="0">
      <selection activeCell="I2" sqref="I2"/>
    </sheetView>
  </sheetViews>
  <sheetFormatPr baseColWidth="10" defaultRowHeight="15" x14ac:dyDescent="0.25"/>
  <cols>
    <col min="1" max="1" width="4" customWidth="1"/>
    <col min="2" max="2" width="21.140625" customWidth="1"/>
    <col min="3" max="3" width="18.42578125" customWidth="1"/>
    <col min="4" max="4" width="50.7109375" style="5" customWidth="1"/>
    <col min="5" max="8" width="5.7109375" customWidth="1"/>
    <col min="9" max="9" width="50.7109375" customWidth="1"/>
  </cols>
  <sheetData>
    <row r="5" spans="2:9" ht="23.25" x14ac:dyDescent="0.35">
      <c r="B5" s="1" t="s">
        <v>4</v>
      </c>
      <c r="C5" s="1"/>
      <c r="D5" s="8"/>
    </row>
    <row r="8" spans="2:9" ht="15.75" x14ac:dyDescent="0.25">
      <c r="B8" s="71" t="s">
        <v>1</v>
      </c>
      <c r="C8" s="71"/>
      <c r="D8" s="70" t="s">
        <v>0</v>
      </c>
      <c r="E8" s="70"/>
      <c r="F8" s="70"/>
      <c r="G8" s="70"/>
      <c r="H8" s="70"/>
      <c r="I8" s="70"/>
    </row>
    <row r="9" spans="2:9" s="21" customFormat="1" ht="12.75" customHeight="1" thickBot="1" x14ac:dyDescent="0.3">
      <c r="B9" s="19"/>
      <c r="C9" s="19"/>
      <c r="D9" s="20"/>
    </row>
    <row r="10" spans="2:9" ht="42.75" customHeight="1" thickBot="1" x14ac:dyDescent="0.3">
      <c r="B10" s="72" t="s">
        <v>28</v>
      </c>
      <c r="C10" s="47" t="s">
        <v>31</v>
      </c>
      <c r="D10" s="50" t="s">
        <v>34</v>
      </c>
      <c r="E10" s="49">
        <v>1</v>
      </c>
      <c r="F10" s="49">
        <v>2</v>
      </c>
      <c r="G10" s="49">
        <v>3</v>
      </c>
      <c r="H10" s="49">
        <v>4</v>
      </c>
      <c r="I10" s="51" t="s">
        <v>33</v>
      </c>
    </row>
    <row r="11" spans="2:9" ht="67.5" customHeight="1" thickBot="1" x14ac:dyDescent="0.3">
      <c r="B11" s="72"/>
      <c r="C11" s="47" t="s">
        <v>8</v>
      </c>
      <c r="D11" s="48" t="s">
        <v>35</v>
      </c>
      <c r="E11" s="49">
        <v>1</v>
      </c>
      <c r="F11" s="49">
        <v>2</v>
      </c>
      <c r="G11" s="49">
        <v>3</v>
      </c>
      <c r="H11" s="49">
        <v>4</v>
      </c>
      <c r="I11" s="48" t="s">
        <v>36</v>
      </c>
    </row>
    <row r="12" spans="2:9" ht="52.5" customHeight="1" thickBot="1" x14ac:dyDescent="0.3">
      <c r="B12" s="72"/>
      <c r="C12" s="47" t="s">
        <v>9</v>
      </c>
      <c r="D12" s="48" t="s">
        <v>37</v>
      </c>
      <c r="E12" s="49">
        <v>1</v>
      </c>
      <c r="F12" s="49">
        <v>2</v>
      </c>
      <c r="G12" s="49">
        <v>3</v>
      </c>
      <c r="H12" s="49">
        <v>4</v>
      </c>
      <c r="I12" s="48" t="s">
        <v>38</v>
      </c>
    </row>
    <row r="13" spans="2:9" ht="39.950000000000003" customHeight="1" thickBot="1" x14ac:dyDescent="0.3">
      <c r="D13" s="33"/>
    </row>
    <row r="14" spans="2:9" ht="39.950000000000003" customHeight="1" thickBot="1" x14ac:dyDescent="0.3">
      <c r="B14" s="73" t="s">
        <v>16</v>
      </c>
      <c r="C14" s="52" t="s">
        <v>6</v>
      </c>
      <c r="D14" s="48" t="s">
        <v>39</v>
      </c>
      <c r="E14" s="49">
        <v>1</v>
      </c>
      <c r="F14" s="49">
        <v>2</v>
      </c>
      <c r="G14" s="49">
        <v>3</v>
      </c>
      <c r="H14" s="49">
        <v>4</v>
      </c>
      <c r="I14" s="48" t="s">
        <v>40</v>
      </c>
    </row>
    <row r="15" spans="2:9" ht="39.950000000000003" customHeight="1" thickBot="1" x14ac:dyDescent="0.3">
      <c r="B15" s="73"/>
      <c r="C15" s="46" t="s">
        <v>11</v>
      </c>
      <c r="D15" s="48" t="s">
        <v>41</v>
      </c>
      <c r="E15" s="49">
        <v>1</v>
      </c>
      <c r="F15" s="49">
        <v>2</v>
      </c>
      <c r="G15" s="49">
        <v>3</v>
      </c>
      <c r="H15" s="49">
        <v>4</v>
      </c>
      <c r="I15" s="48" t="s">
        <v>42</v>
      </c>
    </row>
    <row r="16" spans="2:9" ht="60" customHeight="1" thickBot="1" x14ac:dyDescent="0.3">
      <c r="B16" s="73"/>
      <c r="C16" s="45" t="s">
        <v>12</v>
      </c>
      <c r="D16" s="48" t="s">
        <v>46</v>
      </c>
      <c r="E16" s="49">
        <v>1</v>
      </c>
      <c r="F16" s="49">
        <v>2</v>
      </c>
      <c r="G16" s="49">
        <v>3</v>
      </c>
      <c r="H16" s="49">
        <v>4</v>
      </c>
      <c r="I16" s="48" t="s">
        <v>43</v>
      </c>
    </row>
    <row r="17" spans="1:21" ht="51" customHeight="1" thickBot="1" x14ac:dyDescent="0.3">
      <c r="B17" s="73"/>
      <c r="C17" s="43" t="s">
        <v>13</v>
      </c>
      <c r="D17" s="48" t="s">
        <v>44</v>
      </c>
      <c r="E17" s="49">
        <v>1</v>
      </c>
      <c r="F17" s="49">
        <v>2</v>
      </c>
      <c r="G17" s="49">
        <v>3</v>
      </c>
      <c r="H17" s="49">
        <v>4</v>
      </c>
      <c r="I17" s="48" t="s">
        <v>45</v>
      </c>
    </row>
    <row r="18" spans="1:21" ht="15.75" x14ac:dyDescent="0.25">
      <c r="C18" s="6"/>
    </row>
    <row r="20" spans="1:2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x14ac:dyDescent="0.25">
      <c r="A21" s="35"/>
      <c r="B21" s="35"/>
      <c r="C21" s="35"/>
      <c r="D21" s="35"/>
      <c r="E21" s="35"/>
      <c r="F21" s="35"/>
      <c r="G21" s="35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</sheetData>
  <sheetProtection password="CF48" sheet="1" objects="1" scenarios="1" selectLockedCells="1" selectUnlockedCells="1"/>
  <mergeCells count="4">
    <mergeCell ref="D8:I8"/>
    <mergeCell ref="B8:C8"/>
    <mergeCell ref="B10:B12"/>
    <mergeCell ref="B14:B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workbookViewId="0">
      <selection activeCell="M9" sqref="M9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>
        <f>K16</f>
        <v>0</v>
      </c>
      <c r="D10" s="10"/>
      <c r="E10" s="10"/>
    </row>
    <row r="11" spans="2:15" x14ac:dyDescent="0.25">
      <c r="B11" s="17" t="str">
        <f>+'Parámetros a sistematizar'!B14</f>
        <v>Disposición para el cambio</v>
      </c>
      <c r="C11" s="18">
        <f>K20</f>
        <v>0</v>
      </c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64"/>
      <c r="K15" s="64"/>
      <c r="L15" s="64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65" t="s">
        <v>15</v>
      </c>
      <c r="K16" s="65">
        <f>I15+I16+I17</f>
        <v>0</v>
      </c>
      <c r="L16" s="64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64"/>
      <c r="K17" s="64"/>
      <c r="L17" s="64"/>
      <c r="M17" s="25"/>
    </row>
    <row r="18" spans="1:21" x14ac:dyDescent="0.25">
      <c r="D18" s="31"/>
      <c r="I18" s="4"/>
      <c r="J18" s="66"/>
      <c r="K18" s="66"/>
      <c r="L18" s="66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64"/>
      <c r="K19" s="64"/>
      <c r="L19" s="64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65" t="s">
        <v>15</v>
      </c>
      <c r="K20" s="65">
        <f>I19+I20+I21+I22</f>
        <v>0</v>
      </c>
      <c r="L20" s="64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64"/>
      <c r="K21" s="64"/>
      <c r="L21" s="64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64"/>
      <c r="K22" s="64"/>
      <c r="L22" s="64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topLeftCell="A4" workbookViewId="0">
      <selection activeCell="M8" sqref="M8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>
        <f>K16</f>
        <v>0</v>
      </c>
      <c r="D10" s="10"/>
      <c r="E10" s="10"/>
    </row>
    <row r="11" spans="2:15" x14ac:dyDescent="0.25">
      <c r="B11" s="17" t="str">
        <f>+'Parámetros a sistematizar'!B14</f>
        <v>Disposición para el cambio</v>
      </c>
      <c r="C11" s="18">
        <f>K20</f>
        <v>0</v>
      </c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topLeftCell="A12" workbookViewId="0">
      <selection activeCell="D15" sqref="D15:D22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topLeftCell="A12" workbookViewId="0">
      <selection activeCell="D15" sqref="D15:D22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workbookViewId="0">
      <selection activeCell="C6" sqref="C6:C11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topLeftCell="A14" workbookViewId="0">
      <selection activeCell="D15" sqref="D15:D22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showGridLines="0" workbookViewId="0">
      <selection activeCell="C6" sqref="C6:C11"/>
    </sheetView>
  </sheetViews>
  <sheetFormatPr baseColWidth="10" defaultRowHeight="15" x14ac:dyDescent="0.25"/>
  <cols>
    <col min="1" max="1" width="4" customWidth="1"/>
    <col min="2" max="2" width="26.85546875" customWidth="1"/>
    <col min="3" max="3" width="30.7109375" customWidth="1"/>
    <col min="4" max="4" width="11.85546875" customWidth="1"/>
    <col min="5" max="5" width="11.5703125" hidden="1" customWidth="1"/>
    <col min="6" max="8" width="11.42578125" hidden="1" customWidth="1"/>
    <col min="9" max="9" width="11.28515625" style="7" hidden="1" customWidth="1"/>
    <col min="10" max="12" width="11.42578125" hidden="1" customWidth="1"/>
    <col min="13" max="13" width="95.85546875" customWidth="1"/>
    <col min="15" max="15" width="0" hidden="1" customWidth="1"/>
  </cols>
  <sheetData>
    <row r="1" spans="2:15" x14ac:dyDescent="0.25">
      <c r="H1" t="s">
        <v>7</v>
      </c>
    </row>
    <row r="4" spans="2:15" ht="23.25" x14ac:dyDescent="0.35">
      <c r="B4" s="1" t="s">
        <v>5</v>
      </c>
      <c r="C4" s="1"/>
      <c r="G4" s="9">
        <f>10/3</f>
        <v>3.3333333333333335</v>
      </c>
      <c r="H4">
        <v>2.5</v>
      </c>
    </row>
    <row r="5" spans="2:15" ht="15.75" thickBot="1" x14ac:dyDescent="0.3">
      <c r="G5">
        <f>G4/4</f>
        <v>0.83333333333333337</v>
      </c>
      <c r="H5">
        <f>H4/4</f>
        <v>0.625</v>
      </c>
    </row>
    <row r="6" spans="2:15" x14ac:dyDescent="0.25">
      <c r="B6" s="14" t="s">
        <v>17</v>
      </c>
      <c r="C6" s="22"/>
      <c r="D6" s="10"/>
      <c r="E6" s="10"/>
    </row>
    <row r="7" spans="2:15" ht="15" customHeight="1" x14ac:dyDescent="0.25">
      <c r="B7" s="15" t="s">
        <v>2</v>
      </c>
      <c r="C7" s="23"/>
      <c r="D7" s="10"/>
      <c r="E7" s="10"/>
    </row>
    <row r="8" spans="2:15" ht="15" customHeight="1" thickBot="1" x14ac:dyDescent="0.3">
      <c r="B8" s="16" t="s">
        <v>3</v>
      </c>
      <c r="C8" s="24"/>
      <c r="D8" s="10"/>
      <c r="E8" s="10"/>
    </row>
    <row r="9" spans="2:15" x14ac:dyDescent="0.25">
      <c r="D9" s="10"/>
      <c r="E9" s="10"/>
    </row>
    <row r="10" spans="2:15" x14ac:dyDescent="0.25">
      <c r="B10" s="17" t="str">
        <f>+'Parámetros a sistematizar'!B10</f>
        <v>Condiciones para el cambio</v>
      </c>
      <c r="C10" s="18"/>
      <c r="D10" s="10"/>
      <c r="E10" s="10"/>
    </row>
    <row r="11" spans="2:15" x14ac:dyDescent="0.25">
      <c r="B11" s="17" t="str">
        <f>+'Parámetros a sistematizar'!B14</f>
        <v>Disposición para el cambio</v>
      </c>
      <c r="C11" s="18"/>
      <c r="D11" s="10"/>
      <c r="E11" s="10"/>
    </row>
    <row r="13" spans="2:15" ht="15.75" x14ac:dyDescent="0.25">
      <c r="B13" s="71" t="s">
        <v>1</v>
      </c>
      <c r="C13" s="71"/>
      <c r="D13" s="58" t="s">
        <v>32</v>
      </c>
      <c r="E13" s="58"/>
      <c r="F13" s="59"/>
      <c r="G13" s="59"/>
      <c r="H13" s="59"/>
      <c r="I13" s="60" t="s">
        <v>14</v>
      </c>
      <c r="J13" s="59"/>
      <c r="K13" s="59"/>
      <c r="L13" s="59"/>
      <c r="M13" s="58" t="s">
        <v>26</v>
      </c>
      <c r="O13">
        <v>1</v>
      </c>
    </row>
    <row r="14" spans="2:15" s="2" customFormat="1" ht="15.75" x14ac:dyDescent="0.25">
      <c r="B14" s="3"/>
      <c r="C14" s="3"/>
      <c r="D14" s="3"/>
      <c r="E14" s="3"/>
      <c r="I14" s="11"/>
      <c r="O14" s="2">
        <v>2</v>
      </c>
    </row>
    <row r="15" spans="2:15" ht="39.950000000000003" customHeight="1" x14ac:dyDescent="0.25">
      <c r="B15" s="72" t="s">
        <v>28</v>
      </c>
      <c r="C15" s="44" t="str">
        <f>+'Parámetros a sistematizar'!C10</f>
        <v>Complejidad de los trámites</v>
      </c>
      <c r="D15" s="53"/>
      <c r="E15" s="54">
        <f>$G$5*D15</f>
        <v>0</v>
      </c>
      <c r="F15" s="55">
        <v>1.2</v>
      </c>
      <c r="G15" s="54"/>
      <c r="H15" s="54"/>
      <c r="I15" s="55">
        <f>E15*F15</f>
        <v>0</v>
      </c>
      <c r="J15" s="56"/>
      <c r="K15" s="56"/>
      <c r="L15" s="56"/>
      <c r="M15" s="25"/>
      <c r="O15">
        <v>3</v>
      </c>
    </row>
    <row r="16" spans="2:15" ht="39.950000000000003" customHeight="1" x14ac:dyDescent="0.4">
      <c r="B16" s="72"/>
      <c r="C16" s="12" t="str">
        <f>+'Parámetros a sistematizar'!C11</f>
        <v>Organización del trabajo e impacto en los procesos</v>
      </c>
      <c r="D16" s="53"/>
      <c r="E16" s="54">
        <f t="shared" ref="E16:E17" si="0">$G$5*D16</f>
        <v>0</v>
      </c>
      <c r="F16" s="55">
        <v>1.2</v>
      </c>
      <c r="G16" s="54"/>
      <c r="H16" s="54"/>
      <c r="I16" s="55">
        <f>E16*F16</f>
        <v>0</v>
      </c>
      <c r="J16" s="57" t="s">
        <v>15</v>
      </c>
      <c r="K16" s="57">
        <f>I15+I16+I17</f>
        <v>0</v>
      </c>
      <c r="L16" s="56"/>
      <c r="M16" s="25"/>
      <c r="O16">
        <v>4</v>
      </c>
    </row>
    <row r="17" spans="1:21" ht="39.950000000000003" customHeight="1" x14ac:dyDescent="0.25">
      <c r="B17" s="72"/>
      <c r="C17" s="44" t="str">
        <f>+'Parámetros a sistematizar'!C12</f>
        <v>Infraestructura TI</v>
      </c>
      <c r="D17" s="53"/>
      <c r="E17" s="54">
        <f t="shared" si="0"/>
        <v>0</v>
      </c>
      <c r="F17" s="55">
        <v>0.6</v>
      </c>
      <c r="G17" s="54"/>
      <c r="H17" s="54"/>
      <c r="I17" s="55">
        <f>E17*F17</f>
        <v>0</v>
      </c>
      <c r="J17" s="56"/>
      <c r="K17" s="56"/>
      <c r="L17" s="56"/>
      <c r="M17" s="25"/>
    </row>
    <row r="18" spans="1:21" x14ac:dyDescent="0.25">
      <c r="D18" s="31"/>
      <c r="I18" s="4"/>
    </row>
    <row r="19" spans="1:21" ht="39.950000000000003" customHeight="1" x14ac:dyDescent="0.25">
      <c r="B19" s="73" t="s">
        <v>10</v>
      </c>
      <c r="C19" s="12" t="s">
        <v>6</v>
      </c>
      <c r="D19" s="53"/>
      <c r="E19" s="54">
        <f>$H$5*D19</f>
        <v>0</v>
      </c>
      <c r="F19" s="55">
        <v>1.2</v>
      </c>
      <c r="G19" s="54"/>
      <c r="H19" s="54"/>
      <c r="I19" s="55">
        <f>E19*F19</f>
        <v>0</v>
      </c>
      <c r="J19" s="56"/>
      <c r="K19" s="56"/>
      <c r="L19" s="56"/>
      <c r="M19" s="25"/>
    </row>
    <row r="20" spans="1:21" ht="39.950000000000003" customHeight="1" x14ac:dyDescent="0.4">
      <c r="B20" s="73"/>
      <c r="C20" s="44" t="s">
        <v>11</v>
      </c>
      <c r="D20" s="53"/>
      <c r="E20" s="54">
        <f t="shared" ref="E20:E22" si="1">$H$5*D20</f>
        <v>0</v>
      </c>
      <c r="F20" s="55">
        <v>1</v>
      </c>
      <c r="G20" s="54"/>
      <c r="H20" s="54"/>
      <c r="I20" s="55">
        <f t="shared" ref="I20:I22" si="2">E20*F20</f>
        <v>0</v>
      </c>
      <c r="J20" s="57" t="s">
        <v>15</v>
      </c>
      <c r="K20" s="57">
        <f>I19+I20+I21+I22</f>
        <v>0</v>
      </c>
      <c r="L20" s="56"/>
      <c r="M20" s="25"/>
    </row>
    <row r="21" spans="1:21" ht="39.950000000000003" customHeight="1" x14ac:dyDescent="0.25">
      <c r="B21" s="73"/>
      <c r="C21" s="44" t="str">
        <f>+'Parámetros a sistematizar'!C16</f>
        <v>Liderazgo</v>
      </c>
      <c r="D21" s="53"/>
      <c r="E21" s="54">
        <f t="shared" si="1"/>
        <v>0</v>
      </c>
      <c r="F21" s="55">
        <v>1.2</v>
      </c>
      <c r="G21" s="54"/>
      <c r="H21" s="54"/>
      <c r="I21" s="55">
        <f t="shared" si="2"/>
        <v>0</v>
      </c>
      <c r="J21" s="56"/>
      <c r="K21" s="56"/>
      <c r="L21" s="56"/>
      <c r="M21" s="25"/>
    </row>
    <row r="22" spans="1:21" ht="39.950000000000003" customHeight="1" x14ac:dyDescent="0.25">
      <c r="B22" s="73"/>
      <c r="C22" s="44" t="s">
        <v>13</v>
      </c>
      <c r="D22" s="53"/>
      <c r="E22" s="54">
        <f t="shared" si="1"/>
        <v>0</v>
      </c>
      <c r="F22" s="55">
        <v>0.6</v>
      </c>
      <c r="G22" s="54"/>
      <c r="H22" s="54"/>
      <c r="I22" s="55">
        <f t="shared" si="2"/>
        <v>0</v>
      </c>
      <c r="J22" s="56"/>
      <c r="K22" s="56"/>
      <c r="L22" s="56"/>
      <c r="M22" s="25"/>
    </row>
    <row r="25" spans="1:2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s="35"/>
      <c r="B26" s="35"/>
      <c r="C26" s="35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  <row r="243" spans="1:2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</row>
    <row r="244" spans="1:2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</row>
    <row r="245" spans="1:2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</row>
    <row r="246" spans="1:2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</row>
    <row r="247" spans="1:2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</row>
    <row r="248" spans="1:2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</row>
    <row r="249" spans="1:2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</row>
    <row r="250" spans="1:2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</row>
    <row r="251" spans="1:2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</row>
    <row r="252" spans="1:2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</row>
    <row r="253" spans="1:2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</row>
    <row r="254" spans="1:2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</row>
    <row r="255" spans="1:2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</row>
    <row r="256" spans="1:2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</row>
    <row r="257" spans="1:2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</row>
    <row r="258" spans="1:2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</row>
    <row r="259" spans="1:2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</row>
    <row r="260" spans="1:2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  <row r="261" spans="1:2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</row>
    <row r="262" spans="1:2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</row>
    <row r="263" spans="1:2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</row>
    <row r="264" spans="1:2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</row>
    <row r="265" spans="1:2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</row>
    <row r="266" spans="1:2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</row>
    <row r="267" spans="1:2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</row>
    <row r="268" spans="1:2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</row>
    <row r="269" spans="1:2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</row>
    <row r="270" spans="1:2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</row>
    <row r="271" spans="1:2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</row>
    <row r="272" spans="1:2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</row>
    <row r="273" spans="1:2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</row>
    <row r="274" spans="1:2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</row>
    <row r="275" spans="1:2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</row>
    <row r="276" spans="1:2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</row>
    <row r="277" spans="1:2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</row>
    <row r="279" spans="1:2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1:2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1:2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1:2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1:2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1:2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1:2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1:2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1:2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1:2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2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</row>
    <row r="290" spans="1:2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</row>
    <row r="291" spans="1:2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</row>
    <row r="292" spans="1:2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</row>
    <row r="293" spans="1:2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</row>
    <row r="294" spans="1:21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</row>
    <row r="295" spans="1:21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</sheetData>
  <sheetProtection password="CF48" sheet="1" objects="1" scenarios="1"/>
  <protectedRanges>
    <protectedRange sqref="M15:M17 M19:M22" name="Rango5"/>
    <protectedRange sqref="M15:M17 M19:M22" name="Rango4"/>
    <protectedRange sqref="C6:C8" name="Rango3"/>
  </protectedRanges>
  <mergeCells count="3">
    <mergeCell ref="B13:C13"/>
    <mergeCell ref="B15:B17"/>
    <mergeCell ref="B19:B22"/>
  </mergeCells>
  <dataValidations count="1">
    <dataValidation type="list" allowBlank="1" showInputMessage="1" showErrorMessage="1" sqref="D15:D17 D19:D22">
      <formula1>$O$13:$O$16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Información inicial</vt:lpstr>
      <vt:lpstr>Parámetros a sistematizar</vt:lpstr>
      <vt:lpstr>Anális por área 1</vt:lpstr>
      <vt:lpstr>Anális por área 2 </vt:lpstr>
      <vt:lpstr>Anális por área 3</vt:lpstr>
      <vt:lpstr>Anális por área 4</vt:lpstr>
      <vt:lpstr>Anális por área 5</vt:lpstr>
      <vt:lpstr>Anális por área 6</vt:lpstr>
      <vt:lpstr>Anális por área 7</vt:lpstr>
      <vt:lpstr>Anális por área 8</vt:lpstr>
      <vt:lpstr>Anális por área 9</vt:lpstr>
      <vt:lpstr>Anális por área 10</vt:lpstr>
      <vt:lpstr>Resumen</vt:lpstr>
      <vt:lpstr>Matriz de factibilidad</vt:lpstr>
    </vt:vector>
  </TitlesOfParts>
  <Company>Agesic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magdalena.seijo</dc:creator>
  <cp:lastModifiedBy>Daniel Sarro</cp:lastModifiedBy>
  <dcterms:created xsi:type="dcterms:W3CDTF">2017-02-03T15:19:45Z</dcterms:created>
  <dcterms:modified xsi:type="dcterms:W3CDTF">2018-11-13T13:15:33Z</dcterms:modified>
</cp:coreProperties>
</file>