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-15" windowWidth="8580" windowHeight="7170" firstSheet="1" activeTab="1"/>
  </bookViews>
  <sheets>
    <sheet name="Hoja2" sheetId="2" state="hidden" r:id="rId1"/>
    <sheet name="Datos" sheetId="1" r:id="rId2"/>
    <sheet name="Ingresos Previstos" sheetId="9" r:id="rId3"/>
    <sheet name="Egresos Previstos" sheetId="10" r:id="rId4"/>
  </sheets>
  <definedNames>
    <definedName name="_xlnm.Print_Area" localSheetId="1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B13" i="10" l="1"/>
  <c r="B11" i="10"/>
  <c r="B8" i="10"/>
  <c r="B9" i="10"/>
  <c r="B6" i="10"/>
  <c r="B10" i="10"/>
  <c r="B12" i="10"/>
  <c r="B5" i="10"/>
  <c r="F29" i="1" s="1"/>
  <c r="B7" i="10"/>
  <c r="B5" i="9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<sst xmlns="http://schemas.openxmlformats.org/spreadsheetml/2006/main" count="114" uniqueCount="106">
  <si>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</si>
  <si>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</si>
  <si>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</si>
  <si>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</si>
  <si>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</si>
  <si>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</si>
  <si>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</si>
  <si>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</si>
  <si>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</si>
  <si>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</si>
  <si>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</si>
  <si>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</si>
  <si>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</si>
  <si>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</si>
  <si>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</si>
  <si>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</si>
  <si>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</si>
  <si>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</si>
  <si>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</si>
  <si>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</si>
  <si>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</si>
  <si>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</si>
  <si>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</si>
  <si>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</si>
  <si>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</si>
  <si>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</si>
  <si>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</si>
  <si>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</si>
  <si>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</si>
  <si>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</si>
  <si>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</si>
  <si>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</si>
  <si>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</si>
  <si>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</si>
  <si>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</si>
  <si>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</si>
  <si>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</si>
  <si>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</si>
  <si>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Publicidad oral</t>
  </si>
  <si>
    <t>Publicidad escrita</t>
  </si>
  <si>
    <t>Publicidad televisiva</t>
  </si>
  <si>
    <t>Publicidad en vía pública</t>
  </si>
  <si>
    <t>Publicidad (otras)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</si>
  <si>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</si>
  <si>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</si>
  <si>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</si>
  <si>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</si>
  <si>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</si>
  <si>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</si>
  <si>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</si>
  <si>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</si>
  <si>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</si>
  <si>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</si>
  <si>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</si>
  <si>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</si>
  <si>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</si>
  <si>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</si>
  <si>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</si>
  <si>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</si>
  <si>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</si>
  <si>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</si>
  <si>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</si>
  <si>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</si>
  <si>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</si>
  <si>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</si>
  <si>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</si>
  <si>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</si>
  <si>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</si>
  <si>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</si>
  <si>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</si>
  <si>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</si>
  <si>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</si>
  <si>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</si>
  <si>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</si>
  <si>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</si>
  <si>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</si>
  <si>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</si>
  <si>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</si>
  <si>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</si>
  <si>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</si>
  <si>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</si>
  <si>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</si>
  <si>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</si>
  <si>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</si>
  <si>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</si>
  <si>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</si>
  <si>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</si>
  <si>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</si>
  <si>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</si>
  <si>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</si>
  <si>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</si>
  <si>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</si>
  <si>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</si>
  <si>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Javier Garcia</t>
  </si>
  <si>
    <t>BEB 9024</t>
  </si>
  <si>
    <t>Gabriel Gianoli</t>
  </si>
  <si>
    <t>BZA 36593</t>
  </si>
  <si>
    <t xml:space="preserve">Aporte recibido de Senado </t>
  </si>
  <si>
    <t>099 325781</t>
  </si>
  <si>
    <t xml:space="preserve">Gastos de locomoción ydistribución </t>
  </si>
  <si>
    <t>Corte Electoral, Oficinas de Montevideo</t>
  </si>
  <si>
    <t>Cecilia Grisel Morales Aldao</t>
  </si>
  <si>
    <t>BAB 65493</t>
  </si>
  <si>
    <t>4.474.656-7</t>
  </si>
  <si>
    <t>Ramon del Valle Inclan 2159 /261</t>
  </si>
  <si>
    <t>ceciliamorale@gmail.com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</si>
</sst>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659130</xdr:colOff>
      <xdr:row>26</xdr:row>
      <xdr:rowOff>19050</xdr:rowOff>
    </xdr:from>
    <xdr:to>
      <xdr:col>2</xdr:col>
      <xdr:colOff>708116</xdr:colOff>
      <xdr:row>26</xdr:row>
      <xdr:rowOff>139095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9525</xdr:colOff>
      <xdr:row>26</xdr:row>
      <xdr:rowOff>1905</xdr:rowOff>
    </xdr:from>
    <xdr:to>
      <xdr:col>6</xdr:col>
      <xdr:colOff>74839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49</v>
      </c>
      <c r="E1" t="s">
        <v>60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50</v>
      </c>
      <c r="E3" t="s">
        <v>61</v>
      </c>
    </row>
    <row r="4" spans="1:5" x14ac:dyDescent="0.2">
      <c r="A4" s="1" t="s">
        <v>54</v>
      </c>
      <c r="C4" s="1" t="s">
        <v>17</v>
      </c>
      <c r="D4" s="1" t="s">
        <v>51</v>
      </c>
      <c r="E4" t="s">
        <v>62</v>
      </c>
    </row>
    <row r="5" spans="1:5" x14ac:dyDescent="0.2">
      <c r="A5" t="s">
        <v>0</v>
      </c>
      <c r="C5" s="1" t="s">
        <v>20</v>
      </c>
      <c r="D5" s="1" t="s">
        <v>52</v>
      </c>
      <c r="E5" t="s">
        <v>63</v>
      </c>
    </row>
    <row r="6" spans="1:5" x14ac:dyDescent="0.2">
      <c r="A6" s="1" t="s">
        <v>55</v>
      </c>
      <c r="C6" s="1" t="s">
        <v>18</v>
      </c>
      <c r="E6" t="s">
        <v>64</v>
      </c>
    </row>
    <row r="7" spans="1:5" x14ac:dyDescent="0.2">
      <c r="A7" t="s">
        <v>2</v>
      </c>
      <c r="C7" s="1" t="s">
        <v>19</v>
      </c>
      <c r="E7" t="s">
        <v>65</v>
      </c>
    </row>
    <row r="8" spans="1:5" x14ac:dyDescent="0.2">
      <c r="A8" s="1" t="s">
        <v>56</v>
      </c>
      <c r="C8" s="1" t="s">
        <v>21</v>
      </c>
      <c r="E8" t="s">
        <v>66</v>
      </c>
    </row>
    <row r="9" spans="1:5" x14ac:dyDescent="0.2">
      <c r="A9" t="s">
        <v>4</v>
      </c>
      <c r="C9" s="1" t="s">
        <v>22</v>
      </c>
      <c r="E9" t="s">
        <v>67</v>
      </c>
    </row>
    <row r="10" spans="1:5" x14ac:dyDescent="0.2">
      <c r="A10" s="1" t="s">
        <v>57</v>
      </c>
      <c r="C10" s="1" t="s">
        <v>25</v>
      </c>
      <c r="E10" t="s">
        <v>68</v>
      </c>
    </row>
    <row r="11" spans="1:5" x14ac:dyDescent="0.2">
      <c r="A11" s="1" t="s">
        <v>58</v>
      </c>
      <c r="C11" s="1" t="s">
        <v>23</v>
      </c>
      <c r="E11" t="s">
        <v>69</v>
      </c>
    </row>
    <row r="12" spans="1:5" x14ac:dyDescent="0.2">
      <c r="A12" t="s">
        <v>1</v>
      </c>
      <c r="C12" s="1" t="s">
        <v>24</v>
      </c>
      <c r="E12" t="s">
        <v>70</v>
      </c>
    </row>
    <row r="13" spans="1:5" x14ac:dyDescent="0.2">
      <c r="A13" s="1" t="s">
        <v>59</v>
      </c>
      <c r="C13" s="1" t="s">
        <v>31</v>
      </c>
      <c r="E13" t="s">
        <v>71</v>
      </c>
    </row>
    <row r="14" spans="1:5" x14ac:dyDescent="0.2">
      <c r="A14" s="1"/>
      <c r="C14" s="1" t="s">
        <v>26</v>
      </c>
      <c r="E14" t="s">
        <v>72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G6" sqref="G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88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93</v>
      </c>
      <c r="D11" s="79"/>
      <c r="E11" s="79"/>
      <c r="F11" s="20" t="s">
        <v>46</v>
      </c>
      <c r="G11" s="39" t="s">
        <v>94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95</v>
      </c>
      <c r="D13" s="79"/>
      <c r="E13" s="79"/>
      <c r="F13" s="20" t="s">
        <v>46</v>
      </c>
      <c r="G13" s="39" t="s">
        <v>96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40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24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43647</v>
      </c>
      <c r="D19" s="19" t="s">
        <v>11</v>
      </c>
      <c r="E19" s="4">
        <v>43830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73</v>
      </c>
      <c r="D25" s="7"/>
      <c r="E25" s="7"/>
      <c r="F25" s="35" t="s">
        <v>73</v>
      </c>
      <c r="G25" s="7"/>
      <c r="H25" s="29"/>
    </row>
    <row r="26" spans="1:10" ht="17.25" customHeight="1" x14ac:dyDescent="0.2">
      <c r="A26" s="15"/>
      <c r="B26" s="25"/>
      <c r="C26" s="87" t="s">
        <v>75</v>
      </c>
      <c r="D26" s="87"/>
      <c r="E26" s="7"/>
      <c r="F26" s="87" t="s">
        <v>76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74</v>
      </c>
      <c r="C29" s="82">
        <f>SUM('Ingresos Previstos'!B5:B75)</f>
        <v>17809840</v>
      </c>
      <c r="D29" s="83"/>
      <c r="E29" s="7"/>
      <c r="F29" s="82">
        <f>SUM('Egresos Previstos'!B5:B75)</f>
        <v>17809840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82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83</v>
      </c>
      <c r="D36" s="7"/>
      <c r="E36" s="71" t="s">
        <v>101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92</v>
      </c>
      <c r="D38" s="57"/>
      <c r="E38" s="69" t="s">
        <v>102</v>
      </c>
      <c r="F38" s="67" t="s">
        <v>84</v>
      </c>
      <c r="G38" s="70" t="s">
        <v>103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85</v>
      </c>
      <c r="D40" s="7"/>
      <c r="E40" s="71" t="s">
        <v>104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86</v>
      </c>
      <c r="D42" s="7"/>
      <c r="E42" s="80" t="s">
        <v>24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89</v>
      </c>
      <c r="D44" s="47"/>
      <c r="E44" s="71" t="s">
        <v>24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87</v>
      </c>
      <c r="D46" s="7"/>
      <c r="E46" s="71" t="s">
        <v>105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77</v>
      </c>
      <c r="D48" s="7"/>
      <c r="E48" s="72" t="s">
        <v>98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78</v>
      </c>
      <c r="D50" s="47"/>
      <c r="E50" s="71" t="s">
        <v>100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79</v>
      </c>
      <c r="C56" s="73"/>
      <c r="D56" s="73"/>
      <c r="F56" s="20" t="s">
        <v>81</v>
      </c>
      <c r="G56" s="73"/>
      <c r="H56" s="73"/>
    </row>
    <row r="58" spans="1:8" x14ac:dyDescent="0.2">
      <c r="B58" s="58" t="s">
        <v>80</v>
      </c>
      <c r="C58" s="73"/>
      <c r="D58" s="73"/>
      <c r="F58" s="59" t="s">
        <v>80</v>
      </c>
      <c r="G58" s="73"/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4" s="14" customFormat="1" ht="13.5" thickBot="1" x14ac:dyDescent="0.25">
      <c r="A1" s="90" t="s">
        <v>48</v>
      </c>
      <c r="B1" s="91"/>
    </row>
    <row r="2" spans="1:4" s="14" customFormat="1" x14ac:dyDescent="0.2">
      <c r="A2" s="7"/>
      <c r="B2" s="63"/>
    </row>
    <row r="3" spans="1:4" s="14" customFormat="1" x14ac:dyDescent="0.2">
      <c r="A3" s="7"/>
      <c r="B3" s="63"/>
    </row>
    <row r="4" spans="1:4" s="14" customFormat="1" ht="33.75" x14ac:dyDescent="0.2">
      <c r="A4" s="49" t="s">
        <v>47</v>
      </c>
      <c r="B4" s="64" t="s">
        <v>90</v>
      </c>
    </row>
    <row r="5" spans="1:4" x14ac:dyDescent="0.2">
      <c r="A5" s="41" t="s">
        <v>37</v>
      </c>
      <c r="B5" s="65">
        <f>45000*0.4*87*4.2</f>
        <v>6577200</v>
      </c>
    </row>
    <row r="6" spans="1:4" x14ac:dyDescent="0.2">
      <c r="A6" s="41" t="s">
        <v>97</v>
      </c>
      <c r="B6" s="65">
        <v>11232640</v>
      </c>
    </row>
    <row r="7" spans="1:4" x14ac:dyDescent="0.2">
      <c r="A7" s="41"/>
      <c r="B7" s="65"/>
    </row>
    <row r="8" spans="1:4" x14ac:dyDescent="0.2">
      <c r="A8" s="48"/>
      <c r="B8" s="65"/>
      <c r="D8" s="66"/>
    </row>
    <row r="9" spans="1:4" x14ac:dyDescent="0.2">
      <c r="A9" s="48"/>
      <c r="B9" s="65"/>
    </row>
    <row r="10" spans="1:4" x14ac:dyDescent="0.2">
      <c r="A10" s="48"/>
      <c r="B10" s="65"/>
    </row>
    <row r="11" spans="1:4" x14ac:dyDescent="0.2">
      <c r="A11" s="48"/>
      <c r="B11" s="65"/>
    </row>
    <row r="12" spans="1:4" x14ac:dyDescent="0.2">
      <c r="A12" s="48"/>
      <c r="B12" s="65"/>
    </row>
    <row r="13" spans="1:4" x14ac:dyDescent="0.2">
      <c r="A13" s="48"/>
      <c r="B13" s="65"/>
    </row>
    <row r="14" spans="1:4" x14ac:dyDescent="0.2">
      <c r="A14" s="48"/>
      <c r="B14" s="65"/>
    </row>
    <row r="15" spans="1:4" x14ac:dyDescent="0.2">
      <c r="A15" s="48"/>
      <c r="B15" s="65"/>
    </row>
    <row r="16" spans="1:4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53</v>
      </c>
      <c r="B1" s="91"/>
    </row>
    <row r="4" spans="1:2" ht="33.75" x14ac:dyDescent="0.2">
      <c r="A4" s="49" t="s">
        <v>47</v>
      </c>
      <c r="B4" s="64" t="s">
        <v>91</v>
      </c>
    </row>
    <row r="5" spans="1:2" x14ac:dyDescent="0.2">
      <c r="A5" s="41" t="s">
        <v>38</v>
      </c>
      <c r="B5" s="65">
        <f>30000*1.22*37.5</f>
        <v>1372500</v>
      </c>
    </row>
    <row r="6" spans="1:2" x14ac:dyDescent="0.2">
      <c r="A6" s="41" t="s">
        <v>39</v>
      </c>
      <c r="B6" s="65">
        <f>10000*37.5</f>
        <v>375000</v>
      </c>
    </row>
    <row r="7" spans="1:2" x14ac:dyDescent="0.2">
      <c r="A7" s="41" t="s">
        <v>40</v>
      </c>
      <c r="B7" s="65">
        <f>150000*1.22*37.5</f>
        <v>6862500</v>
      </c>
    </row>
    <row r="8" spans="1:2" x14ac:dyDescent="0.2">
      <c r="A8" s="41" t="s">
        <v>41</v>
      </c>
      <c r="B8" s="65">
        <f>60000*1.22*37.5</f>
        <v>2745000</v>
      </c>
    </row>
    <row r="9" spans="1:2" x14ac:dyDescent="0.2">
      <c r="A9" s="41" t="s">
        <v>42</v>
      </c>
      <c r="B9" s="65">
        <f>50000*37.5</f>
        <v>1875000</v>
      </c>
    </row>
    <row r="10" spans="1:2" x14ac:dyDescent="0.2">
      <c r="A10" s="41" t="s">
        <v>44</v>
      </c>
      <c r="B10" s="65">
        <f>30000*37.5</f>
        <v>1125000</v>
      </c>
    </row>
    <row r="11" spans="1:2" x14ac:dyDescent="0.2">
      <c r="A11" s="41" t="s">
        <v>99</v>
      </c>
      <c r="B11" s="65">
        <f>30000*37.5</f>
        <v>1125000</v>
      </c>
    </row>
    <row r="12" spans="1:2" x14ac:dyDescent="0.2">
      <c r="A12" s="41" t="s">
        <v>45</v>
      </c>
      <c r="B12" s="65">
        <f>30000*37.5</f>
        <v>1125000</v>
      </c>
    </row>
    <row r="13" spans="1:2" x14ac:dyDescent="0.2">
      <c r="A13" s="41" t="s">
        <v>43</v>
      </c>
      <c r="B13" s="65">
        <f>1414840-210000</f>
        <v>1204840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Hoja2</vt:lpstr>
      <vt:lpstr>Datos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2019-09-26T19:53:45Z</cp:lastPrinted>
  <dcterms:created xsi:type="dcterms:W3CDTF">2009-09-09T19:22:09Z</dcterms:created>
  <dcterms:modified xsi:type="dcterms:W3CDTF">2019-12-09T05:03:49Z</dcterms:modified>
</cp:coreProperties>
</file>