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1655" windowHeight="8145" activeTab="1"/>
  </bookViews>
  <sheets>
    <sheet name="Instructivo" sheetId="14" r:id="rId1"/>
    <sheet name="Cálculo Convenio" sheetId="12" r:id="rId2"/>
  </sheets>
  <definedNames>
    <definedName name="_xlnm.Print_Area" localSheetId="1">'Cálculo Convenio'!$A$1:$G$84</definedName>
    <definedName name="_xlnm.Print_Area" localSheetId="0">Instructivo!$A$1:$I$42</definedName>
  </definedNames>
  <calcPr calcId="125725"/>
</workbook>
</file>

<file path=xl/calcChain.xml><?xml version="1.0" encoding="utf-8"?>
<calcChain xmlns="http://schemas.openxmlformats.org/spreadsheetml/2006/main">
  <c r="E21" i="12"/>
  <c r="C43"/>
  <c r="D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E43"/>
  <c r="F43"/>
  <c r="G43"/>
  <c r="D44"/>
  <c r="E44"/>
  <c r="F44"/>
  <c r="G44"/>
  <c r="D45"/>
  <c r="E45"/>
  <c r="F45"/>
  <c r="G45"/>
  <c r="D46"/>
  <c r="E46"/>
  <c r="F46"/>
  <c r="G46"/>
  <c r="D47"/>
  <c r="E47"/>
  <c r="F47"/>
  <c r="G47"/>
  <c r="D48"/>
  <c r="E48"/>
  <c r="F48"/>
  <c r="G48"/>
  <c r="D49"/>
  <c r="E49"/>
  <c r="F49"/>
  <c r="G49"/>
  <c r="D50"/>
  <c r="E50"/>
  <c r="F50"/>
  <c r="G50"/>
  <c r="D51"/>
  <c r="E51"/>
  <c r="F51"/>
  <c r="G51"/>
  <c r="D52"/>
  <c r="E52"/>
  <c r="F52"/>
  <c r="G52"/>
  <c r="D53"/>
  <c r="E53"/>
  <c r="F53"/>
  <c r="G53"/>
  <c r="D54"/>
  <c r="E54"/>
  <c r="F54"/>
  <c r="G54"/>
  <c r="D55"/>
  <c r="E55"/>
  <c r="F55"/>
  <c r="G55"/>
  <c r="D56"/>
  <c r="E56"/>
  <c r="F56"/>
  <c r="G56"/>
  <c r="D57"/>
  <c r="E57"/>
  <c r="F57"/>
  <c r="G57"/>
  <c r="D58"/>
  <c r="E58"/>
  <c r="F58"/>
  <c r="G58"/>
  <c r="D59"/>
  <c r="E59"/>
  <c r="F59"/>
  <c r="G59"/>
  <c r="D60"/>
  <c r="E60"/>
  <c r="F60"/>
  <c r="G60"/>
  <c r="D61"/>
  <c r="E61"/>
  <c r="F61"/>
  <c r="G61"/>
  <c r="D62"/>
  <c r="E62"/>
  <c r="F62"/>
  <c r="G62"/>
  <c r="D63"/>
  <c r="E63"/>
  <c r="F63"/>
  <c r="G63"/>
  <c r="D64"/>
  <c r="E64"/>
  <c r="F64"/>
  <c r="G64"/>
  <c r="D65"/>
  <c r="E65"/>
  <c r="F65"/>
  <c r="G65"/>
  <c r="D66"/>
  <c r="E66"/>
  <c r="F66"/>
  <c r="G66"/>
  <c r="D67"/>
  <c r="E67"/>
  <c r="F67"/>
  <c r="G67"/>
  <c r="D68"/>
  <c r="E68"/>
  <c r="F68"/>
  <c r="G68"/>
  <c r="D69"/>
  <c r="E69"/>
  <c r="F69"/>
  <c r="G69"/>
  <c r="D70"/>
  <c r="E70"/>
  <c r="F70"/>
  <c r="G70"/>
  <c r="D71"/>
  <c r="E71"/>
  <c r="F71"/>
  <c r="G71"/>
  <c r="D72"/>
  <c r="E72"/>
  <c r="F72"/>
  <c r="G72"/>
  <c r="D73"/>
  <c r="E73"/>
  <c r="F73"/>
  <c r="G73"/>
  <c r="D74"/>
  <c r="E74"/>
  <c r="F74"/>
  <c r="G74"/>
  <c r="D75"/>
  <c r="E75"/>
  <c r="F75"/>
  <c r="G75"/>
  <c r="D76"/>
  <c r="E76"/>
  <c r="F76"/>
  <c r="G76"/>
  <c r="D77"/>
  <c r="E77"/>
  <c r="F77"/>
  <c r="G77"/>
  <c r="D78"/>
  <c r="E78"/>
  <c r="F78"/>
  <c r="G78"/>
  <c r="E27"/>
</calcChain>
</file>

<file path=xl/sharedStrings.xml><?xml version="1.0" encoding="utf-8"?>
<sst xmlns="http://schemas.openxmlformats.org/spreadsheetml/2006/main" count="54" uniqueCount="46">
  <si>
    <t>convenio</t>
  </si>
  <si>
    <t>1/1+ni</t>
  </si>
  <si>
    <t>suma</t>
  </si>
  <si>
    <t>Cantidad de</t>
  </si>
  <si>
    <t xml:space="preserve">cuotas del </t>
  </si>
  <si>
    <t>Importe de la</t>
  </si>
  <si>
    <t xml:space="preserve">cuota según </t>
  </si>
  <si>
    <t>cant. Cuotas</t>
  </si>
  <si>
    <t>Intereses</t>
  </si>
  <si>
    <t xml:space="preserve">de </t>
  </si>
  <si>
    <t>financiación</t>
  </si>
  <si>
    <t>1/col. C</t>
  </si>
  <si>
    <t>con Cuotas Iguales</t>
  </si>
  <si>
    <t>Campos habilitados para el ingreso de datos</t>
  </si>
  <si>
    <t>=</t>
  </si>
  <si>
    <t>Campos calculados</t>
  </si>
  <si>
    <t>Multa</t>
  </si>
  <si>
    <t>Recargo</t>
  </si>
  <si>
    <t>Total Impuestos más sanciones</t>
  </si>
  <si>
    <t>Tasa vigente a la fecha</t>
  </si>
  <si>
    <t>Tasa de intereses de financiación vigente a la fecha</t>
  </si>
  <si>
    <t>ACTUALIZAR</t>
  </si>
  <si>
    <t xml:space="preserve">Simulador del Cálculo de </t>
  </si>
  <si>
    <t xml:space="preserve">cuotas de Convenio Régimen </t>
  </si>
  <si>
    <t>Cantidad de Cuotas Iguales</t>
  </si>
  <si>
    <t>Código Tributario</t>
  </si>
  <si>
    <t>El objetivo es determinar el importe estimado de la cuota del convenio.</t>
  </si>
  <si>
    <r>
      <t>2.</t>
    </r>
    <r>
      <rPr>
        <sz val="10"/>
        <rFont val="Arial"/>
      </rPr>
      <t xml:space="preserve"> Ingreso de datos</t>
    </r>
  </si>
  <si>
    <r>
      <t>1.</t>
    </r>
    <r>
      <rPr>
        <sz val="10"/>
        <rFont val="Arial"/>
      </rPr>
      <t xml:space="preserve"> Con el presente cálculo se podrá estimar el importe de la cuota en caso de solicitar un convenio</t>
    </r>
  </si>
  <si>
    <t>régimen codigo tributario con cuotas iguales y entrega incial completa al día de a la fecha.</t>
  </si>
  <si>
    <r>
      <t>En la hoja "</t>
    </r>
    <r>
      <rPr>
        <b/>
        <sz val="10"/>
        <rFont val="Arial"/>
        <family val="2"/>
      </rPr>
      <t>Cálculo Convenio</t>
    </r>
    <r>
      <rPr>
        <sz val="10"/>
        <rFont val="Arial"/>
      </rPr>
      <t>" usted deberá completar todos los campos habilitados para el ingreso</t>
    </r>
  </si>
  <si>
    <t>de datos.</t>
  </si>
  <si>
    <t>El párametro tasa de interés de financiación vigente a la fecha se mantendrá actualizado por la</t>
  </si>
  <si>
    <t>Administración. Usted deberá corroborar que está utilizando la última actualización.</t>
  </si>
  <si>
    <t>En la hoja "Cálculo Convenio" usted deberá ingresar los siguientes datos:</t>
  </si>
  <si>
    <t>inicial.</t>
  </si>
  <si>
    <r>
      <t>3.</t>
    </r>
    <r>
      <rPr>
        <sz val="10"/>
        <rFont val="Arial"/>
      </rPr>
      <t xml:space="preserve"> Resultado del cálculo simulado</t>
    </r>
  </si>
  <si>
    <t>En la celda monto estimado de la cuota se verá el mismo para el número de cuotas establecido.</t>
  </si>
  <si>
    <t>INSTRUCTIVO Estimación de importe de la cuota de Convenio Régimen Código Tributario</t>
  </si>
  <si>
    <t>Monto Estimado de la Cuota</t>
  </si>
  <si>
    <t>Impuesto (descontando Entrega inicial)</t>
  </si>
  <si>
    <t>2.1 - Impuesto: aquí se establece el total de los impuestos adeudados menos el monto de la entrega</t>
  </si>
  <si>
    <t>2.2 - Multa: monto que resulta de la aplicación del sistema de multas y recargos a la fecha del día.</t>
  </si>
  <si>
    <t>2.3 - Recargos: monto que resulta de la aplicación del sistema de multas y recargos a la fecha del día.</t>
  </si>
  <si>
    <t>2.4 - Cantidad de cuotas</t>
  </si>
  <si>
    <t xml:space="preserve">Las cuotas deben ser mayores a 1000UI </t>
  </si>
</sst>
</file>

<file path=xl/styles.xml><?xml version="1.0" encoding="utf-8"?>
<styleSheet xmlns="http://schemas.openxmlformats.org/spreadsheetml/2006/main">
  <numFmts count="3">
    <numFmt numFmtId="164" formatCode="#,##0_ ;[Red]\-#,##0\ "/>
    <numFmt numFmtId="165" formatCode="0.000%"/>
    <numFmt numFmtId="166" formatCode="0.000000"/>
  </numFmts>
  <fonts count="6">
    <font>
      <sz val="10"/>
      <name val="Arial"/>
    </font>
    <font>
      <sz val="10"/>
      <name val="Arial"/>
    </font>
    <font>
      <sz val="8"/>
      <name val="Arial"/>
    </font>
    <font>
      <b/>
      <sz val="11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3" borderId="1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0" fillId="2" borderId="1" xfId="0" applyFill="1" applyBorder="1"/>
    <xf numFmtId="0" fontId="0" fillId="2" borderId="0" xfId="0" applyFill="1" applyBorder="1" applyAlignment="1">
      <alignment horizontal="left"/>
    </xf>
    <xf numFmtId="0" fontId="0" fillId="2" borderId="0" xfId="0" applyFill="1"/>
    <xf numFmtId="164" fontId="0" fillId="2" borderId="0" xfId="0" applyNumberFormat="1" applyFill="1" applyBorder="1"/>
    <xf numFmtId="10" fontId="0" fillId="2" borderId="1" xfId="1" applyNumberFormat="1" applyFont="1" applyFill="1" applyBorder="1"/>
    <xf numFmtId="14" fontId="0" fillId="2" borderId="0" xfId="0" applyNumberFormat="1" applyFill="1" applyBorder="1"/>
    <xf numFmtId="3" fontId="0" fillId="2" borderId="0" xfId="0" applyNumberFormat="1" applyFill="1" applyBorder="1"/>
    <xf numFmtId="0" fontId="3" fillId="2" borderId="0" xfId="0" applyFont="1" applyFill="1" applyBorder="1" applyAlignment="1"/>
    <xf numFmtId="0" fontId="5" fillId="2" borderId="0" xfId="0" applyFont="1" applyFill="1"/>
    <xf numFmtId="0" fontId="0" fillId="4" borderId="0" xfId="0" applyFill="1" applyBorder="1"/>
    <xf numFmtId="0" fontId="0" fillId="4" borderId="0" xfId="0" applyFill="1"/>
    <xf numFmtId="0" fontId="3" fillId="4" borderId="0" xfId="0" applyFont="1" applyFill="1" applyBorder="1" applyAlignment="1"/>
    <xf numFmtId="3" fontId="0" fillId="4" borderId="0" xfId="0" applyNumberFormat="1" applyFill="1"/>
    <xf numFmtId="164" fontId="0" fillId="4" borderId="0" xfId="0" applyNumberFormat="1" applyFill="1"/>
    <xf numFmtId="165" fontId="0" fillId="2" borderId="0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0" xfId="0" applyNumberFormat="1" applyFill="1"/>
    <xf numFmtId="3" fontId="0" fillId="2" borderId="0" xfId="0" applyNumberFormat="1" applyFill="1"/>
    <xf numFmtId="164" fontId="4" fillId="2" borderId="0" xfId="0" applyNumberFormat="1" applyFont="1" applyFill="1"/>
    <xf numFmtId="166" fontId="0" fillId="2" borderId="0" xfId="0" applyNumberFormat="1" applyFill="1"/>
    <xf numFmtId="10" fontId="0" fillId="2" borderId="0" xfId="0" applyNumberFormat="1" applyFill="1"/>
    <xf numFmtId="0" fontId="0" fillId="2" borderId="0" xfId="0" applyFill="1" applyAlignment="1">
      <alignment horizontal="left"/>
    </xf>
    <xf numFmtId="3" fontId="0" fillId="3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hidden="1"/>
    </xf>
    <xf numFmtId="3" fontId="0" fillId="2" borderId="1" xfId="0" applyNumberFormat="1" applyFill="1" applyBorder="1" applyProtection="1">
      <protection hidden="1"/>
    </xf>
    <xf numFmtId="0" fontId="0" fillId="2" borderId="0" xfId="0" applyFill="1" applyBorder="1" applyAlignment="1" applyProtection="1">
      <protection locked="0"/>
    </xf>
    <xf numFmtId="0" fontId="3" fillId="2" borderId="0" xfId="0" applyFont="1" applyFill="1" applyBorder="1" applyAlignment="1">
      <alignment horizontal="center"/>
    </xf>
    <xf numFmtId="0" fontId="0" fillId="2" borderId="0" xfId="0" applyFill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152400</xdr:rowOff>
    </xdr:from>
    <xdr:to>
      <xdr:col>3</xdr:col>
      <xdr:colOff>628650</xdr:colOff>
      <xdr:row>4</xdr:row>
      <xdr:rowOff>123825</xdr:rowOff>
    </xdr:to>
    <xdr:pic>
      <xdr:nvPicPr>
        <xdr:cNvPr id="2049" name="Picture 167" descr="logodg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152400"/>
          <a:ext cx="22193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152400</xdr:rowOff>
    </xdr:from>
    <xdr:to>
      <xdr:col>3</xdr:col>
      <xdr:colOff>619125</xdr:colOff>
      <xdr:row>4</xdr:row>
      <xdr:rowOff>123825</xdr:rowOff>
    </xdr:to>
    <xdr:pic>
      <xdr:nvPicPr>
        <xdr:cNvPr id="1025" name="Picture 167" descr="logodg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152400"/>
          <a:ext cx="22193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2"/>
  <sheetViews>
    <sheetView zoomScaleNormal="100" workbookViewId="0">
      <selection activeCell="A37" sqref="A37:I37"/>
    </sheetView>
  </sheetViews>
  <sheetFormatPr baseColWidth="10" defaultRowHeight="12.75"/>
  <cols>
    <col min="1" max="1" width="11.42578125" style="15"/>
    <col min="2" max="2" width="3.28515625" style="15" customWidth="1"/>
    <col min="3" max="8" width="11.42578125" style="15"/>
    <col min="9" max="9" width="3" style="15" customWidth="1"/>
    <col min="10" max="16384" width="11.42578125" style="15"/>
  </cols>
  <sheetData>
    <row r="1" spans="1:9">
      <c r="A1" s="1"/>
      <c r="B1" s="1"/>
      <c r="C1" s="1"/>
      <c r="D1" s="1"/>
      <c r="E1" s="1"/>
      <c r="F1" s="1"/>
      <c r="G1" s="1"/>
      <c r="H1" s="1"/>
      <c r="I1" s="7"/>
    </row>
    <row r="2" spans="1:9" ht="15">
      <c r="A2" s="1"/>
      <c r="B2" s="1"/>
      <c r="C2" s="1"/>
      <c r="D2" s="1"/>
      <c r="E2" s="34"/>
      <c r="F2" s="34"/>
      <c r="G2" s="34"/>
      <c r="H2" s="34"/>
      <c r="I2" s="7"/>
    </row>
    <row r="3" spans="1:9" ht="15">
      <c r="A3" s="1"/>
      <c r="B3" s="1"/>
      <c r="C3" s="1"/>
      <c r="D3" s="1"/>
      <c r="E3" s="34" t="s">
        <v>22</v>
      </c>
      <c r="F3" s="34"/>
      <c r="G3" s="34"/>
      <c r="H3" s="12"/>
      <c r="I3" s="7"/>
    </row>
    <row r="4" spans="1:9" ht="15">
      <c r="A4" s="1"/>
      <c r="B4" s="1"/>
      <c r="C4" s="1"/>
      <c r="D4" s="1"/>
      <c r="E4" s="34" t="s">
        <v>23</v>
      </c>
      <c r="F4" s="34"/>
      <c r="G4" s="34"/>
      <c r="H4" s="12"/>
      <c r="I4" s="7"/>
    </row>
    <row r="5" spans="1:9" ht="15">
      <c r="A5" s="1"/>
      <c r="B5" s="1"/>
      <c r="C5" s="1"/>
      <c r="D5" s="1"/>
      <c r="E5" s="34" t="s">
        <v>25</v>
      </c>
      <c r="F5" s="34"/>
      <c r="G5" s="34"/>
      <c r="H5" s="1"/>
      <c r="I5" s="7"/>
    </row>
    <row r="6" spans="1:9">
      <c r="A6" s="1"/>
      <c r="B6" s="1"/>
      <c r="C6" s="1"/>
      <c r="D6" s="1"/>
      <c r="E6" s="1"/>
      <c r="F6" s="1"/>
      <c r="G6" s="1"/>
      <c r="H6" s="1"/>
      <c r="I6" s="7"/>
    </row>
    <row r="7" spans="1:9">
      <c r="A7" s="7"/>
      <c r="B7" s="7"/>
      <c r="C7" s="7"/>
      <c r="D7" s="7"/>
      <c r="E7" s="7"/>
      <c r="F7" s="7"/>
      <c r="G7" s="7"/>
      <c r="H7" s="7"/>
      <c r="I7" s="7"/>
    </row>
    <row r="8" spans="1:9">
      <c r="A8" s="36" t="s">
        <v>38</v>
      </c>
      <c r="B8" s="36"/>
      <c r="C8" s="36"/>
      <c r="D8" s="36"/>
      <c r="E8" s="36"/>
      <c r="F8" s="36"/>
      <c r="G8" s="36"/>
      <c r="H8" s="36"/>
      <c r="I8" s="36"/>
    </row>
    <row r="9" spans="1:9">
      <c r="A9" s="36" t="s">
        <v>12</v>
      </c>
      <c r="B9" s="36"/>
      <c r="C9" s="36"/>
      <c r="D9" s="36"/>
      <c r="E9" s="36"/>
      <c r="F9" s="36"/>
      <c r="G9" s="36"/>
      <c r="H9" s="36"/>
      <c r="I9" s="36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>
      <c r="A11" s="37" t="s">
        <v>28</v>
      </c>
      <c r="B11" s="37"/>
      <c r="C11" s="37"/>
      <c r="D11" s="37"/>
      <c r="E11" s="37"/>
      <c r="F11" s="37"/>
      <c r="G11" s="37"/>
      <c r="H11" s="37"/>
      <c r="I11" s="37"/>
    </row>
    <row r="12" spans="1:9">
      <c r="A12" s="35" t="s">
        <v>29</v>
      </c>
      <c r="B12" s="35"/>
      <c r="C12" s="35"/>
      <c r="D12" s="35"/>
      <c r="E12" s="35"/>
      <c r="F12" s="35"/>
      <c r="G12" s="35"/>
      <c r="H12" s="35"/>
      <c r="I12" s="35"/>
    </row>
    <row r="13" spans="1:9">
      <c r="A13" s="7"/>
      <c r="B13" s="7"/>
      <c r="C13" s="7"/>
      <c r="D13" s="7"/>
      <c r="E13" s="7"/>
      <c r="F13" s="7"/>
      <c r="G13" s="7"/>
      <c r="H13" s="7"/>
      <c r="I13" s="7"/>
    </row>
    <row r="14" spans="1:9">
      <c r="A14" s="35" t="s">
        <v>26</v>
      </c>
      <c r="B14" s="35"/>
      <c r="C14" s="35"/>
      <c r="D14" s="35"/>
      <c r="E14" s="35"/>
      <c r="F14" s="35"/>
      <c r="G14" s="35"/>
      <c r="H14" s="35"/>
      <c r="I14" s="35"/>
    </row>
    <row r="15" spans="1:9">
      <c r="A15" s="7"/>
      <c r="B15" s="7"/>
      <c r="C15" s="7"/>
      <c r="D15" s="7"/>
      <c r="E15" s="7"/>
      <c r="F15" s="7"/>
      <c r="G15" s="7"/>
      <c r="H15" s="7"/>
      <c r="I15" s="7"/>
    </row>
    <row r="16" spans="1:9">
      <c r="A16" s="35" t="s">
        <v>30</v>
      </c>
      <c r="B16" s="35"/>
      <c r="C16" s="35"/>
      <c r="D16" s="35"/>
      <c r="E16" s="35"/>
      <c r="F16" s="35"/>
      <c r="G16" s="35"/>
      <c r="H16" s="35"/>
      <c r="I16" s="35"/>
    </row>
    <row r="17" spans="1:9">
      <c r="A17" s="35" t="s">
        <v>31</v>
      </c>
      <c r="B17" s="35"/>
      <c r="C17" s="35"/>
      <c r="D17" s="35"/>
      <c r="E17" s="35"/>
      <c r="F17" s="35"/>
      <c r="G17" s="35"/>
      <c r="H17" s="35"/>
      <c r="I17" s="35"/>
    </row>
    <row r="18" spans="1:9">
      <c r="A18" s="7"/>
      <c r="B18" s="7"/>
      <c r="C18" s="7"/>
      <c r="D18" s="7"/>
      <c r="E18" s="7"/>
      <c r="F18" s="7"/>
      <c r="G18" s="7"/>
      <c r="H18" s="7"/>
      <c r="I18" s="7"/>
    </row>
    <row r="19" spans="1:9">
      <c r="A19" s="35" t="s">
        <v>32</v>
      </c>
      <c r="B19" s="35"/>
      <c r="C19" s="35"/>
      <c r="D19" s="35"/>
      <c r="E19" s="35"/>
      <c r="F19" s="35"/>
      <c r="G19" s="35"/>
      <c r="H19" s="35"/>
      <c r="I19" s="35"/>
    </row>
    <row r="20" spans="1:9">
      <c r="A20" s="35" t="s">
        <v>33</v>
      </c>
      <c r="B20" s="35"/>
      <c r="C20" s="35"/>
      <c r="D20" s="35"/>
      <c r="E20" s="35"/>
      <c r="F20" s="35"/>
      <c r="G20" s="35"/>
      <c r="H20" s="35"/>
      <c r="I20" s="35"/>
    </row>
    <row r="21" spans="1:9">
      <c r="A21" s="7"/>
      <c r="B21" s="7"/>
      <c r="C21" s="7"/>
      <c r="D21" s="7"/>
      <c r="E21" s="7"/>
      <c r="F21" s="7"/>
      <c r="G21" s="7"/>
      <c r="H21" s="7"/>
      <c r="I21" s="7"/>
    </row>
    <row r="22" spans="1:9">
      <c r="A22" s="7"/>
      <c r="B22" s="7"/>
      <c r="C22" s="7"/>
      <c r="D22" s="7"/>
      <c r="E22" s="7"/>
      <c r="F22" s="7"/>
      <c r="G22" s="7"/>
      <c r="H22" s="7"/>
      <c r="I22" s="7"/>
    </row>
    <row r="23" spans="1:9">
      <c r="A23" s="13" t="s">
        <v>27</v>
      </c>
      <c r="B23" s="7"/>
      <c r="C23" s="7"/>
      <c r="D23" s="7"/>
      <c r="E23" s="7"/>
      <c r="F23" s="7"/>
      <c r="G23" s="7"/>
      <c r="H23" s="7"/>
      <c r="I23" s="7"/>
    </row>
    <row r="24" spans="1:9">
      <c r="A24" s="7"/>
      <c r="B24" s="7"/>
      <c r="C24" s="7"/>
      <c r="D24" s="7"/>
      <c r="E24" s="7"/>
      <c r="F24" s="7"/>
      <c r="G24" s="7"/>
      <c r="H24" s="7"/>
      <c r="I24" s="7"/>
    </row>
    <row r="25" spans="1:9">
      <c r="A25" s="3"/>
      <c r="B25" s="2" t="s">
        <v>14</v>
      </c>
      <c r="C25" s="1" t="s">
        <v>13</v>
      </c>
      <c r="D25" s="1"/>
      <c r="E25" s="7"/>
      <c r="F25" s="7"/>
      <c r="G25" s="7"/>
      <c r="H25" s="7"/>
      <c r="I25" s="7"/>
    </row>
    <row r="26" spans="1:9">
      <c r="A26" s="5"/>
      <c r="B26" s="2" t="s">
        <v>14</v>
      </c>
      <c r="C26" s="1" t="s">
        <v>15</v>
      </c>
      <c r="D26" s="1"/>
      <c r="E26" s="7"/>
      <c r="F26" s="7"/>
      <c r="G26" s="7"/>
      <c r="H26" s="7"/>
      <c r="I26" s="7"/>
    </row>
    <row r="27" spans="1:9">
      <c r="A27" s="7"/>
      <c r="B27" s="7"/>
      <c r="C27" s="7"/>
      <c r="D27" s="7"/>
      <c r="E27" s="7"/>
      <c r="F27" s="7"/>
      <c r="G27" s="7"/>
      <c r="H27" s="7"/>
      <c r="I27" s="7"/>
    </row>
    <row r="28" spans="1:9">
      <c r="A28" s="35" t="s">
        <v>34</v>
      </c>
      <c r="B28" s="35"/>
      <c r="C28" s="35"/>
      <c r="D28" s="35"/>
      <c r="E28" s="35"/>
      <c r="F28" s="35"/>
      <c r="G28" s="35"/>
      <c r="H28" s="35"/>
      <c r="I28" s="35"/>
    </row>
    <row r="29" spans="1:9">
      <c r="A29" s="7"/>
      <c r="B29" s="7"/>
      <c r="C29" s="7"/>
      <c r="D29" s="7"/>
      <c r="E29" s="7"/>
      <c r="F29" s="7"/>
      <c r="G29" s="7"/>
      <c r="H29" s="7"/>
      <c r="I29" s="7"/>
    </row>
    <row r="30" spans="1:9">
      <c r="A30" s="35" t="s">
        <v>41</v>
      </c>
      <c r="B30" s="35"/>
      <c r="C30" s="35"/>
      <c r="D30" s="35"/>
      <c r="E30" s="35"/>
      <c r="F30" s="35"/>
      <c r="G30" s="35"/>
      <c r="H30" s="35"/>
      <c r="I30" s="35"/>
    </row>
    <row r="31" spans="1:9">
      <c r="A31" s="35" t="s">
        <v>35</v>
      </c>
      <c r="B31" s="35"/>
      <c r="C31" s="35"/>
      <c r="D31" s="35"/>
      <c r="E31" s="35"/>
      <c r="F31" s="35"/>
      <c r="G31" s="35"/>
      <c r="H31" s="35"/>
      <c r="I31" s="35"/>
    </row>
    <row r="32" spans="1:9">
      <c r="A32" s="35" t="s">
        <v>42</v>
      </c>
      <c r="B32" s="35"/>
      <c r="C32" s="35"/>
      <c r="D32" s="35"/>
      <c r="E32" s="35"/>
      <c r="F32" s="35"/>
      <c r="G32" s="35"/>
      <c r="H32" s="35"/>
      <c r="I32" s="35"/>
    </row>
    <row r="33" spans="1:9">
      <c r="A33" s="35" t="s">
        <v>43</v>
      </c>
      <c r="B33" s="35"/>
      <c r="C33" s="35"/>
      <c r="D33" s="35"/>
      <c r="E33" s="35"/>
      <c r="F33" s="35"/>
      <c r="G33" s="35"/>
      <c r="H33" s="35"/>
      <c r="I33" s="35"/>
    </row>
    <row r="34" spans="1:9">
      <c r="A34" s="35" t="s">
        <v>44</v>
      </c>
      <c r="B34" s="35"/>
      <c r="C34" s="35"/>
      <c r="D34" s="35"/>
      <c r="E34" s="35"/>
      <c r="F34" s="35"/>
      <c r="G34" s="35"/>
      <c r="H34" s="35"/>
      <c r="I34" s="35"/>
    </row>
    <row r="35" spans="1:9">
      <c r="A35" s="7"/>
      <c r="B35" s="7"/>
      <c r="C35" s="7"/>
      <c r="D35" s="7"/>
      <c r="E35" s="7"/>
      <c r="F35" s="7"/>
      <c r="G35" s="7"/>
      <c r="H35" s="7"/>
      <c r="I35" s="7"/>
    </row>
    <row r="36" spans="1:9">
      <c r="A36" s="7"/>
      <c r="B36" s="7"/>
      <c r="C36" s="7"/>
      <c r="D36" s="7"/>
      <c r="E36" s="7"/>
      <c r="F36" s="7"/>
      <c r="G36" s="7"/>
      <c r="H36" s="7"/>
      <c r="I36" s="7"/>
    </row>
    <row r="37" spans="1:9">
      <c r="A37" s="37" t="s">
        <v>36</v>
      </c>
      <c r="B37" s="37"/>
      <c r="C37" s="37"/>
      <c r="D37" s="37"/>
      <c r="E37" s="37"/>
      <c r="F37" s="37"/>
      <c r="G37" s="37"/>
      <c r="H37" s="37"/>
      <c r="I37" s="37"/>
    </row>
    <row r="38" spans="1:9">
      <c r="A38" s="7"/>
      <c r="B38" s="7"/>
      <c r="C38" s="7"/>
      <c r="D38" s="7"/>
      <c r="E38" s="7"/>
      <c r="F38" s="7"/>
      <c r="G38" s="7"/>
      <c r="H38" s="7"/>
      <c r="I38" s="7"/>
    </row>
    <row r="39" spans="1:9">
      <c r="A39" s="29" t="s">
        <v>37</v>
      </c>
      <c r="B39" s="29"/>
      <c r="C39" s="29"/>
      <c r="D39" s="29"/>
      <c r="E39" s="29"/>
      <c r="F39" s="29"/>
      <c r="G39" s="29"/>
      <c r="H39" s="29"/>
      <c r="I39" s="29"/>
    </row>
    <row r="40" spans="1:9">
      <c r="A40" s="7"/>
      <c r="B40" s="7"/>
      <c r="C40" s="7"/>
      <c r="D40" s="7"/>
      <c r="E40" s="7"/>
      <c r="F40" s="7"/>
      <c r="G40" s="7"/>
      <c r="H40" s="7"/>
      <c r="I40" s="7"/>
    </row>
    <row r="41" spans="1:9">
      <c r="A41" s="7"/>
      <c r="B41" s="7"/>
      <c r="C41" s="7"/>
      <c r="D41" s="7"/>
      <c r="E41" s="7"/>
      <c r="F41" s="7"/>
      <c r="G41" s="7"/>
      <c r="H41" s="7"/>
      <c r="I41" s="7"/>
    </row>
    <row r="42" spans="1:9">
      <c r="A42" s="7"/>
      <c r="B42" s="7"/>
      <c r="C42" s="7"/>
      <c r="D42" s="7"/>
      <c r="E42" s="7"/>
      <c r="F42" s="7"/>
      <c r="G42" s="7"/>
      <c r="H42" s="7"/>
      <c r="I42" s="7"/>
    </row>
  </sheetData>
  <sheetProtection password="CE28" sheet="1" objects="1" scenarios="1"/>
  <mergeCells count="20">
    <mergeCell ref="A16:I16"/>
    <mergeCell ref="A17:I17"/>
    <mergeCell ref="A20:I20"/>
    <mergeCell ref="A28:I28"/>
    <mergeCell ref="A19:I19"/>
    <mergeCell ref="A37:I37"/>
    <mergeCell ref="A30:I30"/>
    <mergeCell ref="A31:I31"/>
    <mergeCell ref="A32:I32"/>
    <mergeCell ref="A33:I33"/>
    <mergeCell ref="A34:I34"/>
    <mergeCell ref="E2:H2"/>
    <mergeCell ref="E3:G3"/>
    <mergeCell ref="E4:G4"/>
    <mergeCell ref="E5:G5"/>
    <mergeCell ref="A12:I12"/>
    <mergeCell ref="A14:I14"/>
    <mergeCell ref="A8:I8"/>
    <mergeCell ref="A9:I9"/>
    <mergeCell ref="A11:I11"/>
  </mergeCells>
  <phoneticPr fontId="2" type="noConversion"/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4"/>
  <sheetViews>
    <sheetView tabSelected="1" zoomScaleNormal="100" zoomScaleSheetLayoutView="100" workbookViewId="0">
      <selection activeCell="G14" sqref="G14"/>
    </sheetView>
  </sheetViews>
  <sheetFormatPr baseColWidth="10" defaultRowHeight="12.75"/>
  <cols>
    <col min="1" max="1" width="11.42578125" style="15"/>
    <col min="2" max="2" width="3.5703125" style="15" customWidth="1"/>
    <col min="3" max="3" width="11.28515625" style="15" customWidth="1"/>
    <col min="4" max="4" width="17.42578125" style="15" customWidth="1"/>
    <col min="5" max="5" width="12.28515625" style="15" customWidth="1"/>
    <col min="6" max="6" width="12.28515625" style="15" bestFit="1" customWidth="1"/>
    <col min="7" max="8" width="11.42578125" style="15"/>
    <col min="9" max="9" width="12.28515625" style="15" bestFit="1" customWidth="1"/>
    <col min="10" max="16384" width="11.42578125" style="15"/>
  </cols>
  <sheetData>
    <row r="1" spans="1:8">
      <c r="A1" s="1"/>
      <c r="B1" s="1"/>
      <c r="C1" s="1"/>
      <c r="D1" s="1"/>
      <c r="E1" s="1"/>
      <c r="F1" s="1"/>
      <c r="G1" s="1"/>
      <c r="H1" s="14"/>
    </row>
    <row r="2" spans="1:8" ht="15">
      <c r="A2" s="1"/>
      <c r="B2" s="1"/>
      <c r="C2" s="1"/>
      <c r="D2" s="1"/>
      <c r="E2" s="7"/>
      <c r="F2" s="12"/>
      <c r="G2" s="12"/>
      <c r="H2" s="16"/>
    </row>
    <row r="3" spans="1:8" ht="15">
      <c r="A3" s="1"/>
      <c r="B3" s="1"/>
      <c r="C3" s="1"/>
      <c r="D3" s="1"/>
      <c r="E3" s="34" t="s">
        <v>22</v>
      </c>
      <c r="F3" s="34"/>
      <c r="G3" s="34"/>
      <c r="H3" s="16"/>
    </row>
    <row r="4" spans="1:8" ht="15">
      <c r="A4" s="1"/>
      <c r="B4" s="1"/>
      <c r="C4" s="1"/>
      <c r="D4" s="1"/>
      <c r="E4" s="34" t="s">
        <v>23</v>
      </c>
      <c r="F4" s="34"/>
      <c r="G4" s="34"/>
    </row>
    <row r="5" spans="1:8" ht="15">
      <c r="A5" s="1"/>
      <c r="B5" s="1"/>
      <c r="C5" s="1"/>
      <c r="D5" s="1"/>
      <c r="E5" s="34" t="s">
        <v>25</v>
      </c>
      <c r="F5" s="34"/>
      <c r="G5" s="34"/>
      <c r="H5" s="16"/>
    </row>
    <row r="6" spans="1:8">
      <c r="A6" s="1"/>
      <c r="B6" s="1"/>
      <c r="C6" s="1"/>
      <c r="D6" s="1"/>
      <c r="E6" s="1"/>
      <c r="F6" s="1"/>
      <c r="G6" s="1"/>
      <c r="H6" s="14"/>
    </row>
    <row r="7" spans="1:8">
      <c r="A7" s="1"/>
      <c r="B7" s="1"/>
      <c r="C7" s="1"/>
      <c r="D7" s="1"/>
      <c r="E7" s="1"/>
      <c r="F7" s="1"/>
      <c r="G7" s="1"/>
      <c r="H7" s="14"/>
    </row>
    <row r="8" spans="1:8">
      <c r="A8" s="1"/>
      <c r="B8" s="1"/>
      <c r="C8" s="1"/>
      <c r="D8" s="1"/>
      <c r="E8" s="1"/>
      <c r="F8" s="1"/>
      <c r="G8" s="1"/>
      <c r="H8" s="14"/>
    </row>
    <row r="9" spans="1:8">
      <c r="A9" s="1"/>
      <c r="B9" s="1"/>
      <c r="C9" s="1"/>
      <c r="D9" s="1"/>
      <c r="E9" s="1"/>
      <c r="F9" s="1"/>
      <c r="G9" s="1"/>
      <c r="H9" s="14"/>
    </row>
    <row r="10" spans="1:8">
      <c r="A10" s="3"/>
      <c r="B10" s="2" t="s">
        <v>14</v>
      </c>
      <c r="C10" s="1" t="s">
        <v>13</v>
      </c>
      <c r="D10" s="1"/>
      <c r="E10" s="1"/>
      <c r="F10" s="1"/>
      <c r="G10" s="1"/>
      <c r="H10" s="14"/>
    </row>
    <row r="11" spans="1:8">
      <c r="A11" s="5"/>
      <c r="B11" s="2" t="s">
        <v>14</v>
      </c>
      <c r="C11" s="1" t="s">
        <v>15</v>
      </c>
      <c r="D11" s="1"/>
      <c r="E11" s="1"/>
      <c r="F11" s="1"/>
      <c r="G11" s="1"/>
      <c r="H11" s="14"/>
    </row>
    <row r="12" spans="1:8">
      <c r="A12" s="1"/>
      <c r="B12" s="1"/>
      <c r="C12" s="1"/>
      <c r="D12" s="1"/>
      <c r="E12" s="1"/>
      <c r="F12" s="1"/>
      <c r="G12" s="1"/>
      <c r="H12" s="14"/>
    </row>
    <row r="13" spans="1:8">
      <c r="A13" s="1"/>
      <c r="B13" s="1"/>
      <c r="C13" s="1"/>
      <c r="D13" s="1"/>
      <c r="E13" s="1"/>
      <c r="F13" s="1"/>
      <c r="G13" s="1"/>
      <c r="H13" s="14"/>
    </row>
    <row r="14" spans="1:8">
      <c r="A14" s="1"/>
      <c r="B14" s="1"/>
      <c r="C14" s="1"/>
      <c r="D14" s="1"/>
      <c r="E14" s="1"/>
      <c r="F14" s="1"/>
      <c r="G14" s="1"/>
      <c r="H14" s="14"/>
    </row>
    <row r="15" spans="1:8">
      <c r="A15" s="4"/>
      <c r="B15" s="1"/>
      <c r="C15" s="33"/>
      <c r="D15" s="33"/>
      <c r="E15" s="1"/>
      <c r="F15" s="1"/>
      <c r="G15" s="1"/>
      <c r="H15" s="14"/>
    </row>
    <row r="16" spans="1:8">
      <c r="A16" s="1"/>
      <c r="B16" s="1"/>
      <c r="C16" s="1"/>
      <c r="D16" s="1"/>
      <c r="E16" s="1"/>
      <c r="F16" s="1"/>
      <c r="G16" s="1"/>
      <c r="H16" s="14"/>
    </row>
    <row r="17" spans="1:8">
      <c r="A17" s="1"/>
      <c r="B17" s="1"/>
      <c r="C17" s="1"/>
      <c r="D17" s="1"/>
      <c r="E17" s="1"/>
      <c r="F17" s="1"/>
      <c r="G17" s="1"/>
      <c r="H17" s="14"/>
    </row>
    <row r="18" spans="1:8">
      <c r="A18" s="6" t="s">
        <v>40</v>
      </c>
      <c r="B18" s="1"/>
      <c r="C18" s="1"/>
      <c r="D18" s="1"/>
      <c r="E18" s="30">
        <v>0</v>
      </c>
      <c r="F18" s="1"/>
      <c r="G18" s="1"/>
      <c r="H18" s="14"/>
    </row>
    <row r="19" spans="1:8">
      <c r="A19" s="6" t="s">
        <v>16</v>
      </c>
      <c r="B19" s="1"/>
      <c r="C19" s="1"/>
      <c r="D19" s="1"/>
      <c r="E19" s="30">
        <v>0</v>
      </c>
      <c r="F19" s="1"/>
      <c r="G19" s="1"/>
      <c r="H19" s="14"/>
    </row>
    <row r="20" spans="1:8">
      <c r="A20" s="6" t="s">
        <v>17</v>
      </c>
      <c r="B20" s="1"/>
      <c r="C20" s="1"/>
      <c r="D20" s="1"/>
      <c r="E20" s="30">
        <v>0</v>
      </c>
      <c r="F20" s="1"/>
      <c r="G20" s="1"/>
      <c r="H20" s="14"/>
    </row>
    <row r="21" spans="1:8">
      <c r="A21" s="7" t="s">
        <v>18</v>
      </c>
      <c r="B21" s="7"/>
      <c r="C21" s="7"/>
      <c r="D21" s="7"/>
      <c r="E21" s="31">
        <f>+E18+E19+E20</f>
        <v>0</v>
      </c>
      <c r="F21" s="7"/>
      <c r="G21" s="7"/>
    </row>
    <row r="22" spans="1:8">
      <c r="A22" s="7"/>
      <c r="B22" s="7"/>
      <c r="C22" s="7"/>
      <c r="D22" s="7"/>
      <c r="E22" s="8"/>
      <c r="F22" s="7"/>
      <c r="G22" s="7"/>
    </row>
    <row r="23" spans="1:8">
      <c r="A23" s="7" t="s">
        <v>20</v>
      </c>
      <c r="B23" s="7"/>
      <c r="C23" s="7"/>
      <c r="D23" s="7"/>
      <c r="E23" s="9">
        <v>8.9999999999999993E-3</v>
      </c>
      <c r="F23" s="7"/>
      <c r="G23" s="7"/>
    </row>
    <row r="24" spans="1:8">
      <c r="A24" s="7"/>
      <c r="B24" s="7"/>
      <c r="C24" s="7"/>
      <c r="D24" s="7"/>
      <c r="E24" s="10"/>
      <c r="F24" s="7"/>
      <c r="G24" s="7"/>
    </row>
    <row r="25" spans="1:8">
      <c r="A25" s="7" t="s">
        <v>24</v>
      </c>
      <c r="B25" s="7"/>
      <c r="C25" s="7"/>
      <c r="D25" s="7"/>
      <c r="E25" s="30">
        <v>36</v>
      </c>
      <c r="F25" s="7"/>
      <c r="G25" s="7"/>
    </row>
    <row r="26" spans="1:8">
      <c r="A26" s="7"/>
      <c r="B26" s="7"/>
      <c r="C26" s="7"/>
      <c r="D26" s="7"/>
      <c r="E26" s="11"/>
      <c r="F26" s="7"/>
      <c r="G26" s="7"/>
    </row>
    <row r="27" spans="1:8">
      <c r="A27" s="7" t="s">
        <v>39</v>
      </c>
      <c r="B27" s="7"/>
      <c r="C27" s="7"/>
      <c r="D27" s="7"/>
      <c r="E27" s="32">
        <f>ROUND(VLOOKUP(E25,$A$43:$G$78,6,0),0)</f>
        <v>0</v>
      </c>
      <c r="F27" s="7"/>
      <c r="G27" s="7"/>
    </row>
    <row r="28" spans="1:8">
      <c r="A28" s="7" t="s">
        <v>45</v>
      </c>
      <c r="B28" s="7"/>
      <c r="C28" s="7"/>
      <c r="D28" s="7"/>
      <c r="E28" s="11"/>
      <c r="F28" s="7"/>
      <c r="G28" s="7"/>
    </row>
    <row r="29" spans="1:8">
      <c r="A29" s="7"/>
      <c r="B29" s="7"/>
      <c r="C29" s="7"/>
      <c r="D29" s="7"/>
      <c r="E29" s="11"/>
      <c r="F29" s="7"/>
      <c r="G29" s="7"/>
    </row>
    <row r="30" spans="1:8">
      <c r="A30" s="7"/>
      <c r="B30" s="7"/>
      <c r="C30" s="7"/>
      <c r="D30" s="7"/>
      <c r="E30" s="11"/>
      <c r="F30" s="7"/>
      <c r="G30" s="7"/>
    </row>
    <row r="31" spans="1:8">
      <c r="A31" s="7"/>
      <c r="B31" s="7"/>
      <c r="C31" s="7"/>
      <c r="D31" s="7"/>
      <c r="E31" s="11"/>
      <c r="F31" s="7"/>
      <c r="G31" s="7"/>
    </row>
    <row r="32" spans="1:8">
      <c r="A32" s="7"/>
      <c r="B32" s="7"/>
      <c r="C32" s="7"/>
      <c r="D32" s="7"/>
      <c r="E32" s="11"/>
      <c r="F32" s="7"/>
      <c r="G32" s="7"/>
    </row>
    <row r="33" spans="1:9">
      <c r="A33" s="7"/>
      <c r="B33" s="7"/>
      <c r="C33" s="7"/>
      <c r="D33" s="7"/>
      <c r="E33" s="11"/>
      <c r="F33" s="7"/>
      <c r="G33" s="7"/>
    </row>
    <row r="34" spans="1:9" hidden="1">
      <c r="A34" s="7"/>
      <c r="B34" s="7"/>
      <c r="C34" s="7"/>
      <c r="D34" s="7"/>
      <c r="E34" s="10"/>
      <c r="F34" s="7"/>
      <c r="G34" s="7"/>
    </row>
    <row r="35" spans="1:9" hidden="1">
      <c r="A35" s="7" t="s">
        <v>19</v>
      </c>
      <c r="B35" s="7"/>
      <c r="C35" s="7"/>
      <c r="D35" s="7"/>
      <c r="E35" s="5">
        <v>8.9999999999999993E-3</v>
      </c>
      <c r="F35" s="7" t="s">
        <v>21</v>
      </c>
      <c r="G35" s="7"/>
    </row>
    <row r="36" spans="1:9" hidden="1">
      <c r="A36" s="7"/>
      <c r="B36" s="7"/>
      <c r="C36" s="7"/>
      <c r="D36" s="7"/>
      <c r="E36" s="7"/>
      <c r="F36" s="7"/>
      <c r="G36" s="7"/>
      <c r="I36" s="17"/>
    </row>
    <row r="37" spans="1:9" hidden="1">
      <c r="A37" s="7"/>
      <c r="B37" s="7"/>
      <c r="C37" s="7"/>
      <c r="D37" s="7"/>
      <c r="E37" s="7"/>
      <c r="F37" s="7"/>
      <c r="G37" s="7"/>
    </row>
    <row r="38" spans="1:9" hidden="1">
      <c r="A38" s="7"/>
      <c r="B38" s="7"/>
      <c r="C38" s="19"/>
      <c r="D38" s="7"/>
      <c r="E38" s="7"/>
      <c r="F38" s="7"/>
      <c r="G38" s="7"/>
    </row>
    <row r="39" spans="1:9" hidden="1">
      <c r="A39" s="20" t="s">
        <v>3</v>
      </c>
      <c r="B39" s="2"/>
      <c r="C39" s="19"/>
      <c r="D39" s="7"/>
      <c r="E39" s="7"/>
      <c r="F39" s="20" t="s">
        <v>5</v>
      </c>
      <c r="G39" s="20" t="s">
        <v>8</v>
      </c>
    </row>
    <row r="40" spans="1:9" hidden="1">
      <c r="A40" s="21" t="s">
        <v>4</v>
      </c>
      <c r="B40" s="2"/>
      <c r="C40" s="7"/>
      <c r="D40" s="7"/>
      <c r="E40" s="7"/>
      <c r="F40" s="21" t="s">
        <v>6</v>
      </c>
      <c r="G40" s="21" t="s">
        <v>9</v>
      </c>
    </row>
    <row r="41" spans="1:9" hidden="1">
      <c r="A41" s="22" t="s">
        <v>0</v>
      </c>
      <c r="B41" s="22"/>
      <c r="C41" s="23" t="s">
        <v>1</v>
      </c>
      <c r="D41" s="23" t="s">
        <v>2</v>
      </c>
      <c r="E41" s="23" t="s">
        <v>11</v>
      </c>
      <c r="F41" s="22" t="s">
        <v>7</v>
      </c>
      <c r="G41" s="22" t="s">
        <v>10</v>
      </c>
    </row>
    <row r="42" spans="1:9" ht="5.25" hidden="1" customHeight="1">
      <c r="A42" s="7"/>
      <c r="B42" s="7"/>
      <c r="C42" s="7"/>
      <c r="D42" s="7"/>
      <c r="E42" s="7"/>
      <c r="F42" s="7"/>
      <c r="G42" s="7"/>
    </row>
    <row r="43" spans="1:9" hidden="1">
      <c r="A43" s="7">
        <v>1</v>
      </c>
      <c r="B43" s="7"/>
      <c r="C43" s="7">
        <f>1/(1+A43*$E$35)</f>
        <v>0.99108027750247785</v>
      </c>
      <c r="D43" s="7">
        <f>+C43</f>
        <v>0.99108027750247785</v>
      </c>
      <c r="E43" s="7">
        <f>1/D43</f>
        <v>1.0089999999999999</v>
      </c>
      <c r="F43" s="24">
        <f>+$E$21*E43</f>
        <v>0</v>
      </c>
      <c r="G43" s="25">
        <f>+F43*A43-$E$21</f>
        <v>0</v>
      </c>
      <c r="H43" s="18"/>
    </row>
    <row r="44" spans="1:9" hidden="1">
      <c r="A44" s="7">
        <v>2</v>
      </c>
      <c r="B44" s="7"/>
      <c r="C44" s="7">
        <f t="shared" ref="C44:C78" si="0">1/(1+A44*$E$35)</f>
        <v>0.98231827111984282</v>
      </c>
      <c r="D44" s="7">
        <f>+D43+C44</f>
        <v>1.9733985486223207</v>
      </c>
      <c r="E44" s="7">
        <f>1/D44</f>
        <v>0.50674000986679824</v>
      </c>
      <c r="F44" s="24">
        <f>+$E$21*E44</f>
        <v>0</v>
      </c>
      <c r="G44" s="25">
        <f t="shared" ref="G44:G78" si="1">+F44*A44-$E$21</f>
        <v>0</v>
      </c>
      <c r="H44" s="18"/>
    </row>
    <row r="45" spans="1:9" hidden="1">
      <c r="A45" s="7">
        <v>3</v>
      </c>
      <c r="B45" s="7"/>
      <c r="C45" s="7">
        <f t="shared" si="0"/>
        <v>0.97370983446932824</v>
      </c>
      <c r="D45" s="7">
        <f t="shared" ref="D45:D78" si="2">+D44+C45</f>
        <v>2.9471083830916491</v>
      </c>
      <c r="E45" s="7">
        <f>1/D45</f>
        <v>0.33931565114376794</v>
      </c>
      <c r="F45" s="24">
        <f t="shared" ref="F45:F78" si="3">+$E$21*E45</f>
        <v>0</v>
      </c>
      <c r="G45" s="25">
        <f t="shared" si="1"/>
        <v>0</v>
      </c>
      <c r="H45" s="18"/>
    </row>
    <row r="46" spans="1:9" hidden="1">
      <c r="A46" s="7">
        <v>4</v>
      </c>
      <c r="B46" s="7"/>
      <c r="C46" s="7">
        <f t="shared" si="0"/>
        <v>0.96525096525096521</v>
      </c>
      <c r="D46" s="7">
        <f t="shared" si="2"/>
        <v>3.9123593483426142</v>
      </c>
      <c r="E46" s="7">
        <f t="shared" ref="E46:E78" si="4">1/D46</f>
        <v>0.25560024296429423</v>
      </c>
      <c r="F46" s="24">
        <f t="shared" si="3"/>
        <v>0</v>
      </c>
      <c r="G46" s="25">
        <f t="shared" si="1"/>
        <v>0</v>
      </c>
      <c r="H46" s="18"/>
    </row>
    <row r="47" spans="1:9" hidden="1">
      <c r="A47" s="7">
        <v>5</v>
      </c>
      <c r="B47" s="7"/>
      <c r="C47" s="7">
        <f t="shared" si="0"/>
        <v>0.95693779904306231</v>
      </c>
      <c r="D47" s="7">
        <f t="shared" si="2"/>
        <v>4.8692971473856765</v>
      </c>
      <c r="E47" s="7">
        <f t="shared" si="4"/>
        <v>0.20536844840880158</v>
      </c>
      <c r="F47" s="24">
        <f t="shared" si="3"/>
        <v>0</v>
      </c>
      <c r="G47" s="25">
        <f t="shared" si="1"/>
        <v>0</v>
      </c>
      <c r="H47" s="18"/>
    </row>
    <row r="48" spans="1:9" hidden="1">
      <c r="A48" s="7">
        <v>6</v>
      </c>
      <c r="B48" s="7"/>
      <c r="C48" s="7">
        <f t="shared" si="0"/>
        <v>0.94876660341555974</v>
      </c>
      <c r="D48" s="7">
        <f t="shared" si="2"/>
        <v>5.8180637508012367</v>
      </c>
      <c r="E48" s="7">
        <f t="shared" si="4"/>
        <v>0.17187848790111396</v>
      </c>
      <c r="F48" s="24">
        <f t="shared" si="3"/>
        <v>0</v>
      </c>
      <c r="G48" s="25">
        <f t="shared" si="1"/>
        <v>0</v>
      </c>
      <c r="H48" s="18"/>
    </row>
    <row r="49" spans="1:8" hidden="1">
      <c r="A49" s="7">
        <v>7</v>
      </c>
      <c r="B49" s="7"/>
      <c r="C49" s="7">
        <f t="shared" si="0"/>
        <v>0.94073377234242717</v>
      </c>
      <c r="D49" s="7">
        <f t="shared" si="2"/>
        <v>6.7587975231436639</v>
      </c>
      <c r="E49" s="7">
        <f t="shared" si="4"/>
        <v>0.14795531255016472</v>
      </c>
      <c r="F49" s="24">
        <f t="shared" si="3"/>
        <v>0</v>
      </c>
      <c r="G49" s="25">
        <f t="shared" si="1"/>
        <v>0</v>
      </c>
      <c r="H49" s="18"/>
    </row>
    <row r="50" spans="1:8" hidden="1">
      <c r="A50" s="7">
        <v>8</v>
      </c>
      <c r="B50" s="7"/>
      <c r="C50" s="7">
        <f t="shared" si="0"/>
        <v>0.93283582089552231</v>
      </c>
      <c r="D50" s="7">
        <f t="shared" si="2"/>
        <v>7.691633344039186</v>
      </c>
      <c r="E50" s="7">
        <f t="shared" si="4"/>
        <v>0.1300113974849014</v>
      </c>
      <c r="F50" s="24">
        <f t="shared" si="3"/>
        <v>0</v>
      </c>
      <c r="G50" s="25">
        <f t="shared" si="1"/>
        <v>0</v>
      </c>
      <c r="H50" s="18"/>
    </row>
    <row r="51" spans="1:8" hidden="1">
      <c r="A51" s="7">
        <v>9</v>
      </c>
      <c r="B51" s="7"/>
      <c r="C51" s="7">
        <f t="shared" si="0"/>
        <v>0.92506938020351526</v>
      </c>
      <c r="D51" s="7">
        <f t="shared" si="2"/>
        <v>8.6167027242427014</v>
      </c>
      <c r="E51" s="7">
        <f t="shared" si="4"/>
        <v>0.11605367296547732</v>
      </c>
      <c r="F51" s="24">
        <f t="shared" si="3"/>
        <v>0</v>
      </c>
      <c r="G51" s="25">
        <f t="shared" si="1"/>
        <v>0</v>
      </c>
      <c r="H51" s="18"/>
    </row>
    <row r="52" spans="1:8" hidden="1">
      <c r="A52" s="7">
        <v>10</v>
      </c>
      <c r="B52" s="7"/>
      <c r="C52" s="7">
        <f t="shared" si="0"/>
        <v>0.9174311926605504</v>
      </c>
      <c r="D52" s="7">
        <f t="shared" si="2"/>
        <v>9.5341339169032526</v>
      </c>
      <c r="E52" s="7">
        <f t="shared" si="4"/>
        <v>0.10488629682734794</v>
      </c>
      <c r="F52" s="26">
        <f t="shared" si="3"/>
        <v>0</v>
      </c>
      <c r="G52" s="25">
        <f t="shared" si="1"/>
        <v>0</v>
      </c>
      <c r="H52" s="18"/>
    </row>
    <row r="53" spans="1:8" hidden="1">
      <c r="A53" s="7">
        <v>11</v>
      </c>
      <c r="B53" s="7"/>
      <c r="C53" s="7">
        <f t="shared" si="0"/>
        <v>0.90991810737033674</v>
      </c>
      <c r="D53" s="7">
        <f t="shared" si="2"/>
        <v>10.444052024273589</v>
      </c>
      <c r="E53" s="7">
        <f t="shared" si="4"/>
        <v>9.5748278319166324E-2</v>
      </c>
      <c r="F53" s="24">
        <f t="shared" si="3"/>
        <v>0</v>
      </c>
      <c r="G53" s="25">
        <f t="shared" si="1"/>
        <v>0</v>
      </c>
      <c r="H53" s="18"/>
    </row>
    <row r="54" spans="1:8" hidden="1">
      <c r="A54" s="7">
        <v>12</v>
      </c>
      <c r="B54" s="7"/>
      <c r="C54" s="7">
        <f t="shared" si="0"/>
        <v>0.90252707581227432</v>
      </c>
      <c r="D54" s="7">
        <f t="shared" si="2"/>
        <v>11.346579100085863</v>
      </c>
      <c r="E54" s="7">
        <f t="shared" si="4"/>
        <v>8.8132290021442031E-2</v>
      </c>
      <c r="F54" s="24">
        <f t="shared" si="3"/>
        <v>0</v>
      </c>
      <c r="G54" s="25">
        <f t="shared" si="1"/>
        <v>0</v>
      </c>
      <c r="H54" s="18"/>
    </row>
    <row r="55" spans="1:8" hidden="1">
      <c r="A55" s="7">
        <v>13</v>
      </c>
      <c r="B55" s="7"/>
      <c r="C55" s="7">
        <f t="shared" si="0"/>
        <v>0.89525514771709935</v>
      </c>
      <c r="D55" s="7">
        <f t="shared" si="2"/>
        <v>12.241834247802963</v>
      </c>
      <c r="E55" s="7">
        <f t="shared" si="4"/>
        <v>8.1687105033256727E-2</v>
      </c>
      <c r="F55" s="24">
        <f t="shared" si="3"/>
        <v>0</v>
      </c>
      <c r="G55" s="25">
        <f t="shared" si="1"/>
        <v>0</v>
      </c>
      <c r="H55" s="18"/>
    </row>
    <row r="56" spans="1:8" hidden="1">
      <c r="A56" s="7">
        <v>14</v>
      </c>
      <c r="B56" s="7"/>
      <c r="C56" s="7">
        <f t="shared" si="0"/>
        <v>0.88809946714031984</v>
      </c>
      <c r="D56" s="7">
        <f t="shared" si="2"/>
        <v>13.129933714943283</v>
      </c>
      <c r="E56" s="7">
        <f t="shared" si="4"/>
        <v>7.6161846793018614E-2</v>
      </c>
      <c r="F56" s="24">
        <f t="shared" si="3"/>
        <v>0</v>
      </c>
      <c r="G56" s="25">
        <f t="shared" si="1"/>
        <v>0</v>
      </c>
      <c r="H56" s="18"/>
    </row>
    <row r="57" spans="1:8" hidden="1">
      <c r="A57" s="7">
        <v>15</v>
      </c>
      <c r="B57" s="7"/>
      <c r="C57" s="7">
        <f t="shared" si="0"/>
        <v>0.88105726872246692</v>
      </c>
      <c r="D57" s="7">
        <f t="shared" si="2"/>
        <v>14.010990983665749</v>
      </c>
      <c r="E57" s="7">
        <f t="shared" si="4"/>
        <v>7.1372538970713564E-2</v>
      </c>
      <c r="F57" s="24">
        <f t="shared" si="3"/>
        <v>0</v>
      </c>
      <c r="G57" s="25">
        <f t="shared" si="1"/>
        <v>0</v>
      </c>
      <c r="H57" s="18"/>
    </row>
    <row r="58" spans="1:8" hidden="1">
      <c r="A58" s="7">
        <v>16</v>
      </c>
      <c r="B58" s="7"/>
      <c r="C58" s="7">
        <f t="shared" si="0"/>
        <v>0.87412587412587417</v>
      </c>
      <c r="D58" s="7">
        <f t="shared" si="2"/>
        <v>14.885116857791623</v>
      </c>
      <c r="E58" s="7">
        <f t="shared" si="4"/>
        <v>6.718119915038151E-2</v>
      </c>
      <c r="F58" s="24">
        <f t="shared" si="3"/>
        <v>0</v>
      </c>
      <c r="G58" s="25">
        <f t="shared" si="1"/>
        <v>0</v>
      </c>
      <c r="H58" s="18"/>
    </row>
    <row r="59" spans="1:8" hidden="1">
      <c r="A59" s="7">
        <v>17</v>
      </c>
      <c r="B59" s="7"/>
      <c r="C59" s="7">
        <f t="shared" si="0"/>
        <v>0.86730268863833471</v>
      </c>
      <c r="D59" s="7">
        <f t="shared" si="2"/>
        <v>15.752419546429957</v>
      </c>
      <c r="E59" s="7">
        <f t="shared" si="4"/>
        <v>6.3482311212732692E-2</v>
      </c>
      <c r="F59" s="24">
        <f t="shared" si="3"/>
        <v>0</v>
      </c>
      <c r="G59" s="25">
        <f t="shared" si="1"/>
        <v>0</v>
      </c>
      <c r="H59" s="18"/>
    </row>
    <row r="60" spans="1:8" hidden="1">
      <c r="A60" s="7">
        <v>18</v>
      </c>
      <c r="B60" s="7"/>
      <c r="C60" s="7">
        <f t="shared" si="0"/>
        <v>0.86058519793459554</v>
      </c>
      <c r="D60" s="7">
        <f t="shared" si="2"/>
        <v>16.613004744364552</v>
      </c>
      <c r="E60" s="7">
        <f t="shared" si="4"/>
        <v>6.0193806923411558E-2</v>
      </c>
      <c r="F60" s="24">
        <f t="shared" si="3"/>
        <v>0</v>
      </c>
      <c r="G60" s="25">
        <f t="shared" si="1"/>
        <v>0</v>
      </c>
      <c r="H60" s="18"/>
    </row>
    <row r="61" spans="1:8" hidden="1">
      <c r="A61" s="7">
        <v>19</v>
      </c>
      <c r="B61" s="7"/>
      <c r="C61" s="7">
        <f t="shared" si="0"/>
        <v>0.85397096498719038</v>
      </c>
      <c r="D61" s="7">
        <f t="shared" si="2"/>
        <v>17.466975709351743</v>
      </c>
      <c r="E61" s="7">
        <f t="shared" si="4"/>
        <v>5.725089544062309E-2</v>
      </c>
      <c r="F61" s="24">
        <f t="shared" si="3"/>
        <v>0</v>
      </c>
      <c r="G61" s="25">
        <f t="shared" si="1"/>
        <v>0</v>
      </c>
      <c r="H61" s="18"/>
    </row>
    <row r="62" spans="1:8" hidden="1">
      <c r="A62" s="7">
        <v>20</v>
      </c>
      <c r="B62" s="7"/>
      <c r="C62" s="7">
        <f t="shared" si="0"/>
        <v>0.84745762711864414</v>
      </c>
      <c r="D62" s="7">
        <f t="shared" si="2"/>
        <v>18.314433336470387</v>
      </c>
      <c r="E62" s="7">
        <f t="shared" si="4"/>
        <v>5.4601743970350058E-2</v>
      </c>
      <c r="F62" s="24">
        <f t="shared" si="3"/>
        <v>0</v>
      </c>
      <c r="G62" s="25">
        <f t="shared" si="1"/>
        <v>0</v>
      </c>
      <c r="H62" s="18"/>
    </row>
    <row r="63" spans="1:8" hidden="1">
      <c r="A63" s="7">
        <v>21</v>
      </c>
      <c r="B63" s="7"/>
      <c r="C63" s="7">
        <f t="shared" si="0"/>
        <v>0.84104289318755254</v>
      </c>
      <c r="D63" s="7">
        <f t="shared" si="2"/>
        <v>19.155476229657939</v>
      </c>
      <c r="E63" s="7">
        <f t="shared" si="4"/>
        <v>5.2204392519969056E-2</v>
      </c>
      <c r="F63" s="24">
        <f t="shared" si="3"/>
        <v>0</v>
      </c>
      <c r="G63" s="25">
        <f t="shared" si="1"/>
        <v>0</v>
      </c>
      <c r="H63" s="18"/>
    </row>
    <row r="64" spans="1:8" hidden="1">
      <c r="A64" s="7">
        <v>22</v>
      </c>
      <c r="B64" s="7"/>
      <c r="C64" s="7">
        <f t="shared" si="0"/>
        <v>0.8347245409015025</v>
      </c>
      <c r="D64" s="7">
        <f t="shared" si="2"/>
        <v>19.99020077055944</v>
      </c>
      <c r="E64" s="7">
        <f t="shared" si="4"/>
        <v>5.0024510082597548E-2</v>
      </c>
      <c r="F64" s="24">
        <f t="shared" si="3"/>
        <v>0</v>
      </c>
      <c r="G64" s="25">
        <f t="shared" si="1"/>
        <v>0</v>
      </c>
      <c r="H64" s="18"/>
    </row>
    <row r="65" spans="1:8" hidden="1">
      <c r="A65" s="7">
        <v>23</v>
      </c>
      <c r="B65" s="7"/>
      <c r="C65" s="7">
        <f t="shared" si="0"/>
        <v>0.82850041425020704</v>
      </c>
      <c r="D65" s="7">
        <f t="shared" si="2"/>
        <v>20.818701184809647</v>
      </c>
      <c r="E65" s="7">
        <f t="shared" si="4"/>
        <v>4.8033736164561955E-2</v>
      </c>
      <c r="F65" s="24">
        <f t="shared" si="3"/>
        <v>0</v>
      </c>
      <c r="G65" s="25">
        <f t="shared" si="1"/>
        <v>0</v>
      </c>
      <c r="H65" s="18"/>
    </row>
    <row r="66" spans="1:8" hidden="1">
      <c r="A66" s="7">
        <v>24</v>
      </c>
      <c r="B66" s="7"/>
      <c r="C66" s="7">
        <f t="shared" si="0"/>
        <v>0.82236842105263164</v>
      </c>
      <c r="D66" s="7">
        <f t="shared" si="2"/>
        <v>21.641069605862278</v>
      </c>
      <c r="E66" s="7">
        <f t="shared" si="4"/>
        <v>4.6208436930913678E-2</v>
      </c>
      <c r="F66" s="24">
        <f t="shared" si="3"/>
        <v>0</v>
      </c>
      <c r="G66" s="25">
        <f t="shared" si="1"/>
        <v>0</v>
      </c>
      <c r="H66" s="18"/>
    </row>
    <row r="67" spans="1:8" hidden="1">
      <c r="A67" s="7">
        <v>25</v>
      </c>
      <c r="B67" s="7"/>
      <c r="C67" s="7">
        <f t="shared" si="0"/>
        <v>0.81632653061224481</v>
      </c>
      <c r="D67" s="7">
        <f t="shared" si="2"/>
        <v>22.457396136474522</v>
      </c>
      <c r="E67" s="7">
        <f t="shared" si="4"/>
        <v>4.4528759875942819E-2</v>
      </c>
      <c r="F67" s="24">
        <f t="shared" si="3"/>
        <v>0</v>
      </c>
      <c r="G67" s="25">
        <f t="shared" si="1"/>
        <v>0</v>
      </c>
      <c r="H67" s="18"/>
    </row>
    <row r="68" spans="1:8" hidden="1">
      <c r="A68" s="7">
        <v>26</v>
      </c>
      <c r="B68" s="7"/>
      <c r="C68" s="7">
        <f t="shared" si="0"/>
        <v>0.81037277147487841</v>
      </c>
      <c r="D68" s="7">
        <f t="shared" si="2"/>
        <v>23.267768907949399</v>
      </c>
      <c r="E68" s="7">
        <f t="shared" si="4"/>
        <v>4.2977906646578024E-2</v>
      </c>
      <c r="F68" s="24">
        <f t="shared" si="3"/>
        <v>0</v>
      </c>
      <c r="G68" s="25">
        <f t="shared" si="1"/>
        <v>0</v>
      </c>
      <c r="H68" s="18"/>
    </row>
    <row r="69" spans="1:8" hidden="1">
      <c r="A69" s="7">
        <v>27</v>
      </c>
      <c r="B69" s="7"/>
      <c r="C69" s="7">
        <f t="shared" si="0"/>
        <v>0.80450522928399038</v>
      </c>
      <c r="D69" s="7">
        <f t="shared" si="2"/>
        <v>24.072274137233389</v>
      </c>
      <c r="E69" s="7">
        <f t="shared" si="4"/>
        <v>4.1541567460519513E-2</v>
      </c>
      <c r="F69" s="24">
        <f t="shared" si="3"/>
        <v>0</v>
      </c>
      <c r="G69" s="25">
        <f t="shared" si="1"/>
        <v>0</v>
      </c>
      <c r="H69" s="18"/>
    </row>
    <row r="70" spans="1:8" hidden="1">
      <c r="A70" s="7">
        <v>28</v>
      </c>
      <c r="B70" s="7"/>
      <c r="C70" s="7">
        <f t="shared" si="0"/>
        <v>0.79872204472843455</v>
      </c>
      <c r="D70" s="7">
        <f t="shared" si="2"/>
        <v>24.870996181961825</v>
      </c>
      <c r="E70" s="7">
        <f t="shared" si="4"/>
        <v>4.0207476720424636E-2</v>
      </c>
      <c r="F70" s="24">
        <f t="shared" si="3"/>
        <v>0</v>
      </c>
      <c r="G70" s="25">
        <f t="shared" si="1"/>
        <v>0</v>
      </c>
      <c r="H70" s="18"/>
    </row>
    <row r="71" spans="1:8" hidden="1">
      <c r="A71" s="7">
        <v>29</v>
      </c>
      <c r="B71" s="7"/>
      <c r="C71" s="7">
        <f t="shared" si="0"/>
        <v>0.79302141157811268</v>
      </c>
      <c r="D71" s="7">
        <f t="shared" si="2"/>
        <v>25.664017593539938</v>
      </c>
      <c r="E71" s="7">
        <f t="shared" si="4"/>
        <v>3.8965060569928718E-2</v>
      </c>
      <c r="F71" s="24">
        <f t="shared" si="3"/>
        <v>0</v>
      </c>
      <c r="G71" s="25">
        <f t="shared" si="1"/>
        <v>0</v>
      </c>
      <c r="H71" s="18"/>
    </row>
    <row r="72" spans="1:8" hidden="1">
      <c r="A72" s="7">
        <v>30</v>
      </c>
      <c r="B72" s="7"/>
      <c r="C72" s="7">
        <f t="shared" si="0"/>
        <v>0.78740157480314954</v>
      </c>
      <c r="D72" s="7">
        <f t="shared" si="2"/>
        <v>26.451419168343087</v>
      </c>
      <c r="E72" s="7">
        <f t="shared" si="4"/>
        <v>3.7805154938408539E-2</v>
      </c>
      <c r="F72" s="24">
        <f t="shared" si="3"/>
        <v>0</v>
      </c>
      <c r="G72" s="25">
        <f t="shared" si="1"/>
        <v>0</v>
      </c>
      <c r="H72" s="18"/>
    </row>
    <row r="73" spans="1:8" hidden="1">
      <c r="A73" s="7">
        <v>31</v>
      </c>
      <c r="B73" s="7"/>
      <c r="C73" s="7">
        <f t="shared" si="0"/>
        <v>0.78186082877247853</v>
      </c>
      <c r="D73" s="7">
        <f t="shared" si="2"/>
        <v>27.233279997115567</v>
      </c>
      <c r="E73" s="7">
        <f t="shared" si="4"/>
        <v>3.6719778157677511E-2</v>
      </c>
      <c r="F73" s="24">
        <f t="shared" si="3"/>
        <v>0</v>
      </c>
      <c r="G73" s="25">
        <f t="shared" si="1"/>
        <v>0</v>
      </c>
      <c r="H73" s="18"/>
    </row>
    <row r="74" spans="1:8" hidden="1">
      <c r="A74" s="7">
        <v>32</v>
      </c>
      <c r="B74" s="7"/>
      <c r="C74" s="7">
        <f t="shared" si="0"/>
        <v>0.77639751552795033</v>
      </c>
      <c r="D74" s="7">
        <f t="shared" si="2"/>
        <v>28.009677512643517</v>
      </c>
      <c r="E74" s="7">
        <f>1/D74</f>
        <v>3.570194621300448E-2</v>
      </c>
      <c r="F74" s="24">
        <f t="shared" si="3"/>
        <v>0</v>
      </c>
      <c r="G74" s="25">
        <f t="shared" si="1"/>
        <v>0</v>
      </c>
      <c r="H74" s="18"/>
    </row>
    <row r="75" spans="1:8" hidden="1">
      <c r="A75" s="7">
        <v>33</v>
      </c>
      <c r="B75" s="7"/>
      <c r="C75" s="7">
        <f t="shared" si="0"/>
        <v>0.77101002313030076</v>
      </c>
      <c r="D75" s="7">
        <f t="shared" si="2"/>
        <v>28.780687535773819</v>
      </c>
      <c r="E75" s="7">
        <f t="shared" si="4"/>
        <v>3.4745521584813428E-2</v>
      </c>
      <c r="F75" s="24">
        <f t="shared" si="3"/>
        <v>0</v>
      </c>
      <c r="G75" s="25">
        <f t="shared" si="1"/>
        <v>0</v>
      </c>
      <c r="H75" s="18"/>
    </row>
    <row r="76" spans="1:8" hidden="1">
      <c r="A76" s="7">
        <v>34</v>
      </c>
      <c r="B76" s="7"/>
      <c r="C76" s="7">
        <f t="shared" si="0"/>
        <v>0.76569678407350683</v>
      </c>
      <c r="D76" s="7">
        <f t="shared" si="2"/>
        <v>29.546384319847327</v>
      </c>
      <c r="E76" s="7">
        <f t="shared" si="4"/>
        <v>3.3845088765337199E-2</v>
      </c>
      <c r="F76" s="24">
        <f t="shared" si="3"/>
        <v>0</v>
      </c>
      <c r="G76" s="25">
        <f t="shared" si="1"/>
        <v>0</v>
      </c>
      <c r="H76" s="18"/>
    </row>
    <row r="77" spans="1:8" hidden="1">
      <c r="A77" s="7">
        <v>35</v>
      </c>
      <c r="B77" s="7"/>
      <c r="C77" s="7">
        <f t="shared" si="0"/>
        <v>0.76045627376425862</v>
      </c>
      <c r="D77" s="7">
        <f t="shared" si="2"/>
        <v>30.306840593611586</v>
      </c>
      <c r="E77" s="7">
        <f t="shared" si="4"/>
        <v>3.299585111523605E-2</v>
      </c>
      <c r="F77" s="24">
        <f t="shared" si="3"/>
        <v>0</v>
      </c>
      <c r="G77" s="25">
        <f t="shared" si="1"/>
        <v>0</v>
      </c>
      <c r="H77" s="18"/>
    </row>
    <row r="78" spans="1:8" hidden="1">
      <c r="A78" s="7">
        <v>36</v>
      </c>
      <c r="B78" s="7"/>
      <c r="C78" s="7">
        <f t="shared" si="0"/>
        <v>0.75528700906344415</v>
      </c>
      <c r="D78" s="7">
        <f t="shared" si="2"/>
        <v>31.06212760267503</v>
      </c>
      <c r="E78" s="7">
        <f t="shared" si="4"/>
        <v>3.2193544910744665E-2</v>
      </c>
      <c r="F78" s="24">
        <f t="shared" si="3"/>
        <v>0</v>
      </c>
      <c r="G78" s="25">
        <f t="shared" si="1"/>
        <v>0</v>
      </c>
      <c r="H78" s="18"/>
    </row>
    <row r="79" spans="1:8">
      <c r="A79" s="7"/>
      <c r="B79" s="7"/>
      <c r="C79" s="7"/>
      <c r="D79" s="7"/>
      <c r="E79" s="7"/>
      <c r="F79" s="7"/>
      <c r="G79" s="7"/>
    </row>
    <row r="80" spans="1:8">
      <c r="A80" s="7"/>
      <c r="B80" s="7"/>
      <c r="C80" s="7"/>
      <c r="D80" s="7"/>
      <c r="E80" s="7"/>
      <c r="F80" s="7"/>
      <c r="G80" s="7"/>
    </row>
    <row r="81" spans="1:7">
      <c r="A81" s="7"/>
      <c r="B81" s="7"/>
      <c r="C81" s="7"/>
      <c r="D81" s="7"/>
      <c r="E81" s="7"/>
      <c r="F81" s="7"/>
      <c r="G81" s="7"/>
    </row>
    <row r="82" spans="1:7">
      <c r="A82" s="7"/>
      <c r="B82" s="7"/>
      <c r="C82" s="7"/>
      <c r="D82" s="7"/>
      <c r="E82" s="7"/>
      <c r="F82" s="7"/>
      <c r="G82" s="7"/>
    </row>
    <row r="83" spans="1:7">
      <c r="A83" s="7"/>
      <c r="B83" s="7"/>
      <c r="C83" s="7"/>
      <c r="D83" s="27"/>
      <c r="E83" s="7"/>
      <c r="F83" s="7"/>
      <c r="G83" s="7"/>
    </row>
    <row r="84" spans="1:7">
      <c r="A84" s="7"/>
      <c r="B84" s="7"/>
      <c r="C84" s="7"/>
      <c r="D84" s="28"/>
      <c r="E84" s="7"/>
      <c r="F84" s="7"/>
      <c r="G84" s="7"/>
    </row>
  </sheetData>
  <sheetProtection password="CE28" sheet="1" objects="1" scenarios="1"/>
  <mergeCells count="3">
    <mergeCell ref="E3:G3"/>
    <mergeCell ref="E4:G4"/>
    <mergeCell ref="E5:G5"/>
  </mergeCells>
  <phoneticPr fontId="2" type="noConversion"/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Instructivo</vt:lpstr>
      <vt:lpstr>Cálculo Convenio</vt:lpstr>
      <vt:lpstr>'Cálculo Convenio'!Área_de_impresión</vt:lpstr>
      <vt:lpstr>Instructivo!Área_de_impresión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0280</cp:lastModifiedBy>
  <cp:lastPrinted>2015-11-20T19:40:42Z</cp:lastPrinted>
  <dcterms:created xsi:type="dcterms:W3CDTF">2010-01-21T19:12:47Z</dcterms:created>
  <dcterms:modified xsi:type="dcterms:W3CDTF">2023-10-13T13:48:25Z</dcterms:modified>
</cp:coreProperties>
</file>