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Pago Mensual Art.93 T4 TO" sheetId="1" r:id="rId1"/>
    <sheet name="Parámetros" sheetId="2" state="hidden" r:id="rId2"/>
  </sheets>
  <definedNames>
    <definedName name="_xlnm._FilterDatabase" localSheetId="0" hidden="1">'Pago Mensual Art.93 T4 TO'!$B$12:$D$12</definedName>
    <definedName name="_xlnm.Print_Area" localSheetId="0">'Pago Mensual Art.93 T4 TO'!$A$1:$G$23</definedName>
    <definedName name="Excel_BuiltIn_Print_Area" localSheetId="0">'Pago Mensual Art.93 T4 TO'!$A$1:$H$34</definedName>
    <definedName name="ListaFechas">Parámetros!#REF!</definedName>
  </definedNames>
  <calcPr calcId="125725"/>
</workbook>
</file>

<file path=xl/calcChain.xml><?xml version="1.0" encoding="utf-8"?>
<calcChain xmlns="http://schemas.openxmlformats.org/spreadsheetml/2006/main">
  <c r="I7" i="2"/>
  <c r="G12" i="1"/>
  <c r="E20" s="1"/>
  <c r="H8" i="2"/>
  <c r="I8"/>
  <c r="H9"/>
  <c r="I9"/>
  <c r="H10"/>
  <c r="I10"/>
  <c r="H11"/>
  <c r="E17" i="1" l="1"/>
  <c r="F19"/>
  <c r="E18"/>
  <c r="F21"/>
  <c r="E19"/>
  <c r="F20"/>
  <c r="E21"/>
  <c r="F17"/>
  <c r="F18"/>
</calcChain>
</file>

<file path=xl/sharedStrings.xml><?xml version="1.0" encoding="utf-8"?>
<sst xmlns="http://schemas.openxmlformats.org/spreadsheetml/2006/main" count="28" uniqueCount="22">
  <si>
    <t xml:space="preserve">Pagos Mensuales </t>
  </si>
  <si>
    <t xml:space="preserve">Artículo 93º del Título 4 del Texto Ordenado 1996 </t>
  </si>
  <si>
    <t>Artículo 172º Decreto Nº 150/007</t>
  </si>
  <si>
    <t>Debe seleccionar fecha de Balance</t>
  </si>
  <si>
    <t>Cotización UI</t>
  </si>
  <si>
    <t>Ingresos (veces el límite del Literal E) Artículo 52: 305.000 UI)</t>
  </si>
  <si>
    <t xml:space="preserve">Ingresos </t>
  </si>
  <si>
    <t>Más de</t>
  </si>
  <si>
    <t xml:space="preserve">Hasta </t>
  </si>
  <si>
    <t xml:space="preserve">Hasta 3 veces el límite </t>
  </si>
  <si>
    <t>Más de 3 hasta 6 veces</t>
  </si>
  <si>
    <t>Más de 6 hasta 12 veces</t>
  </si>
  <si>
    <t>Más de 12 hasta 24 veces</t>
  </si>
  <si>
    <t>Más de 24 veces</t>
  </si>
  <si>
    <t>Límite Lit.E</t>
  </si>
  <si>
    <t>UI</t>
  </si>
  <si>
    <t>Mes</t>
  </si>
  <si>
    <t>Montos para pagos mensuales de acuerdo al límite del Literal E) del Artículo 52 del Título : 305.000 UI</t>
  </si>
  <si>
    <t>Mas de UI</t>
  </si>
  <si>
    <t>Hasta UI</t>
  </si>
  <si>
    <t>Pago Mensual Vigencia: 1/1/2022</t>
  </si>
  <si>
    <t>Artículo 2º Decreto 434/021 de 22/12/2021</t>
  </si>
</sst>
</file>

<file path=xl/styles.xml><?xml version="1.0" encoding="utf-8"?>
<styleSheet xmlns="http://schemas.openxmlformats.org/spreadsheetml/2006/main">
  <numFmts count="5">
    <numFmt numFmtId="188" formatCode="_-* #,##0.00\ _€_-;\-* #,##0.00\ _€_-;_-* \-??\ _€_-;_-@_-"/>
    <numFmt numFmtId="189" formatCode="_-* #,##0\ _€_-;\-* #,##0\ _€_-;_-* \-??\ _€_-;_-@_-"/>
    <numFmt numFmtId="190" formatCode="0.0000"/>
    <numFmt numFmtId="191" formatCode="_ [$$-2C0A]\ * #,##0_ ;_ [$$-2C0A]\ * \-#,##0_ ;_ [$$-2C0A]\ * \-??_ ;_ @_ "/>
    <numFmt numFmtId="205" formatCode="[$$-2C0A]\ #,##0\ ;[$$-2C0A]&quot; -&quot;#,##0\ ;[$$-2C0A]&quot; -&quot;#\ ;@\ "/>
  </numFmts>
  <fonts count="3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sz val="10"/>
      <color indexed="10"/>
      <name val="Arial"/>
      <family val="2"/>
    </font>
    <font>
      <sz val="8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6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18" fillId="0" borderId="0" applyNumberFormat="0" applyFill="0" applyBorder="0" applyAlignment="0" applyProtection="0"/>
    <xf numFmtId="0" fontId="9" fillId="3" borderId="0" applyNumberFormat="0" applyBorder="0" applyAlignment="0" applyProtection="0"/>
    <xf numFmtId="188" fontId="21" fillId="0" borderId="0" applyFill="0" applyBorder="0" applyAlignment="0" applyProtection="0"/>
    <xf numFmtId="0" fontId="10" fillId="22" borderId="0" applyNumberFormat="0" applyBorder="0" applyAlignment="0" applyProtection="0"/>
    <xf numFmtId="0" fontId="21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4" fillId="0" borderId="9" applyNumberFormat="0" applyFill="0" applyAlignment="0" applyProtection="0"/>
  </cellStyleXfs>
  <cellXfs count="63">
    <xf numFmtId="0" fontId="0" fillId="0" borderId="0" xfId="0"/>
    <xf numFmtId="0" fontId="19" fillId="24" borderId="0" xfId="0" applyFont="1" applyFill="1" applyProtection="1">
      <protection hidden="1"/>
    </xf>
    <xf numFmtId="0" fontId="20" fillId="24" borderId="0" xfId="0" applyFont="1" applyFill="1" applyProtection="1">
      <protection hidden="1"/>
    </xf>
    <xf numFmtId="0" fontId="21" fillId="0" borderId="0" xfId="0" applyFont="1"/>
    <xf numFmtId="14" fontId="20" fillId="8" borderId="10" xfId="0" applyNumberFormat="1" applyFont="1" applyFill="1" applyBorder="1" applyAlignment="1" applyProtection="1">
      <alignment horizontal="center" vertical="center"/>
      <protection locked="0"/>
    </xf>
    <xf numFmtId="0" fontId="20" fillId="24" borderId="10" xfId="0" applyFont="1" applyFill="1" applyBorder="1" applyAlignment="1" applyProtection="1">
      <alignment horizontal="center" vertical="center"/>
      <protection hidden="1"/>
    </xf>
    <xf numFmtId="190" fontId="20" fillId="24" borderId="10" xfId="0" applyNumberFormat="1" applyFont="1" applyFill="1" applyBorder="1" applyAlignment="1" applyProtection="1">
      <alignment horizontal="center" vertical="center"/>
      <protection hidden="1"/>
    </xf>
    <xf numFmtId="14" fontId="19" fillId="24" borderId="0" xfId="0" applyNumberFormat="1" applyFont="1" applyFill="1" applyProtection="1">
      <protection hidden="1"/>
    </xf>
    <xf numFmtId="189" fontId="20" fillId="0" borderId="10" xfId="33" applyNumberFormat="1" applyFont="1" applyFill="1" applyBorder="1" applyAlignment="1" applyProtection="1">
      <alignment horizontal="center" vertical="center"/>
      <protection hidden="1"/>
    </xf>
    <xf numFmtId="191" fontId="19" fillId="24" borderId="10" xfId="33" applyNumberFormat="1" applyFont="1" applyFill="1" applyBorder="1" applyAlignment="1" applyProtection="1">
      <protection hidden="1"/>
    </xf>
    <xf numFmtId="0" fontId="19" fillId="24" borderId="0" xfId="0" applyFont="1" applyFill="1" applyBorder="1" applyAlignment="1" applyProtection="1">
      <alignment horizontal="center"/>
      <protection hidden="1"/>
    </xf>
    <xf numFmtId="191" fontId="19" fillId="24" borderId="0" xfId="33" applyNumberFormat="1" applyFont="1" applyFill="1" applyBorder="1" applyAlignment="1" applyProtection="1">
      <protection hidden="1"/>
    </xf>
    <xf numFmtId="191" fontId="20" fillId="24" borderId="0" xfId="33" applyNumberFormat="1" applyFont="1" applyFill="1" applyBorder="1" applyAlignment="1" applyProtection="1">
      <alignment horizontal="center"/>
      <protection hidden="1"/>
    </xf>
    <xf numFmtId="189" fontId="19" fillId="24" borderId="0" xfId="33" applyNumberFormat="1" applyFont="1" applyFill="1" applyBorder="1" applyAlignment="1" applyProtection="1">
      <alignment horizontal="center"/>
      <protection hidden="1"/>
    </xf>
    <xf numFmtId="188" fontId="19" fillId="24" borderId="0" xfId="33" applyFont="1" applyFill="1" applyBorder="1" applyAlignment="1" applyProtection="1">
      <protection hidden="1"/>
    </xf>
    <xf numFmtId="189" fontId="19" fillId="24" borderId="0" xfId="33" applyNumberFormat="1" applyFont="1" applyFill="1" applyBorder="1" applyAlignment="1" applyProtection="1">
      <protection hidden="1"/>
    </xf>
    <xf numFmtId="0" fontId="21" fillId="24" borderId="0" xfId="0" applyFont="1" applyFill="1"/>
    <xf numFmtId="189" fontId="21" fillId="24" borderId="0" xfId="33" applyNumberFormat="1" applyFont="1" applyFill="1" applyBorder="1" applyAlignment="1" applyProtection="1"/>
    <xf numFmtId="0" fontId="21" fillId="24" borderId="10" xfId="0" applyFont="1" applyFill="1" applyBorder="1" applyAlignment="1">
      <alignment horizontal="center"/>
    </xf>
    <xf numFmtId="189" fontId="21" fillId="24" borderId="11" xfId="33" applyNumberFormat="1" applyFont="1" applyFill="1" applyBorder="1" applyAlignment="1" applyProtection="1">
      <alignment horizontal="center"/>
    </xf>
    <xf numFmtId="189" fontId="21" fillId="24" borderId="10" xfId="33" applyNumberFormat="1" applyFont="1" applyFill="1" applyBorder="1" applyAlignment="1" applyProtection="1">
      <alignment horizontal="center"/>
    </xf>
    <xf numFmtId="14" fontId="22" fillId="24" borderId="0" xfId="0" applyNumberFormat="1" applyFont="1" applyFill="1" applyAlignment="1" applyProtection="1">
      <alignment horizontal="center"/>
      <protection hidden="1"/>
    </xf>
    <xf numFmtId="0" fontId="23" fillId="24" borderId="0" xfId="0" applyFont="1" applyFill="1" applyAlignment="1">
      <alignment horizontal="center"/>
    </xf>
    <xf numFmtId="0" fontId="23" fillId="24" borderId="0" xfId="0" applyFont="1" applyFill="1"/>
    <xf numFmtId="189" fontId="23" fillId="24" borderId="0" xfId="33" applyNumberFormat="1" applyFont="1" applyFill="1" applyBorder="1" applyAlignment="1" applyProtection="1"/>
    <xf numFmtId="0" fontId="24" fillId="24" borderId="0" xfId="0" applyFont="1" applyFill="1" applyProtection="1">
      <protection hidden="1"/>
    </xf>
    <xf numFmtId="0" fontId="25" fillId="24" borderId="0" xfId="0" applyFont="1" applyFill="1" applyProtection="1">
      <protection hidden="1"/>
    </xf>
    <xf numFmtId="189" fontId="19" fillId="24" borderId="0" xfId="0" applyNumberFormat="1" applyFont="1" applyFill="1" applyProtection="1">
      <protection hidden="1"/>
    </xf>
    <xf numFmtId="14" fontId="21" fillId="24" borderId="0" xfId="0" applyNumberFormat="1" applyFont="1" applyFill="1" applyAlignment="1" applyProtection="1">
      <alignment horizontal="center" vertical="center"/>
      <protection hidden="1"/>
    </xf>
    <xf numFmtId="14" fontId="21" fillId="24" borderId="0" xfId="0" applyNumberFormat="1" applyFont="1" applyFill="1" applyAlignment="1">
      <alignment horizontal="center"/>
    </xf>
    <xf numFmtId="0" fontId="21" fillId="24" borderId="0" xfId="0" applyFont="1" applyFill="1" applyAlignment="1">
      <alignment horizontal="center"/>
    </xf>
    <xf numFmtId="0" fontId="21" fillId="24" borderId="0" xfId="0" applyFont="1" applyFill="1" applyProtection="1">
      <protection hidden="1"/>
    </xf>
    <xf numFmtId="0" fontId="21" fillId="0" borderId="0" xfId="0" applyFont="1" applyAlignment="1">
      <alignment wrapText="1"/>
    </xf>
    <xf numFmtId="0" fontId="26" fillId="24" borderId="0" xfId="31" applyNumberFormat="1" applyFont="1" applyFill="1" applyBorder="1" applyAlignment="1" applyProtection="1">
      <alignment horizontal="center" vertical="center"/>
      <protection locked="0"/>
    </xf>
    <xf numFmtId="0" fontId="27" fillId="24" borderId="0" xfId="0" applyFont="1" applyFill="1" applyProtection="1">
      <protection hidden="1"/>
    </xf>
    <xf numFmtId="0" fontId="29" fillId="24" borderId="0" xfId="0" applyFont="1" applyFill="1" applyProtection="1">
      <protection hidden="1"/>
    </xf>
    <xf numFmtId="0" fontId="29" fillId="25" borderId="0" xfId="0" applyFont="1" applyFill="1" applyAlignment="1" applyProtection="1">
      <alignment horizontal="center" vertical="center"/>
      <protection hidden="1"/>
    </xf>
    <xf numFmtId="14" fontId="29" fillId="25" borderId="0" xfId="0" applyNumberFormat="1" applyFont="1" applyFill="1" applyAlignment="1" applyProtection="1">
      <alignment horizontal="center" vertical="center"/>
      <protection hidden="1"/>
    </xf>
    <xf numFmtId="14" fontId="29" fillId="25" borderId="0" xfId="0" applyNumberFormat="1" applyFont="1" applyFill="1" applyAlignment="1" applyProtection="1">
      <alignment horizontal="center"/>
      <protection hidden="1"/>
    </xf>
    <xf numFmtId="191" fontId="29" fillId="24" borderId="0" xfId="0" applyNumberFormat="1" applyFont="1" applyFill="1" applyProtection="1">
      <protection hidden="1"/>
    </xf>
    <xf numFmtId="189" fontId="29" fillId="24" borderId="0" xfId="0" applyNumberFormat="1" applyFont="1" applyFill="1" applyProtection="1">
      <protection hidden="1"/>
    </xf>
    <xf numFmtId="14" fontId="29" fillId="24" borderId="0" xfId="0" applyNumberFormat="1" applyFont="1" applyFill="1" applyAlignment="1" applyProtection="1">
      <alignment horizontal="center"/>
      <protection hidden="1"/>
    </xf>
    <xf numFmtId="14" fontId="29" fillId="24" borderId="0" xfId="0" applyNumberFormat="1" applyFont="1" applyFill="1" applyAlignment="1" applyProtection="1">
      <alignment horizontal="center" vertical="center"/>
      <protection hidden="1"/>
    </xf>
    <xf numFmtId="189" fontId="29" fillId="24" borderId="0" xfId="33" applyNumberFormat="1" applyFont="1" applyFill="1" applyBorder="1" applyAlignment="1" applyProtection="1">
      <protection hidden="1"/>
    </xf>
    <xf numFmtId="189" fontId="29" fillId="24" borderId="0" xfId="33" applyNumberFormat="1" applyFont="1" applyFill="1" applyProtection="1">
      <protection hidden="1"/>
    </xf>
    <xf numFmtId="188" fontId="21" fillId="24" borderId="0" xfId="33" applyFill="1" applyProtection="1">
      <protection hidden="1"/>
    </xf>
    <xf numFmtId="205" fontId="30" fillId="25" borderId="0" xfId="0" applyNumberFormat="1" applyFont="1" applyFill="1" applyBorder="1" applyAlignment="1">
      <alignment horizontal="center"/>
    </xf>
    <xf numFmtId="191" fontId="20" fillId="0" borderId="10" xfId="33" applyNumberFormat="1" applyFont="1" applyFill="1" applyBorder="1" applyAlignment="1" applyProtection="1">
      <alignment horizontal="center"/>
      <protection hidden="1"/>
    </xf>
    <xf numFmtId="0" fontId="20" fillId="0" borderId="0" xfId="0" applyFont="1" applyFill="1" applyProtection="1">
      <protection hidden="1"/>
    </xf>
    <xf numFmtId="0" fontId="19" fillId="0" borderId="0" xfId="0" applyFont="1" applyFill="1" applyProtection="1">
      <protection hidden="1"/>
    </xf>
    <xf numFmtId="190" fontId="21" fillId="24" borderId="0" xfId="0" applyNumberFormat="1" applyFont="1" applyFill="1" applyAlignment="1">
      <alignment horizontal="center"/>
    </xf>
    <xf numFmtId="0" fontId="18" fillId="24" borderId="0" xfId="31" applyNumberFormat="1" applyFont="1" applyFill="1" applyBorder="1" applyAlignment="1" applyProtection="1">
      <alignment horizontal="center" vertical="center"/>
      <protection locked="0"/>
    </xf>
    <xf numFmtId="0" fontId="19" fillId="24" borderId="10" xfId="0" applyFont="1" applyFill="1" applyBorder="1" applyAlignment="1" applyProtection="1">
      <alignment horizontal="center"/>
      <protection hidden="1"/>
    </xf>
    <xf numFmtId="0" fontId="18" fillId="0" borderId="0" xfId="31" applyAlignment="1">
      <alignment horizontal="center"/>
    </xf>
    <xf numFmtId="0" fontId="28" fillId="24" borderId="0" xfId="31" applyNumberFormat="1" applyFont="1" applyFill="1" applyBorder="1" applyAlignment="1" applyProtection="1">
      <alignment horizontal="center" vertical="center"/>
      <protection locked="0"/>
    </xf>
    <xf numFmtId="0" fontId="20" fillId="0" borderId="10" xfId="33" applyNumberFormat="1" applyFont="1" applyFill="1" applyBorder="1" applyAlignment="1" applyProtection="1">
      <alignment horizontal="center" vertical="center" wrapText="1"/>
      <protection hidden="1"/>
    </xf>
    <xf numFmtId="0" fontId="20" fillId="24" borderId="0" xfId="0" applyFont="1" applyFill="1" applyBorder="1" applyAlignment="1" applyProtection="1">
      <alignment horizontal="left"/>
      <protection hidden="1"/>
    </xf>
    <xf numFmtId="0" fontId="20" fillId="24" borderId="0" xfId="0" applyFont="1" applyFill="1" applyBorder="1" applyAlignment="1" applyProtection="1">
      <alignment horizontal="left" vertical="center"/>
      <protection hidden="1"/>
    </xf>
    <xf numFmtId="0" fontId="20" fillId="24" borderId="12" xfId="0" applyFont="1" applyFill="1" applyBorder="1" applyAlignment="1" applyProtection="1">
      <alignment horizontal="left" vertical="center"/>
      <protection hidden="1"/>
    </xf>
    <xf numFmtId="0" fontId="20" fillId="0" borderId="10" xfId="0" applyFont="1" applyFill="1" applyBorder="1" applyAlignment="1" applyProtection="1">
      <alignment horizontal="center" vertical="center" wrapText="1"/>
      <protection hidden="1"/>
    </xf>
    <xf numFmtId="0" fontId="20" fillId="0" borderId="10" xfId="0" applyFont="1" applyFill="1" applyBorder="1" applyAlignment="1" applyProtection="1">
      <alignment horizontal="center" vertical="center"/>
      <protection hidden="1"/>
    </xf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0</xdr:row>
      <xdr:rowOff>28575</xdr:rowOff>
    </xdr:from>
    <xdr:to>
      <xdr:col>5</xdr:col>
      <xdr:colOff>361950</xdr:colOff>
      <xdr:row>4</xdr:row>
      <xdr:rowOff>19050</xdr:rowOff>
    </xdr:to>
    <xdr:pic>
      <xdr:nvPicPr>
        <xdr:cNvPr id="1194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6925" y="28575"/>
          <a:ext cx="3390900" cy="714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N44"/>
  <sheetViews>
    <sheetView showRowColHeaders="0" tabSelected="1" zoomScaleNormal="100" workbookViewId="0">
      <selection activeCell="D12" sqref="D12"/>
    </sheetView>
  </sheetViews>
  <sheetFormatPr baseColWidth="10" defaultRowHeight="20.100000000000001" customHeight="1"/>
  <cols>
    <col min="1" max="1" width="1.85546875" style="1" customWidth="1"/>
    <col min="2" max="2" width="11.7109375" style="1" customWidth="1"/>
    <col min="3" max="3" width="26.140625" style="1" customWidth="1"/>
    <col min="4" max="4" width="18.5703125" style="1" customWidth="1"/>
    <col min="5" max="5" width="18.140625" style="1" customWidth="1"/>
    <col min="6" max="6" width="17.7109375" style="1" customWidth="1"/>
    <col min="7" max="7" width="18.7109375" style="1" customWidth="1"/>
    <col min="8" max="8" width="15.42578125" style="25" bestFit="1" customWidth="1"/>
    <col min="9" max="9" width="13.140625" style="43" customWidth="1"/>
    <col min="10" max="10" width="14.42578125" style="35" bestFit="1" customWidth="1"/>
    <col min="11" max="11" width="12.42578125" style="35" customWidth="1"/>
    <col min="12" max="12" width="15.5703125" style="35" customWidth="1"/>
    <col min="13" max="24" width="11.42578125" style="35"/>
    <col min="25" max="25" width="12.28515625" style="35" customWidth="1"/>
    <col min="26" max="39" width="11.42578125" style="35"/>
    <col min="40" max="40" width="11.42578125" style="26"/>
    <col min="41" max="16384" width="11.42578125" style="1"/>
  </cols>
  <sheetData>
    <row r="1" spans="2:12" ht="14.25" customHeight="1">
      <c r="H1" s="31"/>
    </row>
    <row r="2" spans="2:12" ht="14.25" customHeight="1">
      <c r="H2" s="31"/>
    </row>
    <row r="3" spans="2:12" ht="14.25" customHeight="1">
      <c r="H3" s="31"/>
    </row>
    <row r="4" spans="2:12" ht="14.25" customHeight="1">
      <c r="H4" s="31"/>
    </row>
    <row r="5" spans="2:12" ht="14.25" customHeight="1">
      <c r="H5" s="31"/>
    </row>
    <row r="6" spans="2:12" ht="12.75">
      <c r="B6" s="56" t="s">
        <v>0</v>
      </c>
      <c r="C6" s="56"/>
      <c r="D6" s="56"/>
      <c r="H6" s="31"/>
    </row>
    <row r="7" spans="2:12" ht="12.75">
      <c r="B7" s="2" t="s">
        <v>1</v>
      </c>
      <c r="F7" s="3"/>
      <c r="H7" s="31"/>
      <c r="L7" s="36"/>
    </row>
    <row r="8" spans="2:12" ht="12.75">
      <c r="B8" s="2" t="s">
        <v>2</v>
      </c>
      <c r="H8" s="31"/>
      <c r="L8" s="37"/>
    </row>
    <row r="9" spans="2:12" ht="12.75">
      <c r="B9" s="48" t="s">
        <v>21</v>
      </c>
      <c r="C9" s="49"/>
      <c r="H9" s="31"/>
      <c r="L9" s="37"/>
    </row>
    <row r="10" spans="2:12" ht="10.5" customHeight="1">
      <c r="H10" s="31"/>
      <c r="L10" s="37"/>
    </row>
    <row r="11" spans="2:12" ht="10.5" customHeight="1">
      <c r="H11" s="31"/>
      <c r="L11" s="38"/>
    </row>
    <row r="12" spans="2:12" ht="20.100000000000001" customHeight="1">
      <c r="B12" s="57" t="s">
        <v>3</v>
      </c>
      <c r="C12" s="58"/>
      <c r="D12" s="4">
        <v>44561</v>
      </c>
      <c r="F12" s="5" t="s">
        <v>4</v>
      </c>
      <c r="G12" s="6">
        <f>VLOOKUP(D12,Parámetros!B4:C99,2,0)</f>
        <v>5.1608000000000001</v>
      </c>
      <c r="H12" s="31"/>
      <c r="L12" s="38"/>
    </row>
    <row r="13" spans="2:12" ht="20.100000000000001" customHeight="1">
      <c r="E13" s="7"/>
      <c r="H13" s="31"/>
      <c r="L13" s="38"/>
    </row>
    <row r="14" spans="2:12" ht="6" customHeight="1">
      <c r="H14" s="31"/>
      <c r="L14" s="38"/>
    </row>
    <row r="15" spans="2:12" ht="20.100000000000001" customHeight="1">
      <c r="B15" s="59" t="s">
        <v>5</v>
      </c>
      <c r="C15" s="59"/>
      <c r="D15" s="59"/>
      <c r="E15" s="60" t="s">
        <v>6</v>
      </c>
      <c r="F15" s="60"/>
      <c r="G15" s="55" t="s">
        <v>20</v>
      </c>
      <c r="H15" s="31"/>
      <c r="I15" s="46"/>
      <c r="L15" s="38"/>
    </row>
    <row r="16" spans="2:12" ht="20.100000000000001" customHeight="1">
      <c r="B16" s="59"/>
      <c r="C16" s="59"/>
      <c r="D16" s="59"/>
      <c r="E16" s="8" t="s">
        <v>7</v>
      </c>
      <c r="F16" s="8" t="s">
        <v>8</v>
      </c>
      <c r="G16" s="55"/>
      <c r="H16" s="31"/>
      <c r="I16" s="46"/>
      <c r="L16" s="38"/>
    </row>
    <row r="17" spans="2:12" ht="20.100000000000001" customHeight="1">
      <c r="B17" s="52" t="s">
        <v>9</v>
      </c>
      <c r="C17" s="52"/>
      <c r="D17" s="52"/>
      <c r="E17" s="9">
        <f>+Parámetros!H7*'Pago Mensual Art.93 T4 TO'!$G$12</f>
        <v>0</v>
      </c>
      <c r="F17" s="9">
        <f>+Parámetros!I7*'Pago Mensual Art.93 T4 TO'!$G$12</f>
        <v>4722132</v>
      </c>
      <c r="G17" s="47">
        <v>6180</v>
      </c>
      <c r="H17" s="45"/>
      <c r="J17" s="40"/>
      <c r="K17" s="39"/>
      <c r="L17" s="38"/>
    </row>
    <row r="18" spans="2:12" ht="20.100000000000001" customHeight="1">
      <c r="B18" s="52" t="s">
        <v>10</v>
      </c>
      <c r="C18" s="52"/>
      <c r="D18" s="52"/>
      <c r="E18" s="9">
        <f>+Parámetros!H8*'Pago Mensual Art.93 T4 TO'!$G$12</f>
        <v>4722132</v>
      </c>
      <c r="F18" s="9">
        <f>+Parámetros!I8*'Pago Mensual Art.93 T4 TO'!$G$12</f>
        <v>9444264</v>
      </c>
      <c r="G18" s="47">
        <v>6760</v>
      </c>
      <c r="H18" s="45"/>
      <c r="J18" s="40"/>
      <c r="K18" s="39"/>
      <c r="L18" s="38"/>
    </row>
    <row r="19" spans="2:12" ht="20.100000000000001" customHeight="1">
      <c r="B19" s="52" t="s">
        <v>11</v>
      </c>
      <c r="C19" s="52"/>
      <c r="D19" s="52"/>
      <c r="E19" s="9">
        <f>+Parámetros!H9*'Pago Mensual Art.93 T4 TO'!$G$12</f>
        <v>9444264</v>
      </c>
      <c r="F19" s="9">
        <f>+Parámetros!I9*'Pago Mensual Art.93 T4 TO'!$G$12</f>
        <v>18888528</v>
      </c>
      <c r="G19" s="47">
        <v>9080</v>
      </c>
      <c r="H19" s="45"/>
      <c r="J19" s="40"/>
      <c r="K19" s="39"/>
      <c r="L19" s="38"/>
    </row>
    <row r="20" spans="2:12" ht="20.100000000000001" customHeight="1">
      <c r="B20" s="52" t="s">
        <v>12</v>
      </c>
      <c r="C20" s="52"/>
      <c r="D20" s="52"/>
      <c r="E20" s="9">
        <f>+Parámetros!H10*'Pago Mensual Art.93 T4 TO'!$G$12</f>
        <v>18888528</v>
      </c>
      <c r="F20" s="9">
        <f>+Parámetros!I10*'Pago Mensual Art.93 T4 TO'!$G$12</f>
        <v>37777056</v>
      </c>
      <c r="G20" s="47">
        <v>12300</v>
      </c>
      <c r="H20" s="45"/>
      <c r="J20" s="40"/>
      <c r="K20" s="39"/>
    </row>
    <row r="21" spans="2:12" ht="20.100000000000001" customHeight="1">
      <c r="B21" s="52" t="s">
        <v>13</v>
      </c>
      <c r="C21" s="52"/>
      <c r="D21" s="52"/>
      <c r="E21" s="9">
        <f>+Parámetros!H11*'Pago Mensual Art.93 T4 TO'!$G$12</f>
        <v>37777056</v>
      </c>
      <c r="F21" s="9">
        <f>+Parámetros!I11*'Pago Mensual Art.93 T4 TO'!$G$12</f>
        <v>0</v>
      </c>
      <c r="G21" s="47">
        <v>15380</v>
      </c>
      <c r="H21" s="45"/>
      <c r="J21" s="40"/>
      <c r="K21" s="39"/>
    </row>
    <row r="22" spans="2:12" ht="20.100000000000001" customHeight="1">
      <c r="B22" s="10"/>
      <c r="C22" s="10"/>
      <c r="D22" s="10"/>
      <c r="E22" s="11"/>
      <c r="F22" s="11"/>
      <c r="G22" s="12"/>
      <c r="H22" s="31"/>
      <c r="K22" s="39"/>
    </row>
    <row r="23" spans="2:12" ht="18.75" customHeight="1">
      <c r="B23" s="10"/>
      <c r="C23" s="10"/>
      <c r="D23" s="10"/>
      <c r="E23" s="11"/>
      <c r="F23" s="54"/>
      <c r="G23" s="54"/>
      <c r="H23" s="31"/>
      <c r="K23" s="39"/>
    </row>
    <row r="24" spans="2:12" ht="15" customHeight="1">
      <c r="B24" s="10"/>
      <c r="C24" s="10"/>
      <c r="D24" s="10"/>
      <c r="E24" s="11"/>
      <c r="F24" s="53"/>
      <c r="G24" s="53"/>
      <c r="H24" s="31"/>
    </row>
    <row r="25" spans="2:12" ht="20.100000000000001" customHeight="1">
      <c r="B25" s="10"/>
      <c r="C25" s="10"/>
      <c r="D25" s="10"/>
      <c r="E25" s="11"/>
      <c r="F25" s="51"/>
      <c r="G25" s="51"/>
      <c r="H25" s="31"/>
    </row>
    <row r="26" spans="2:12" ht="20.100000000000001" customHeight="1">
      <c r="B26" s="10"/>
      <c r="C26" s="10"/>
      <c r="D26" s="10"/>
      <c r="E26" s="11"/>
      <c r="F26" s="51"/>
      <c r="G26" s="51"/>
      <c r="H26" s="31"/>
    </row>
    <row r="27" spans="2:12" ht="20.100000000000001" customHeight="1">
      <c r="B27" s="10"/>
      <c r="C27" s="10"/>
      <c r="D27" s="3"/>
      <c r="E27" s="11"/>
      <c r="F27" s="51"/>
      <c r="G27" s="51"/>
      <c r="H27" s="31"/>
      <c r="J27" s="44"/>
      <c r="K27" s="40"/>
    </row>
    <row r="28" spans="2:12" ht="20.100000000000001" customHeight="1">
      <c r="B28" s="10"/>
      <c r="C28" s="10"/>
      <c r="D28" s="10"/>
      <c r="E28" s="11"/>
      <c r="F28" s="51"/>
      <c r="G28" s="51"/>
      <c r="H28" s="31"/>
      <c r="J28" s="44"/>
      <c r="K28" s="40"/>
    </row>
    <row r="29" spans="2:12" ht="23.25" customHeight="1">
      <c r="B29" s="10"/>
      <c r="C29" s="10"/>
      <c r="D29" s="10"/>
      <c r="E29" s="11"/>
      <c r="F29" s="51"/>
      <c r="G29" s="51"/>
      <c r="H29" s="32"/>
      <c r="J29" s="44"/>
      <c r="K29" s="40"/>
    </row>
    <row r="30" spans="2:12" ht="18" customHeight="1">
      <c r="B30" s="10"/>
      <c r="C30" s="13"/>
      <c r="D30" s="13"/>
      <c r="E30" s="14"/>
      <c r="F30" s="51"/>
      <c r="G30" s="51"/>
      <c r="H30" s="33"/>
      <c r="J30" s="44"/>
      <c r="K30" s="40"/>
    </row>
    <row r="31" spans="2:12" ht="17.25" customHeight="1">
      <c r="B31" s="10"/>
      <c r="C31" s="13"/>
      <c r="D31" s="13"/>
      <c r="E31" s="14"/>
      <c r="F31" s="51"/>
      <c r="G31" s="51"/>
      <c r="H31" s="34"/>
    </row>
    <row r="32" spans="2:12" ht="20.25" customHeight="1">
      <c r="C32" s="15"/>
      <c r="D32" s="15"/>
      <c r="E32" s="14"/>
      <c r="F32" s="51"/>
      <c r="G32" s="51"/>
      <c r="H32" s="34"/>
    </row>
    <row r="33" spans="3:12" ht="15" customHeight="1">
      <c r="C33" s="15"/>
      <c r="D33" s="15"/>
      <c r="E33" s="14"/>
      <c r="F33" s="51"/>
      <c r="G33" s="51"/>
      <c r="H33" s="34"/>
    </row>
    <row r="34" spans="3:12" ht="24" customHeight="1">
      <c r="C34" s="15"/>
      <c r="D34" s="15"/>
      <c r="E34" s="14"/>
      <c r="F34" s="51"/>
      <c r="G34" s="51"/>
      <c r="H34" s="34"/>
    </row>
    <row r="35" spans="3:12" ht="22.5" customHeight="1">
      <c r="C35" s="15"/>
      <c r="D35" s="15"/>
      <c r="E35" s="15"/>
      <c r="H35" s="34"/>
    </row>
    <row r="36" spans="3:12" ht="20.100000000000001" customHeight="1">
      <c r="C36" s="15"/>
      <c r="D36" s="15"/>
      <c r="E36" s="15"/>
      <c r="F36" s="27"/>
      <c r="H36" s="34"/>
      <c r="L36" s="41"/>
    </row>
    <row r="37" spans="3:12" ht="20.100000000000001" customHeight="1">
      <c r="E37" s="15"/>
      <c r="F37" s="27"/>
      <c r="H37" s="34"/>
      <c r="L37" s="41"/>
    </row>
    <row r="38" spans="3:12" ht="20.100000000000001" customHeight="1">
      <c r="E38" s="15"/>
      <c r="F38" s="27"/>
      <c r="H38" s="34"/>
      <c r="L38" s="41"/>
    </row>
    <row r="39" spans="3:12" ht="20.100000000000001" customHeight="1">
      <c r="E39" s="15"/>
      <c r="F39" s="27"/>
      <c r="H39" s="34"/>
      <c r="L39" s="41"/>
    </row>
    <row r="40" spans="3:12" ht="20.100000000000001" customHeight="1">
      <c r="E40" s="15"/>
      <c r="F40" s="27"/>
      <c r="L40" s="42"/>
    </row>
    <row r="41" spans="3:12" ht="20.100000000000001" customHeight="1">
      <c r="L41" s="42"/>
    </row>
    <row r="42" spans="3:12" ht="20.100000000000001" customHeight="1">
      <c r="L42" s="42"/>
    </row>
    <row r="43" spans="3:12" ht="20.100000000000001" customHeight="1">
      <c r="L43" s="42"/>
    </row>
    <row r="44" spans="3:12" ht="20.100000000000001" customHeight="1">
      <c r="L44" s="42"/>
    </row>
  </sheetData>
  <sheetProtection password="CCE5" sheet="1"/>
  <dataConsolidate/>
  <mergeCells count="22">
    <mergeCell ref="G15:G16"/>
    <mergeCell ref="B17:D17"/>
    <mergeCell ref="B6:D6"/>
    <mergeCell ref="B12:C12"/>
    <mergeCell ref="B15:D16"/>
    <mergeCell ref="E15:F15"/>
    <mergeCell ref="F34:G34"/>
    <mergeCell ref="F29:G29"/>
    <mergeCell ref="F30:G30"/>
    <mergeCell ref="F31:G31"/>
    <mergeCell ref="F32:G32"/>
    <mergeCell ref="F33:G33"/>
    <mergeCell ref="F28:G28"/>
    <mergeCell ref="F25:G25"/>
    <mergeCell ref="B18:D18"/>
    <mergeCell ref="B19:D19"/>
    <mergeCell ref="F27:G27"/>
    <mergeCell ref="F26:G26"/>
    <mergeCell ref="B21:D21"/>
    <mergeCell ref="F24:G24"/>
    <mergeCell ref="B20:D20"/>
    <mergeCell ref="F23:G23"/>
  </mergeCells>
  <phoneticPr fontId="0" type="noConversion"/>
  <dataValidations count="2">
    <dataValidation type="list" allowBlank="1" showErrorMessage="1" sqref="D12">
      <formula1>Parámetros!$B$4:$B$26</formula1>
    </dataValidation>
    <dataValidation type="list" allowBlank="1" showInputMessage="1" showErrorMessage="1" sqref="G12:H12">
      <formula1>$L$8:$L$16</formula1>
    </dataValidation>
  </dataValidations>
  <pageMargins left="0.75" right="0.75" top="1" bottom="1" header="0.51180555555555551" footer="0.51180555555555551"/>
  <pageSetup paperSize="9" scale="94" firstPageNumber="0" orientation="landscape" horizontalDpi="300" verticalDpi="300" r:id="rId1"/>
  <headerFooter alignWithMargins="0"/>
  <cellWatches>
    <cellWatch r="D1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43"/>
  <sheetViews>
    <sheetView workbookViewId="0">
      <selection activeCell="C27" sqref="C27"/>
    </sheetView>
  </sheetViews>
  <sheetFormatPr baseColWidth="10" defaultRowHeight="12.75"/>
  <cols>
    <col min="1" max="1" width="11.42578125" style="23"/>
    <col min="2" max="2" width="12.7109375" style="23" customWidth="1"/>
    <col min="3" max="3" width="17" style="23" customWidth="1"/>
    <col min="4" max="7" width="11.42578125" style="23"/>
    <col min="8" max="9" width="15.42578125" style="23" customWidth="1"/>
    <col min="10" max="10" width="14.42578125" style="24" customWidth="1"/>
    <col min="11" max="16384" width="11.42578125" style="23"/>
  </cols>
  <sheetData>
    <row r="2" spans="1:10" s="16" customFormat="1">
      <c r="E2" s="16" t="s">
        <v>14</v>
      </c>
      <c r="F2" s="16">
        <v>305000</v>
      </c>
      <c r="G2" s="16" t="s">
        <v>15</v>
      </c>
      <c r="J2" s="17"/>
    </row>
    <row r="3" spans="1:10" s="16" customFormat="1">
      <c r="B3" s="18" t="s">
        <v>16</v>
      </c>
      <c r="C3" s="18" t="s">
        <v>4</v>
      </c>
      <c r="J3" s="17"/>
    </row>
    <row r="4" spans="1:10" s="16" customFormat="1" ht="12.75" customHeight="1">
      <c r="B4" s="29">
        <v>44227</v>
      </c>
      <c r="C4" s="30">
        <v>4.7792000000000003</v>
      </c>
      <c r="E4" s="62" t="s">
        <v>17</v>
      </c>
      <c r="F4" s="62"/>
      <c r="G4" s="62"/>
      <c r="J4" s="17"/>
    </row>
    <row r="5" spans="1:10" s="16" customFormat="1">
      <c r="B5" s="29">
        <v>44255</v>
      </c>
      <c r="C5" s="30">
        <v>4.8403999999999998</v>
      </c>
      <c r="E5" s="62"/>
      <c r="F5" s="62"/>
      <c r="G5" s="62"/>
      <c r="J5" s="17"/>
    </row>
    <row r="6" spans="1:10" s="16" customFormat="1">
      <c r="B6" s="29">
        <v>44286</v>
      </c>
      <c r="C6" s="30">
        <v>4.8875000000000002</v>
      </c>
      <c r="E6" s="62"/>
      <c r="F6" s="62"/>
      <c r="G6" s="62"/>
      <c r="H6" s="19" t="s">
        <v>18</v>
      </c>
      <c r="I6" s="20" t="s">
        <v>19</v>
      </c>
      <c r="J6" s="17"/>
    </row>
    <row r="7" spans="1:10" s="16" customFormat="1">
      <c r="B7" s="29">
        <v>44316</v>
      </c>
      <c r="C7" s="30">
        <v>4.9192</v>
      </c>
      <c r="E7" s="61" t="s">
        <v>9</v>
      </c>
      <c r="F7" s="61"/>
      <c r="G7" s="61"/>
      <c r="H7" s="19">
        <v>0</v>
      </c>
      <c r="I7" s="20">
        <f>+$F$2*3</f>
        <v>915000</v>
      </c>
      <c r="J7" s="17"/>
    </row>
    <row r="8" spans="1:10" s="16" customFormat="1">
      <c r="B8" s="29">
        <v>44347</v>
      </c>
      <c r="C8" s="30">
        <v>4.9447999999999999</v>
      </c>
      <c r="E8" s="61" t="s">
        <v>10</v>
      </c>
      <c r="F8" s="61"/>
      <c r="G8" s="61"/>
      <c r="H8" s="19">
        <f>$F$2*3</f>
        <v>915000</v>
      </c>
      <c r="I8" s="20">
        <f>$F$2*6</f>
        <v>1830000</v>
      </c>
      <c r="J8" s="17"/>
    </row>
    <row r="9" spans="1:10" s="16" customFormat="1">
      <c r="B9" s="29">
        <v>44377</v>
      </c>
      <c r="C9" s="30">
        <v>4.9678000000000004</v>
      </c>
      <c r="E9" s="61" t="s">
        <v>11</v>
      </c>
      <c r="F9" s="61"/>
      <c r="G9" s="61"/>
      <c r="H9" s="19">
        <f>$F$2*6</f>
        <v>1830000</v>
      </c>
      <c r="I9" s="20">
        <f>$F$2*12</f>
        <v>3660000</v>
      </c>
      <c r="J9" s="17"/>
    </row>
    <row r="10" spans="1:10" s="16" customFormat="1">
      <c r="B10" s="29">
        <v>44408</v>
      </c>
      <c r="C10" s="30">
        <v>4.9995000000000003</v>
      </c>
      <c r="E10" s="61" t="s">
        <v>12</v>
      </c>
      <c r="F10" s="61"/>
      <c r="G10" s="61"/>
      <c r="H10" s="19">
        <f>$F$2*12</f>
        <v>3660000</v>
      </c>
      <c r="I10" s="20">
        <f>$F$2*24</f>
        <v>7320000</v>
      </c>
      <c r="J10" s="17"/>
    </row>
    <row r="11" spans="1:10" s="16" customFormat="1">
      <c r="B11" s="29">
        <v>44439</v>
      </c>
      <c r="C11" s="30">
        <v>5.0266999999999999</v>
      </c>
      <c r="E11" s="61" t="s">
        <v>13</v>
      </c>
      <c r="F11" s="61"/>
      <c r="G11" s="61"/>
      <c r="H11" s="19">
        <f>$F$2*24</f>
        <v>7320000</v>
      </c>
      <c r="I11" s="20"/>
      <c r="J11" s="17"/>
    </row>
    <row r="12" spans="1:10" s="16" customFormat="1">
      <c r="B12" s="29">
        <v>44469</v>
      </c>
      <c r="C12" s="30">
        <v>5.0664999999999996</v>
      </c>
      <c r="H12" s="17"/>
      <c r="I12" s="17"/>
      <c r="J12" s="17"/>
    </row>
    <row r="13" spans="1:10" s="16" customFormat="1">
      <c r="B13" s="29">
        <v>44500</v>
      </c>
      <c r="C13" s="30">
        <v>5.0933000000000002</v>
      </c>
      <c r="J13" s="17"/>
    </row>
    <row r="14" spans="1:10" s="16" customFormat="1">
      <c r="B14" s="29">
        <v>44530</v>
      </c>
      <c r="C14" s="30">
        <v>5.1410999999999998</v>
      </c>
      <c r="H14" s="17"/>
      <c r="I14" s="17"/>
      <c r="J14" s="17"/>
    </row>
    <row r="15" spans="1:10" s="16" customFormat="1">
      <c r="A15" s="28"/>
      <c r="B15" s="29">
        <v>44561</v>
      </c>
      <c r="C15" s="30">
        <v>5.1608000000000001</v>
      </c>
      <c r="H15" s="17"/>
      <c r="I15" s="17"/>
      <c r="J15" s="17"/>
    </row>
    <row r="16" spans="1:10" s="16" customFormat="1">
      <c r="A16" s="28"/>
      <c r="B16" s="29">
        <v>44592</v>
      </c>
      <c r="C16" s="30">
        <v>5.1585999999999999</v>
      </c>
      <c r="H16" s="17"/>
      <c r="I16" s="17"/>
      <c r="J16" s="17"/>
    </row>
    <row r="17" spans="1:10" s="16" customFormat="1">
      <c r="A17" s="28"/>
      <c r="B17" s="29">
        <v>44620</v>
      </c>
      <c r="C17" s="50">
        <v>5.2329999999999997</v>
      </c>
      <c r="H17" s="17"/>
      <c r="I17" s="17"/>
      <c r="J17" s="17"/>
    </row>
    <row r="18" spans="1:10" s="16" customFormat="1">
      <c r="A18" s="28"/>
      <c r="B18" s="29">
        <v>44651</v>
      </c>
      <c r="C18" s="50">
        <v>5.3140999999999998</v>
      </c>
      <c r="H18" s="17"/>
      <c r="I18" s="17"/>
      <c r="J18" s="17"/>
    </row>
    <row r="19" spans="1:10" s="16" customFormat="1">
      <c r="A19" s="28"/>
      <c r="B19" s="29">
        <v>44681</v>
      </c>
      <c r="C19" s="50">
        <v>5.3758999999999997</v>
      </c>
      <c r="H19" s="17"/>
      <c r="I19" s="17"/>
      <c r="J19" s="17"/>
    </row>
    <row r="20" spans="1:10" s="16" customFormat="1">
      <c r="A20" s="28"/>
      <c r="B20" s="29">
        <v>44712</v>
      </c>
      <c r="C20" s="50">
        <v>5.4078999999999997</v>
      </c>
      <c r="H20" s="17"/>
      <c r="I20" s="17"/>
      <c r="J20" s="17"/>
    </row>
    <row r="21" spans="1:10" s="16" customFormat="1">
      <c r="A21" s="28"/>
      <c r="B21" s="29">
        <v>44742</v>
      </c>
      <c r="C21" s="50">
        <v>5.4329000000000001</v>
      </c>
      <c r="H21" s="17"/>
      <c r="I21" s="17"/>
      <c r="J21" s="17"/>
    </row>
    <row r="22" spans="1:10" s="16" customFormat="1">
      <c r="A22" s="28"/>
      <c r="B22" s="29">
        <v>44773</v>
      </c>
      <c r="C22" s="50">
        <v>5.4640000000000004</v>
      </c>
      <c r="H22" s="17"/>
      <c r="I22" s="17"/>
      <c r="J22" s="17"/>
    </row>
    <row r="23" spans="1:10" s="16" customFormat="1">
      <c r="A23" s="28"/>
      <c r="B23" s="29">
        <v>44804</v>
      </c>
      <c r="C23" s="50">
        <v>5.5045000000000002</v>
      </c>
      <c r="H23" s="17"/>
      <c r="I23" s="17"/>
      <c r="J23" s="17"/>
    </row>
    <row r="24" spans="1:10" s="16" customFormat="1">
      <c r="A24" s="28"/>
      <c r="B24" s="29">
        <v>44834</v>
      </c>
      <c r="C24" s="50">
        <v>5.5494000000000003</v>
      </c>
      <c r="H24" s="17"/>
      <c r="I24" s="17"/>
      <c r="J24" s="17"/>
    </row>
    <row r="25" spans="1:10" s="16" customFormat="1">
      <c r="A25" s="28"/>
      <c r="B25" s="29">
        <v>44865</v>
      </c>
      <c r="C25" s="50">
        <v>5.5960999999999999</v>
      </c>
      <c r="H25" s="17"/>
      <c r="I25" s="17"/>
      <c r="J25" s="17"/>
    </row>
    <row r="26" spans="1:10" s="16" customFormat="1">
      <c r="A26" s="28"/>
      <c r="B26" s="29">
        <v>44895</v>
      </c>
      <c r="C26" s="50">
        <v>5.6135000000000002</v>
      </c>
      <c r="H26" s="17"/>
      <c r="I26" s="17"/>
      <c r="J26" s="17"/>
    </row>
    <row r="27" spans="1:10" s="16" customFormat="1">
      <c r="A27" s="28"/>
      <c r="H27" s="17"/>
      <c r="I27" s="17"/>
      <c r="J27" s="17"/>
    </row>
    <row r="28" spans="1:10" s="16" customFormat="1">
      <c r="A28" s="28"/>
      <c r="B28" s="29"/>
      <c r="C28" s="30"/>
      <c r="H28" s="17"/>
      <c r="I28" s="17"/>
      <c r="J28" s="17"/>
    </row>
    <row r="29" spans="1:10" s="16" customFormat="1">
      <c r="A29" s="28"/>
      <c r="B29" s="29"/>
      <c r="C29" s="30"/>
      <c r="H29" s="17"/>
      <c r="I29" s="17"/>
      <c r="J29" s="17"/>
    </row>
    <row r="30" spans="1:10" s="16" customFormat="1">
      <c r="A30" s="28"/>
      <c r="B30" s="29"/>
      <c r="C30" s="30"/>
      <c r="H30" s="17"/>
      <c r="I30" s="17"/>
      <c r="J30" s="17"/>
    </row>
    <row r="31" spans="1:10" s="16" customFormat="1">
      <c r="A31" s="28"/>
      <c r="B31" s="29"/>
      <c r="C31" s="30"/>
      <c r="H31" s="17"/>
      <c r="I31" s="17"/>
      <c r="J31" s="17"/>
    </row>
    <row r="32" spans="1:10">
      <c r="B32" s="21"/>
      <c r="C32" s="22"/>
    </row>
    <row r="33" spans="2:3">
      <c r="B33" s="21"/>
      <c r="C33" s="22"/>
    </row>
    <row r="34" spans="2:3">
      <c r="B34" s="21"/>
      <c r="C34" s="22"/>
    </row>
    <row r="35" spans="2:3">
      <c r="B35" s="21"/>
      <c r="C35" s="22"/>
    </row>
    <row r="36" spans="2:3">
      <c r="B36" s="21"/>
      <c r="C36" s="22"/>
    </row>
    <row r="37" spans="2:3">
      <c r="B37" s="21"/>
      <c r="C37" s="22"/>
    </row>
    <row r="38" spans="2:3">
      <c r="B38" s="21"/>
      <c r="C38" s="22"/>
    </row>
    <row r="39" spans="2:3">
      <c r="B39" s="21"/>
      <c r="C39" s="22"/>
    </row>
    <row r="40" spans="2:3">
      <c r="B40" s="21"/>
      <c r="C40" s="22"/>
    </row>
    <row r="41" spans="2:3">
      <c r="B41" s="21"/>
      <c r="C41" s="22"/>
    </row>
    <row r="42" spans="2:3">
      <c r="B42" s="21"/>
      <c r="C42" s="22"/>
    </row>
    <row r="43" spans="2:3">
      <c r="B43" s="21"/>
      <c r="C43" s="22"/>
    </row>
    <row r="44" spans="2:3">
      <c r="B44" s="21"/>
      <c r="C44" s="22"/>
    </row>
    <row r="45" spans="2:3">
      <c r="B45" s="21"/>
      <c r="C45" s="22"/>
    </row>
    <row r="46" spans="2:3">
      <c r="B46" s="21"/>
      <c r="C46" s="22"/>
    </row>
    <row r="47" spans="2:3">
      <c r="B47" s="21"/>
      <c r="C47" s="22"/>
    </row>
    <row r="48" spans="2:3">
      <c r="B48" s="21"/>
      <c r="C48" s="22"/>
    </row>
    <row r="49" spans="2:3">
      <c r="B49" s="21"/>
      <c r="C49" s="22"/>
    </row>
    <row r="50" spans="2:3">
      <c r="B50" s="21"/>
      <c r="C50" s="22"/>
    </row>
    <row r="51" spans="2:3">
      <c r="B51" s="21"/>
      <c r="C51" s="22"/>
    </row>
    <row r="52" spans="2:3">
      <c r="B52" s="21"/>
      <c r="C52" s="22"/>
    </row>
    <row r="53" spans="2:3">
      <c r="B53" s="21"/>
      <c r="C53" s="22"/>
    </row>
    <row r="54" spans="2:3">
      <c r="B54" s="21"/>
      <c r="C54" s="22"/>
    </row>
    <row r="55" spans="2:3">
      <c r="B55" s="21"/>
      <c r="C55" s="22"/>
    </row>
    <row r="56" spans="2:3">
      <c r="B56" s="21"/>
      <c r="C56" s="22"/>
    </row>
    <row r="57" spans="2:3">
      <c r="B57" s="21"/>
      <c r="C57" s="22"/>
    </row>
    <row r="58" spans="2:3">
      <c r="B58" s="21"/>
      <c r="C58" s="22"/>
    </row>
    <row r="59" spans="2:3">
      <c r="B59" s="21"/>
      <c r="C59" s="22"/>
    </row>
    <row r="60" spans="2:3">
      <c r="B60" s="21"/>
      <c r="C60" s="22"/>
    </row>
    <row r="61" spans="2:3">
      <c r="B61" s="21"/>
      <c r="C61" s="22"/>
    </row>
    <row r="62" spans="2:3">
      <c r="B62" s="21"/>
      <c r="C62" s="22"/>
    </row>
    <row r="63" spans="2:3">
      <c r="B63" s="21"/>
      <c r="C63" s="22"/>
    </row>
    <row r="64" spans="2:3">
      <c r="B64" s="21"/>
      <c r="C64" s="22"/>
    </row>
    <row r="65" spans="2:3">
      <c r="B65" s="21"/>
      <c r="C65" s="22"/>
    </row>
    <row r="66" spans="2:3">
      <c r="B66" s="21"/>
      <c r="C66" s="22"/>
    </row>
    <row r="67" spans="2:3">
      <c r="B67" s="21"/>
      <c r="C67" s="22"/>
    </row>
    <row r="68" spans="2:3">
      <c r="B68" s="21"/>
      <c r="C68" s="22"/>
    </row>
    <row r="69" spans="2:3">
      <c r="B69" s="21"/>
      <c r="C69" s="22"/>
    </row>
    <row r="70" spans="2:3">
      <c r="B70" s="21"/>
      <c r="C70" s="22"/>
    </row>
    <row r="71" spans="2:3">
      <c r="B71" s="21"/>
      <c r="C71" s="22"/>
    </row>
    <row r="72" spans="2:3">
      <c r="B72" s="21"/>
      <c r="C72" s="22"/>
    </row>
    <row r="73" spans="2:3">
      <c r="B73" s="21"/>
      <c r="C73" s="22"/>
    </row>
    <row r="74" spans="2:3">
      <c r="B74" s="21"/>
      <c r="C74" s="22"/>
    </row>
    <row r="75" spans="2:3">
      <c r="B75" s="21"/>
      <c r="C75" s="22"/>
    </row>
    <row r="76" spans="2:3">
      <c r="B76" s="21"/>
      <c r="C76" s="22"/>
    </row>
    <row r="77" spans="2:3">
      <c r="B77" s="21"/>
      <c r="C77" s="22"/>
    </row>
    <row r="78" spans="2:3">
      <c r="B78" s="21"/>
      <c r="C78" s="22"/>
    </row>
    <row r="79" spans="2:3">
      <c r="B79" s="21"/>
      <c r="C79" s="22"/>
    </row>
    <row r="80" spans="2:3">
      <c r="B80" s="21"/>
      <c r="C80" s="22"/>
    </row>
    <row r="81" spans="2:3">
      <c r="B81" s="21"/>
      <c r="C81" s="22"/>
    </row>
    <row r="82" spans="2:3">
      <c r="B82" s="21"/>
      <c r="C82" s="22"/>
    </row>
    <row r="83" spans="2:3">
      <c r="B83" s="21"/>
      <c r="C83" s="22"/>
    </row>
    <row r="84" spans="2:3">
      <c r="B84" s="21"/>
      <c r="C84" s="22"/>
    </row>
    <row r="85" spans="2:3">
      <c r="B85" s="21"/>
      <c r="C85" s="22"/>
    </row>
    <row r="86" spans="2:3">
      <c r="B86" s="21"/>
      <c r="C86" s="22"/>
    </row>
    <row r="87" spans="2:3">
      <c r="B87" s="21"/>
      <c r="C87" s="22"/>
    </row>
    <row r="88" spans="2:3">
      <c r="B88" s="21"/>
      <c r="C88" s="22"/>
    </row>
    <row r="89" spans="2:3">
      <c r="B89" s="21"/>
      <c r="C89" s="22"/>
    </row>
    <row r="90" spans="2:3">
      <c r="B90" s="21"/>
      <c r="C90" s="22"/>
    </row>
    <row r="91" spans="2:3">
      <c r="B91" s="21"/>
      <c r="C91" s="22"/>
    </row>
    <row r="92" spans="2:3">
      <c r="B92" s="21"/>
      <c r="C92" s="22"/>
    </row>
    <row r="93" spans="2:3">
      <c r="B93" s="21"/>
      <c r="C93" s="22"/>
    </row>
    <row r="94" spans="2:3">
      <c r="B94" s="21"/>
      <c r="C94" s="22"/>
    </row>
    <row r="95" spans="2:3">
      <c r="B95" s="21"/>
      <c r="C95" s="22"/>
    </row>
    <row r="96" spans="2:3">
      <c r="B96" s="21"/>
      <c r="C96" s="22"/>
    </row>
    <row r="97" spans="2:3">
      <c r="B97" s="21"/>
      <c r="C97" s="22"/>
    </row>
    <row r="98" spans="2:3">
      <c r="B98" s="21"/>
      <c r="C98" s="22"/>
    </row>
    <row r="99" spans="2:3">
      <c r="B99" s="21"/>
      <c r="C99" s="22"/>
    </row>
    <row r="100" spans="2:3">
      <c r="B100" s="21"/>
      <c r="C100" s="22"/>
    </row>
    <row r="101" spans="2:3">
      <c r="B101" s="21"/>
      <c r="C101" s="22"/>
    </row>
    <row r="102" spans="2:3">
      <c r="B102" s="21"/>
      <c r="C102" s="22"/>
    </row>
    <row r="103" spans="2:3">
      <c r="B103" s="21"/>
      <c r="C103" s="22"/>
    </row>
    <row r="104" spans="2:3">
      <c r="B104" s="21"/>
      <c r="C104" s="22"/>
    </row>
    <row r="105" spans="2:3">
      <c r="B105" s="21"/>
      <c r="C105" s="22"/>
    </row>
    <row r="106" spans="2:3">
      <c r="B106" s="21"/>
      <c r="C106" s="22"/>
    </row>
    <row r="107" spans="2:3">
      <c r="B107" s="21"/>
      <c r="C107" s="22"/>
    </row>
    <row r="108" spans="2:3">
      <c r="B108" s="21"/>
      <c r="C108" s="22"/>
    </row>
    <row r="109" spans="2:3">
      <c r="B109" s="21"/>
      <c r="C109" s="22"/>
    </row>
    <row r="110" spans="2:3">
      <c r="B110" s="21"/>
      <c r="C110" s="22"/>
    </row>
    <row r="111" spans="2:3">
      <c r="B111" s="21"/>
      <c r="C111" s="22"/>
    </row>
    <row r="112" spans="2:3">
      <c r="B112" s="21"/>
      <c r="C112" s="22"/>
    </row>
    <row r="113" spans="2:3">
      <c r="B113" s="21"/>
      <c r="C113" s="22"/>
    </row>
    <row r="114" spans="2:3">
      <c r="B114" s="21"/>
      <c r="C114" s="22"/>
    </row>
    <row r="115" spans="2:3">
      <c r="B115" s="21"/>
      <c r="C115" s="22"/>
    </row>
    <row r="116" spans="2:3">
      <c r="B116" s="21"/>
      <c r="C116" s="22"/>
    </row>
    <row r="117" spans="2:3">
      <c r="B117" s="21"/>
      <c r="C117" s="22"/>
    </row>
    <row r="118" spans="2:3">
      <c r="B118" s="21"/>
      <c r="C118" s="22"/>
    </row>
    <row r="119" spans="2:3">
      <c r="B119" s="21"/>
      <c r="C119" s="22"/>
    </row>
    <row r="120" spans="2:3">
      <c r="B120" s="21"/>
      <c r="C120" s="22"/>
    </row>
    <row r="121" spans="2:3">
      <c r="B121" s="21"/>
      <c r="C121" s="22"/>
    </row>
    <row r="122" spans="2:3">
      <c r="B122" s="21"/>
      <c r="C122" s="22"/>
    </row>
    <row r="123" spans="2:3">
      <c r="B123" s="21"/>
      <c r="C123" s="22"/>
    </row>
    <row r="124" spans="2:3">
      <c r="B124" s="21"/>
      <c r="C124" s="22"/>
    </row>
    <row r="125" spans="2:3">
      <c r="B125" s="21"/>
      <c r="C125" s="22"/>
    </row>
    <row r="126" spans="2:3">
      <c r="B126" s="21"/>
      <c r="C126" s="22"/>
    </row>
    <row r="127" spans="2:3">
      <c r="B127" s="21"/>
      <c r="C127" s="22"/>
    </row>
    <row r="128" spans="2:3">
      <c r="B128" s="21"/>
      <c r="C128" s="22"/>
    </row>
    <row r="129" spans="2:3">
      <c r="B129" s="21"/>
      <c r="C129" s="22"/>
    </row>
    <row r="130" spans="2:3">
      <c r="B130" s="21"/>
      <c r="C130" s="22"/>
    </row>
    <row r="131" spans="2:3">
      <c r="B131" s="21"/>
      <c r="C131" s="22"/>
    </row>
    <row r="132" spans="2:3">
      <c r="B132" s="21"/>
      <c r="C132" s="22"/>
    </row>
    <row r="133" spans="2:3">
      <c r="B133" s="21"/>
      <c r="C133" s="22"/>
    </row>
    <row r="134" spans="2:3">
      <c r="B134" s="21"/>
      <c r="C134" s="22"/>
    </row>
    <row r="135" spans="2:3">
      <c r="B135" s="21"/>
      <c r="C135" s="22"/>
    </row>
    <row r="136" spans="2:3">
      <c r="B136" s="21"/>
      <c r="C136" s="22"/>
    </row>
    <row r="137" spans="2:3">
      <c r="B137" s="21"/>
      <c r="C137" s="22"/>
    </row>
    <row r="138" spans="2:3">
      <c r="B138" s="21"/>
      <c r="C138" s="22"/>
    </row>
    <row r="139" spans="2:3">
      <c r="B139" s="21"/>
      <c r="C139" s="22"/>
    </row>
    <row r="140" spans="2:3">
      <c r="B140" s="21"/>
      <c r="C140" s="22"/>
    </row>
    <row r="141" spans="2:3">
      <c r="B141" s="21"/>
      <c r="C141" s="22"/>
    </row>
    <row r="142" spans="2:3">
      <c r="B142" s="21"/>
      <c r="C142" s="22"/>
    </row>
    <row r="143" spans="2:3">
      <c r="B143" s="21"/>
      <c r="C143" s="22"/>
    </row>
  </sheetData>
  <sheetProtection password="CCE5" sheet="1"/>
  <mergeCells count="6">
    <mergeCell ref="E10:G10"/>
    <mergeCell ref="E11:G11"/>
    <mergeCell ref="E4:G6"/>
    <mergeCell ref="E7:G7"/>
    <mergeCell ref="E8:G8"/>
    <mergeCell ref="E9:G9"/>
  </mergeCells>
  <phoneticPr fontId="0" type="noConversion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 Mensual Art.93 T4 TO</vt:lpstr>
      <vt:lpstr>Parámetros</vt:lpstr>
      <vt:lpstr>'Pago Mensual Art.93 T4 TO'!Área_de_impresión</vt:lpstr>
      <vt:lpstr>'Pago Mensual Art.93 T4 TO'!Excel_BuiltIn_Print_Area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Moraes</dc:creator>
  <cp:lastModifiedBy>0265</cp:lastModifiedBy>
  <cp:lastPrinted>2020-11-05T18:43:27Z</cp:lastPrinted>
  <dcterms:created xsi:type="dcterms:W3CDTF">1601-01-01T00:00:00Z</dcterms:created>
  <dcterms:modified xsi:type="dcterms:W3CDTF">2023-11-20T12:30:48Z</dcterms:modified>
</cp:coreProperties>
</file>