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SheetTabs="0" xWindow="240" yWindow="45" windowWidth="11580" windowHeight="6030"/>
  </bookViews>
  <sheets>
    <sheet name="Recaudación por destino" sheetId="1" r:id="rId1"/>
  </sheets>
  <calcPr calcId="125725"/>
</workbook>
</file>

<file path=xl/calcChain.xml><?xml version="1.0" encoding="utf-8"?>
<calcChain xmlns="http://schemas.openxmlformats.org/spreadsheetml/2006/main">
  <c r="N17" i="1"/>
  <c r="N13"/>
  <c r="O24"/>
  <c r="O23"/>
  <c r="N22"/>
  <c r="M22"/>
  <c r="L22"/>
  <c r="K22"/>
  <c r="J22"/>
  <c r="I22"/>
  <c r="H22"/>
  <c r="G22"/>
  <c r="F22"/>
  <c r="E22"/>
  <c r="D22"/>
  <c r="C22"/>
  <c r="O22"/>
  <c r="M26"/>
  <c r="M13"/>
  <c r="L13"/>
  <c r="M17"/>
  <c r="L17"/>
  <c r="L26"/>
  <c r="O18"/>
  <c r="O11"/>
  <c r="K13"/>
  <c r="K17"/>
  <c r="K26"/>
  <c r="J26"/>
  <c r="J17"/>
  <c r="J13"/>
  <c r="I13"/>
  <c r="I26"/>
  <c r="H26"/>
  <c r="I17"/>
  <c r="H17"/>
  <c r="H13"/>
  <c r="C13"/>
  <c r="C17"/>
  <c r="C26"/>
  <c r="D13"/>
  <c r="D17"/>
  <c r="D26"/>
  <c r="E13"/>
  <c r="E17"/>
  <c r="E26"/>
  <c r="F13"/>
  <c r="F17"/>
  <c r="F26"/>
  <c r="G13"/>
  <c r="G17"/>
  <c r="G26"/>
  <c r="O19"/>
  <c r="O15"/>
  <c r="O14"/>
  <c r="O27"/>
  <c r="O26"/>
  <c r="O20"/>
  <c r="O17"/>
  <c r="O13"/>
  <c r="O29"/>
  <c r="P15"/>
  <c r="P22"/>
  <c r="P11"/>
  <c r="P14"/>
  <c r="P17"/>
  <c r="P13"/>
  <c r="P23"/>
  <c r="P20"/>
  <c r="P26"/>
  <c r="P27"/>
  <c r="P18"/>
  <c r="P24"/>
  <c r="P19"/>
  <c r="P29"/>
</calcChain>
</file>

<file path=xl/sharedStrings.xml><?xml version="1.0" encoding="utf-8"?>
<sst xmlns="http://schemas.openxmlformats.org/spreadsheetml/2006/main" count="31" uniqueCount="31">
  <si>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</si>
  <si>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</si>
  <si>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</si>
  <si>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</si>
  <si>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</si>
  <si>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</si>
  <si>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</si>
  <si>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</si>
  <si>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</si>
  <si>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</si>
  <si>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</si>
  <si>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</si>
  <si>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 %</t>
  </si>
  <si>
    <t>Destino: Rentas Generales</t>
  </si>
  <si>
    <t>Destino: Transferencias dentro del Presupuesto</t>
  </si>
  <si>
    <t>Destino: Transferencias fuera del Presupuesto</t>
  </si>
  <si>
    <t>Destino: Transferencias a Particulares</t>
  </si>
  <si>
    <t>Total Recaudación</t>
  </si>
  <si>
    <t>Dirección de Loterías (IVA, quin inst, tómbola, 5 de oro)</t>
  </si>
  <si>
    <t>MGAP Fdo Reconstr y Fom Granja (IVA frutas flores y hortalizas)</t>
  </si>
  <si>
    <t>Instituto Nacional de Investigación Agropecuaria (IMEBA)</t>
  </si>
  <si>
    <t>en miles de pesos corrientes</t>
  </si>
  <si>
    <t>(entre paréntesis se señalan los impuestos asociados a cada destino)</t>
  </si>
  <si>
    <t/>
  </si>
  <si>
    <t>Banco de Previsión Social (IVA, IASS)</t>
  </si>
  <si>
    <t>Devoluciones en efectivo</t>
  </si>
  <si>
    <t>Devoluciones IRPF - IASS</t>
  </si>
  <si>
    <t>Inst.Nac.de Colonización (IRPF incrementos pat.inmuebles rurales)</t>
  </si>
  <si>
    <t>Inst.Nac.de Colonización (IRAE enajenación inmuebles rurales)</t>
  </si>
  <si>
    <t>RECAUDACIÓN POR DESTINO - 2016</t>
  </si>
  <si>
    <t xml:space="preserve">Fideicomisos Art. 241 Ley 19355 (AUF - OFI) </t>
  </si>
</sst>
</file>

<file path=xl/styles.xml><?xml version="1.0" encoding="utf-8"?>
<styleSheet xmlns="http://schemas.openxmlformats.org/spreadsheetml/2006/main">
  <numFmts count="4">
    <numFmt numFmtId="171" formatCode="_ * #,##0.00_ ;_ * \-#,##0.00_ ;_ * &quot;-&quot;??_ ;_ @_ "/>
    <numFmt numFmtId="188" formatCode="_-* #,##0.0_-;\-* #,##0.0_-;_-* &quot;-&quot;??_-;_-@_-"/>
    <numFmt numFmtId="190" formatCode="_-* #,##0.0\ _€_-;\-* #,##0.0\ _€_-;_-* &quot;-&quot;?\ _€_-;_-@_-"/>
    <numFmt numFmtId="193" formatCode="#,##0.0"/>
  </numFmts>
  <fonts count="7">
    <font>
      <sz val="10"/>
      <name val="Arial"/>
    </font>
    <font>
      <sz val="10"/>
      <name val="Arial"/>
    </font>
    <font>
      <sz val="8"/>
      <name val="Arial"/>
      <family val="2"/>
    </font>
    <font>
      <b/>
      <sz val="9"/>
      <color indexed="54"/>
      <name val="Verdana"/>
      <family val="2"/>
    </font>
    <font>
      <sz val="8"/>
      <color indexed="54"/>
      <name val="Verdana"/>
      <family val="2"/>
    </font>
    <font>
      <b/>
      <sz val="8"/>
      <color indexed="54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16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medium">
        <color indexed="54"/>
      </top>
      <bottom style="medium">
        <color indexed="54"/>
      </bottom>
      <diagonal/>
    </border>
    <border>
      <left style="thin">
        <color indexed="54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/>
      <right/>
      <top style="thin">
        <color indexed="54"/>
      </top>
      <bottom/>
      <diagonal/>
    </border>
    <border>
      <left style="thin">
        <color indexed="54"/>
      </left>
      <right style="medium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54"/>
      </right>
      <top/>
      <bottom style="thin">
        <color indexed="5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 style="thin">
        <color indexed="54"/>
      </right>
      <top style="medium">
        <color indexed="54"/>
      </top>
      <bottom style="medium">
        <color indexed="54"/>
      </bottom>
      <diagonal/>
    </border>
    <border>
      <left/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  <border>
      <left/>
      <right/>
      <top style="thin">
        <color indexed="54"/>
      </top>
      <bottom style="medium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locked="0" hidden="1"/>
    </xf>
    <xf numFmtId="0" fontId="4" fillId="2" borderId="0" xfId="0" applyFont="1" applyFill="1" applyProtection="1">
      <protection locked="0" hidden="1"/>
    </xf>
    <xf numFmtId="188" fontId="5" fillId="0" borderId="0" xfId="1" applyNumberFormat="1" applyFont="1" applyFill="1" applyAlignment="1" applyProtection="1">
      <protection locked="0" hidden="1"/>
    </xf>
    <xf numFmtId="0" fontId="4" fillId="0" borderId="0" xfId="0" applyFont="1" applyFill="1" applyProtection="1">
      <protection locked="0" hidden="1"/>
    </xf>
    <xf numFmtId="0" fontId="5" fillId="0" borderId="0" xfId="0" applyFont="1" applyFill="1" applyAlignment="1" applyProtection="1">
      <protection locked="0" hidden="1"/>
    </xf>
    <xf numFmtId="188" fontId="4" fillId="0" borderId="0" xfId="1" applyNumberFormat="1" applyFont="1" applyFill="1" applyProtection="1">
      <protection locked="0" hidden="1"/>
    </xf>
    <xf numFmtId="0" fontId="5" fillId="0" borderId="1" xfId="0" applyFont="1" applyFill="1" applyBorder="1" applyAlignment="1" applyProtection="1">
      <alignment horizontal="center"/>
      <protection locked="0" hidden="1"/>
    </xf>
    <xf numFmtId="10" fontId="4" fillId="0" borderId="0" xfId="2" applyNumberFormat="1" applyFont="1" applyFill="1" applyProtection="1">
      <protection locked="0" hidden="1"/>
    </xf>
    <xf numFmtId="10" fontId="4" fillId="0" borderId="0" xfId="0" applyNumberFormat="1" applyFont="1" applyFill="1" applyProtection="1">
      <protection locked="0" hidden="1"/>
    </xf>
    <xf numFmtId="193" fontId="4" fillId="0" borderId="2" xfId="1" applyNumberFormat="1" applyFont="1" applyFill="1" applyBorder="1" applyProtection="1">
      <protection locked="0" hidden="1"/>
    </xf>
    <xf numFmtId="193" fontId="4" fillId="0" borderId="1" xfId="1" applyNumberFormat="1" applyFont="1" applyFill="1" applyBorder="1" applyProtection="1">
      <protection locked="0" hidden="1"/>
    </xf>
    <xf numFmtId="193" fontId="4" fillId="0" borderId="1" xfId="0" applyNumberFormat="1" applyFont="1" applyFill="1" applyBorder="1" applyProtection="1"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188" fontId="5" fillId="0" borderId="3" xfId="1" applyNumberFormat="1" applyFont="1" applyFill="1" applyBorder="1" applyAlignment="1" applyProtection="1">
      <alignment vertical="center"/>
      <protection locked="0" hidden="1"/>
    </xf>
    <xf numFmtId="10" fontId="5" fillId="0" borderId="4" xfId="2" applyNumberFormat="1" applyFont="1" applyFill="1" applyBorder="1" applyAlignment="1" applyProtection="1">
      <alignment vertical="center"/>
      <protection locked="0" hidden="1"/>
    </xf>
    <xf numFmtId="10" fontId="4" fillId="0" borderId="0" xfId="2" applyNumberFormat="1" applyFont="1" applyFill="1" applyAlignment="1" applyProtection="1">
      <alignment vertical="center"/>
      <protection locked="0" hidden="1"/>
    </xf>
    <xf numFmtId="10" fontId="4" fillId="0" borderId="0" xfId="0" applyNumberFormat="1" applyFont="1" applyFill="1" applyAlignment="1" applyProtection="1">
      <alignment vertical="center"/>
      <protection locked="0" hidden="1"/>
    </xf>
    <xf numFmtId="0" fontId="4" fillId="0" borderId="0" xfId="0" applyFont="1" applyFill="1" applyAlignment="1" applyProtection="1">
      <alignment vertical="center"/>
      <protection locked="0" hidden="1"/>
    </xf>
    <xf numFmtId="0" fontId="6" fillId="2" borderId="0" xfId="0" applyFont="1" applyFill="1" applyProtection="1">
      <protection locked="0" hidden="1"/>
    </xf>
    <xf numFmtId="188" fontId="4" fillId="0" borderId="5" xfId="1" applyNumberFormat="1" applyFont="1" applyFill="1" applyBorder="1" applyProtection="1">
      <protection locked="0" hidden="1"/>
    </xf>
    <xf numFmtId="0" fontId="4" fillId="0" borderId="0" xfId="0" applyFont="1" applyFill="1" applyBorder="1" applyAlignment="1" applyProtection="1">
      <alignment horizontal="center"/>
      <protection locked="0" hidden="1"/>
    </xf>
    <xf numFmtId="188" fontId="4" fillId="0" borderId="0" xfId="1" applyNumberFormat="1" applyFont="1" applyFill="1" applyBorder="1" applyProtection="1">
      <protection locked="0" hidden="1"/>
    </xf>
    <xf numFmtId="10" fontId="4" fillId="0" borderId="0" xfId="2" applyNumberFormat="1" applyFont="1" applyFill="1" applyBorder="1" applyAlignment="1" applyProtection="1">
      <alignment vertical="center"/>
      <protection locked="0" hidden="1"/>
    </xf>
    <xf numFmtId="10" fontId="4" fillId="0" borderId="0" xfId="2" applyNumberFormat="1" applyFont="1" applyFill="1" applyBorder="1" applyProtection="1">
      <protection locked="0" hidden="1"/>
    </xf>
    <xf numFmtId="10" fontId="4" fillId="0" borderId="0" xfId="0" applyNumberFormat="1" applyFont="1" applyFill="1" applyBorder="1" applyProtection="1">
      <protection locked="0" hidden="1"/>
    </xf>
    <xf numFmtId="0" fontId="4" fillId="0" borderId="0" xfId="0" applyFont="1" applyFill="1" applyBorder="1" applyProtection="1">
      <protection locked="0" hidden="1"/>
    </xf>
    <xf numFmtId="190" fontId="4" fillId="0" borderId="0" xfId="0" applyNumberFormat="1" applyFont="1" applyFill="1" applyProtection="1">
      <protection locked="0" hidden="1"/>
    </xf>
    <xf numFmtId="10" fontId="4" fillId="0" borderId="6" xfId="2" applyNumberFormat="1" applyFont="1" applyFill="1" applyBorder="1" applyAlignment="1" applyProtection="1">
      <alignment vertical="center"/>
      <protection locked="0" hidden="1"/>
    </xf>
    <xf numFmtId="10" fontId="4" fillId="0" borderId="4" xfId="2" applyNumberFormat="1" applyFont="1" applyFill="1" applyBorder="1" applyAlignment="1" applyProtection="1">
      <alignment vertical="center"/>
      <protection locked="0" hidden="1"/>
    </xf>
    <xf numFmtId="10" fontId="4" fillId="0" borderId="7" xfId="2" applyNumberFormat="1" applyFont="1" applyFill="1" applyBorder="1" applyAlignment="1" applyProtection="1">
      <alignment vertical="center"/>
      <protection locked="0" hidden="1"/>
    </xf>
    <xf numFmtId="0" fontId="4" fillId="0" borderId="13" xfId="0" applyFont="1" applyFill="1" applyBorder="1" applyAlignment="1" applyProtection="1">
      <alignment horizontal="left"/>
      <protection locked="0" hidden="1"/>
    </xf>
    <xf numFmtId="0" fontId="4" fillId="0" borderId="14" xfId="0" applyFont="1" applyFill="1" applyBorder="1" applyAlignment="1" applyProtection="1">
      <alignment horizontal="left"/>
      <protection locked="0" hidden="1"/>
    </xf>
    <xf numFmtId="0" fontId="5" fillId="0" borderId="8" xfId="0" applyFont="1" applyFill="1" applyBorder="1" applyAlignment="1" applyProtection="1">
      <alignment horizontal="left" vertical="center"/>
      <protection locked="0" hidden="1"/>
    </xf>
    <xf numFmtId="0" fontId="5" fillId="0" borderId="9" xfId="0" applyFont="1" applyFill="1" applyBorder="1" applyAlignment="1" applyProtection="1">
      <alignment horizontal="left" vertical="center"/>
      <protection locked="0" hidden="1"/>
    </xf>
    <xf numFmtId="0" fontId="4" fillId="0" borderId="15" xfId="0" applyFont="1" applyFill="1" applyBorder="1" applyAlignment="1" applyProtection="1">
      <alignment horizontal="center"/>
      <protection locked="0" hidden="1"/>
    </xf>
    <xf numFmtId="0" fontId="4" fillId="0" borderId="5" xfId="0" applyFont="1" applyFill="1" applyBorder="1" applyAlignment="1" applyProtection="1">
      <alignment horizontal="center"/>
      <protection locked="0" hidden="1"/>
    </xf>
    <xf numFmtId="0" fontId="4" fillId="0" borderId="12" xfId="0" applyFont="1" applyFill="1" applyBorder="1" applyAlignment="1" applyProtection="1">
      <alignment horizontal="left"/>
      <protection locked="0" hidden="1"/>
    </xf>
    <xf numFmtId="0" fontId="3" fillId="0" borderId="8" xfId="0" applyFont="1" applyFill="1" applyBorder="1" applyAlignment="1" applyProtection="1">
      <alignment horizontal="center" vertical="center" wrapText="1"/>
      <protection locked="0" hidden="1"/>
    </xf>
    <xf numFmtId="0" fontId="3" fillId="0" borderId="10" xfId="0" applyFont="1" applyFill="1" applyBorder="1" applyAlignment="1" applyProtection="1">
      <alignment horizontal="center" vertical="center" wrapText="1"/>
      <protection locked="0" hidden="1"/>
    </xf>
    <xf numFmtId="0" fontId="3" fillId="0" borderId="11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Alignment="1" applyProtection="1">
      <alignment horizontal="center"/>
      <protection locked="0" hidden="1"/>
    </xf>
    <xf numFmtId="0" fontId="4" fillId="0" borderId="10" xfId="0" applyFont="1" applyFill="1" applyBorder="1" applyAlignment="1" applyProtection="1">
      <alignment horizontal="center"/>
      <protection locked="0" hidden="1"/>
    </xf>
  </cellXfs>
  <cellStyles count="3">
    <cellStyle name="Millares" xfId="1" builtinId="3"/>
    <cellStyle name="Normal" xfId="0" builtinId="0"/>
    <cellStyle name="Porcentual" xfId="2" builtinId="5"/>
  </cellStyles>
  <dxfs count="2">
    <dxf>
      <fill>
        <patternFill>
          <bgColor indexed="53"/>
        </patternFill>
      </fill>
    </dxf>
    <dxf>
      <font>
        <b val="0"/>
        <i val="0"/>
        <strike/>
        <condense val="0"/>
        <extend val="0"/>
        <color indexed="54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95250</xdr:rowOff>
    </xdr:from>
    <xdr:to>
      <xdr:col>0</xdr:col>
      <xdr:colOff>1447800</xdr:colOff>
      <xdr:row>3</xdr:row>
      <xdr:rowOff>28575</xdr:rowOff>
    </xdr:to>
    <xdr:pic>
      <xdr:nvPicPr>
        <xdr:cNvPr id="1030" name="Picture 2" descr="logo D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504825"/>
          <a:ext cx="1162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AA33"/>
  <sheetViews>
    <sheetView showGridLines="0" showRowColHeaders="0" tabSelected="1" workbookViewId="0">
      <selection activeCell="B3" sqref="B3:D3"/>
    </sheetView>
  </sheetViews>
  <sheetFormatPr baseColWidth="10" defaultRowHeight="10.5"/>
  <cols>
    <col min="1" max="1" width="27.140625" style="2" customWidth="1"/>
    <col min="2" max="2" width="28.140625" style="2" customWidth="1"/>
    <col min="3" max="3" width="17" style="2" customWidth="1"/>
    <col min="4" max="14" width="14.7109375" style="2" bestFit="1" customWidth="1"/>
    <col min="15" max="15" width="15.85546875" style="2" bestFit="1" customWidth="1"/>
    <col min="16" max="16" width="9.28515625" style="2" bestFit="1" customWidth="1"/>
    <col min="17" max="16384" width="11.42578125" style="2"/>
  </cols>
  <sheetData>
    <row r="1" spans="1:18" ht="32.25" customHeight="1"/>
    <row r="2" spans="1:18" s="4" customFormat="1" ht="16.5" customHeight="1" thickBot="1"/>
    <row r="3" spans="1:18" s="4" customFormat="1" ht="19.5" customHeight="1" thickBot="1">
      <c r="B3" s="38" t="s">
        <v>29</v>
      </c>
      <c r="C3" s="39"/>
      <c r="D3" s="40"/>
      <c r="E3" s="1"/>
      <c r="F3" s="3"/>
      <c r="G3" s="3"/>
    </row>
    <row r="4" spans="1:18" s="4" customFormat="1" ht="10.5" customHeight="1">
      <c r="B4" s="13"/>
      <c r="C4" s="13"/>
      <c r="D4" s="13"/>
      <c r="E4" s="1"/>
      <c r="F4" s="3"/>
      <c r="G4" s="3"/>
    </row>
    <row r="5" spans="1:18" s="4" customFormat="1" ht="10.5" customHeight="1">
      <c r="B5" s="41" t="s">
        <v>21</v>
      </c>
      <c r="C5" s="41"/>
      <c r="D5" s="41"/>
      <c r="E5" s="5"/>
      <c r="F5" s="5"/>
      <c r="G5" s="5"/>
    </row>
    <row r="6" spans="1:18" s="4" customFormat="1">
      <c r="B6" s="42" t="s">
        <v>22</v>
      </c>
      <c r="C6" s="42"/>
      <c r="D6" s="42"/>
    </row>
    <row r="7" spans="1:18" s="4" customFormat="1"/>
    <row r="8" spans="1:18" s="4" customFormat="1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8" s="4" customFormat="1">
      <c r="C9" s="7" t="s">
        <v>0</v>
      </c>
      <c r="D9" s="7" t="s">
        <v>1</v>
      </c>
      <c r="E9" s="7" t="s">
        <v>2</v>
      </c>
      <c r="F9" s="7" t="s">
        <v>3</v>
      </c>
      <c r="G9" s="7" t="s">
        <v>4</v>
      </c>
      <c r="H9" s="7" t="s">
        <v>5</v>
      </c>
      <c r="I9" s="7" t="s">
        <v>6</v>
      </c>
      <c r="J9" s="7" t="s">
        <v>7</v>
      </c>
      <c r="K9" s="7" t="s">
        <v>8</v>
      </c>
      <c r="L9" s="7" t="s">
        <v>9</v>
      </c>
      <c r="M9" s="7" t="s">
        <v>10</v>
      </c>
      <c r="N9" s="7" t="s">
        <v>11</v>
      </c>
      <c r="O9" s="7">
        <v>2016</v>
      </c>
      <c r="P9" s="7" t="s">
        <v>12</v>
      </c>
    </row>
    <row r="10" spans="1:18" s="4" customFormat="1" ht="11.25" thickBot="1"/>
    <row r="11" spans="1:18" s="18" customFormat="1" ht="13.5" customHeight="1" thickBot="1">
      <c r="A11" s="33" t="s">
        <v>13</v>
      </c>
      <c r="B11" s="34"/>
      <c r="C11" s="14">
        <v>21814750.897415023</v>
      </c>
      <c r="D11" s="14">
        <v>19987395.453484271</v>
      </c>
      <c r="E11" s="14">
        <v>20855200.123912692</v>
      </c>
      <c r="F11" s="14">
        <v>24666393.650415581</v>
      </c>
      <c r="G11" s="14">
        <v>21515086.36228551</v>
      </c>
      <c r="H11" s="14">
        <v>18688454.78707188</v>
      </c>
      <c r="I11" s="14">
        <v>20148338.680424314</v>
      </c>
      <c r="J11" s="14">
        <v>20194368.581</v>
      </c>
      <c r="K11" s="14">
        <v>21210161.263999999</v>
      </c>
      <c r="L11" s="14">
        <v>21055896.497000001</v>
      </c>
      <c r="M11" s="14">
        <v>21913864.735000003</v>
      </c>
      <c r="N11" s="14">
        <v>22610810.265000001</v>
      </c>
      <c r="O11" s="14">
        <f>+SUM(C11:N11)</f>
        <v>254660721.29700929</v>
      </c>
      <c r="P11" s="15">
        <f>+O11/$O$29</f>
        <v>0.82810601137954132</v>
      </c>
      <c r="Q11" s="16"/>
      <c r="R11" s="17"/>
    </row>
    <row r="12" spans="1:18" s="4" customFormat="1" ht="11.25" thickBot="1">
      <c r="A12" s="43"/>
      <c r="B12" s="4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/>
      <c r="Q12" s="8"/>
      <c r="R12" s="9"/>
    </row>
    <row r="13" spans="1:18" s="18" customFormat="1" ht="13.5" customHeight="1" thickBot="1">
      <c r="A13" s="33" t="s">
        <v>14</v>
      </c>
      <c r="B13" s="34"/>
      <c r="C13" s="14">
        <f t="shared" ref="C13:M13" si="0">+SUM(C14:C15)</f>
        <v>67425.60500000001</v>
      </c>
      <c r="D13" s="14">
        <f t="shared" si="0"/>
        <v>74162.445999999996</v>
      </c>
      <c r="E13" s="14">
        <f t="shared" si="0"/>
        <v>83753.342000000004</v>
      </c>
      <c r="F13" s="14">
        <f t="shared" si="0"/>
        <v>62678.943999999996</v>
      </c>
      <c r="G13" s="14">
        <f t="shared" si="0"/>
        <v>68007.676000000007</v>
      </c>
      <c r="H13" s="14">
        <f t="shared" si="0"/>
        <v>70046.319000000003</v>
      </c>
      <c r="I13" s="14">
        <f t="shared" si="0"/>
        <v>63651.191000000006</v>
      </c>
      <c r="J13" s="14">
        <f t="shared" si="0"/>
        <v>78755.600999999995</v>
      </c>
      <c r="K13" s="14">
        <f t="shared" si="0"/>
        <v>79888.995999999999</v>
      </c>
      <c r="L13" s="14">
        <f t="shared" si="0"/>
        <v>70967.710999999996</v>
      </c>
      <c r="M13" s="14">
        <f t="shared" si="0"/>
        <v>96029.316999999995</v>
      </c>
      <c r="N13" s="14">
        <f>+SUM(N14:N15)</f>
        <v>114656.981</v>
      </c>
      <c r="O13" s="14">
        <f>+SUM(C13:N13)</f>
        <v>930024.12900000019</v>
      </c>
      <c r="P13" s="15">
        <f>+O13/$O$29</f>
        <v>3.0242534774520282E-3</v>
      </c>
      <c r="Q13" s="16"/>
      <c r="R13" s="17"/>
    </row>
    <row r="14" spans="1:18" s="4" customFormat="1">
      <c r="A14" s="31" t="s">
        <v>18</v>
      </c>
      <c r="B14" s="32"/>
      <c r="C14" s="11">
        <v>9500.5570000000007</v>
      </c>
      <c r="D14" s="11">
        <v>4594.2489999999998</v>
      </c>
      <c r="E14" s="11">
        <v>9326.8819999999996</v>
      </c>
      <c r="F14" s="11">
        <v>9562.7549999999992</v>
      </c>
      <c r="G14" s="11">
        <v>9860.1980000000003</v>
      </c>
      <c r="H14" s="11">
        <v>10035.154</v>
      </c>
      <c r="I14" s="11">
        <v>9717.9590000000007</v>
      </c>
      <c r="J14" s="11">
        <v>11791.897999999999</v>
      </c>
      <c r="K14" s="11">
        <v>12544.109</v>
      </c>
      <c r="L14" s="11">
        <v>12245.263999999999</v>
      </c>
      <c r="M14" s="11">
        <v>11787.808999999999</v>
      </c>
      <c r="N14" s="11">
        <v>12522.369000000001</v>
      </c>
      <c r="O14" s="11">
        <f>+SUM(C14:N14)</f>
        <v>123489.20299999999</v>
      </c>
      <c r="P14" s="30">
        <f>+O14/$O$29</f>
        <v>4.0156232505719145E-4</v>
      </c>
      <c r="Q14" s="8"/>
      <c r="R14" s="9"/>
    </row>
    <row r="15" spans="1:18" s="4" customFormat="1">
      <c r="A15" s="31" t="s">
        <v>19</v>
      </c>
      <c r="B15" s="32"/>
      <c r="C15" s="12">
        <v>57925.048000000003</v>
      </c>
      <c r="D15" s="12">
        <v>69568.197</v>
      </c>
      <c r="E15" s="12">
        <v>74426.460000000006</v>
      </c>
      <c r="F15" s="12">
        <v>53116.188999999998</v>
      </c>
      <c r="G15" s="12">
        <v>58147.478000000003</v>
      </c>
      <c r="H15" s="12">
        <v>60011.165000000001</v>
      </c>
      <c r="I15" s="11">
        <v>53933.232000000004</v>
      </c>
      <c r="J15" s="11">
        <v>66963.702999999994</v>
      </c>
      <c r="K15" s="11">
        <v>67344.887000000002</v>
      </c>
      <c r="L15" s="11">
        <v>58722.447</v>
      </c>
      <c r="M15" s="11">
        <v>84241.508000000002</v>
      </c>
      <c r="N15" s="11">
        <v>102134.61199999999</v>
      </c>
      <c r="O15" s="12">
        <f>+SUM(C15:N15)</f>
        <v>806534.92600000009</v>
      </c>
      <c r="P15" s="28">
        <f>+O15/$O$29</f>
        <v>2.6226911523948367E-3</v>
      </c>
      <c r="Q15" s="8"/>
      <c r="R15" s="9"/>
    </row>
    <row r="16" spans="1:18" s="4" customFormat="1" ht="11.25" thickBot="1">
      <c r="A16" s="37"/>
      <c r="B16" s="3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8"/>
      <c r="Q16" s="8"/>
      <c r="R16" s="9"/>
    </row>
    <row r="17" spans="1:27" s="18" customFormat="1" ht="13.5" customHeight="1" thickBot="1">
      <c r="A17" s="33" t="s">
        <v>15</v>
      </c>
      <c r="B17" s="34"/>
      <c r="C17" s="14">
        <f t="shared" ref="C17:N17" si="1">+SUM(C18:C20)</f>
        <v>4215283.7970000003</v>
      </c>
      <c r="D17" s="14">
        <f t="shared" si="1"/>
        <v>3970611.59</v>
      </c>
      <c r="E17" s="14">
        <f t="shared" si="1"/>
        <v>3962827.5129999998</v>
      </c>
      <c r="F17" s="14">
        <f t="shared" si="1"/>
        <v>3819361.0910000005</v>
      </c>
      <c r="G17" s="14">
        <f t="shared" si="1"/>
        <v>3963860.895</v>
      </c>
      <c r="H17" s="14">
        <f t="shared" si="1"/>
        <v>3788846.1669999999</v>
      </c>
      <c r="I17" s="14">
        <f t="shared" si="1"/>
        <v>4095778.06</v>
      </c>
      <c r="J17" s="14">
        <f t="shared" si="1"/>
        <v>4011490.5579999997</v>
      </c>
      <c r="K17" s="14">
        <f t="shared" si="1"/>
        <v>4285161.5959999999</v>
      </c>
      <c r="L17" s="14">
        <f t="shared" si="1"/>
        <v>3872638.1979999999</v>
      </c>
      <c r="M17" s="14">
        <f t="shared" si="1"/>
        <v>4323058.3470000001</v>
      </c>
      <c r="N17" s="14">
        <f t="shared" si="1"/>
        <v>4567359.5489999996</v>
      </c>
      <c r="O17" s="14">
        <f>+SUM(C17:N17)</f>
        <v>48876277.361000001</v>
      </c>
      <c r="P17" s="15">
        <f>+O17/$O$29</f>
        <v>0.15893593205248341</v>
      </c>
      <c r="Q17" s="16"/>
      <c r="R17" s="17"/>
    </row>
    <row r="18" spans="1:27" s="4" customFormat="1">
      <c r="A18" s="31" t="s">
        <v>24</v>
      </c>
      <c r="B18" s="32"/>
      <c r="C18" s="10">
        <v>4186344.108</v>
      </c>
      <c r="D18" s="10">
        <v>3953885.0729999999</v>
      </c>
      <c r="E18" s="10">
        <v>3944737.4339999999</v>
      </c>
      <c r="F18" s="10">
        <v>3806445.0820000004</v>
      </c>
      <c r="G18" s="10">
        <v>3938858.3870000001</v>
      </c>
      <c r="H18" s="10">
        <v>3762244.9610000001</v>
      </c>
      <c r="I18" s="10">
        <v>4080874.7149999999</v>
      </c>
      <c r="J18" s="10">
        <v>3991333.247</v>
      </c>
      <c r="K18" s="10">
        <v>4260437</v>
      </c>
      <c r="L18" s="10">
        <v>3828874.0049999999</v>
      </c>
      <c r="M18" s="10">
        <v>4269672.3710000003</v>
      </c>
      <c r="N18" s="10">
        <v>4476257.9639999997</v>
      </c>
      <c r="O18" s="10">
        <f>+SUM(C18:N18)</f>
        <v>48499964.347000003</v>
      </c>
      <c r="P18" s="30">
        <f>+O18/$O$29</f>
        <v>0.15771223698295481</v>
      </c>
      <c r="Q18" s="8"/>
      <c r="R18" s="9"/>
    </row>
    <row r="19" spans="1:27" s="4" customFormat="1">
      <c r="A19" s="31" t="s">
        <v>27</v>
      </c>
      <c r="B19" s="32"/>
      <c r="C19" s="12">
        <v>27659.569</v>
      </c>
      <c r="D19" s="12">
        <v>16726.517</v>
      </c>
      <c r="E19" s="12">
        <v>17848.295999999998</v>
      </c>
      <c r="F19" s="12">
        <v>12916.009</v>
      </c>
      <c r="G19" s="12">
        <v>25002.508000000002</v>
      </c>
      <c r="H19" s="12">
        <v>26601.205999999998</v>
      </c>
      <c r="I19" s="11">
        <v>14692.072</v>
      </c>
      <c r="J19" s="11">
        <v>19320.937000000002</v>
      </c>
      <c r="K19" s="11">
        <v>24251.967000000001</v>
      </c>
      <c r="L19" s="11">
        <v>25113.687999999998</v>
      </c>
      <c r="M19" s="11">
        <v>36558.803999999996</v>
      </c>
      <c r="N19" s="11">
        <v>61521.862999999998</v>
      </c>
      <c r="O19" s="12">
        <f>+SUM(C19:N19)</f>
        <v>308213.43600000005</v>
      </c>
      <c r="P19" s="28">
        <f>+O19/$O$29</f>
        <v>1.0022487874832742E-3</v>
      </c>
      <c r="Q19" s="8"/>
      <c r="R19" s="9"/>
    </row>
    <row r="20" spans="1:27" s="4" customFormat="1">
      <c r="A20" s="31" t="s">
        <v>28</v>
      </c>
      <c r="B20" s="32"/>
      <c r="C20" s="12">
        <v>1280.1199999999999</v>
      </c>
      <c r="D20" s="12">
        <v>0</v>
      </c>
      <c r="E20" s="12">
        <v>241.78299999999999</v>
      </c>
      <c r="F20" s="12">
        <v>0</v>
      </c>
      <c r="G20" s="12">
        <v>0</v>
      </c>
      <c r="H20" s="12">
        <v>0</v>
      </c>
      <c r="I20" s="12">
        <v>211.273</v>
      </c>
      <c r="J20" s="11">
        <v>836.37400000000002</v>
      </c>
      <c r="K20" s="11">
        <v>472.62900000000002</v>
      </c>
      <c r="L20" s="11">
        <v>18650.505000000001</v>
      </c>
      <c r="M20" s="11">
        <v>16827.171999999999</v>
      </c>
      <c r="N20" s="11">
        <v>29579.722000000002</v>
      </c>
      <c r="O20" s="12">
        <f>+SUM(C20:N20)</f>
        <v>68099.578000000009</v>
      </c>
      <c r="P20" s="28">
        <f>+O20/$O$29</f>
        <v>2.214462820453507E-4</v>
      </c>
      <c r="Q20" s="8"/>
      <c r="R20" s="9"/>
    </row>
    <row r="21" spans="1:27" s="4" customFormat="1" ht="11.25" thickBot="1">
      <c r="A21" s="37"/>
      <c r="B21" s="3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8"/>
      <c r="Q21" s="8"/>
      <c r="R21" s="9"/>
    </row>
    <row r="22" spans="1:27" s="18" customFormat="1" ht="13.5" customHeight="1" thickBot="1">
      <c r="A22" s="33" t="s">
        <v>16</v>
      </c>
      <c r="B22" s="34"/>
      <c r="C22" s="14">
        <f>+SUM(C23:C24)</f>
        <v>35456.110584972885</v>
      </c>
      <c r="D22" s="14">
        <f t="shared" ref="D22:N22" si="2">+SUM(D23:D24)</f>
        <v>33323.268515728152</v>
      </c>
      <c r="E22" s="14">
        <f t="shared" si="2"/>
        <v>28931.390087304819</v>
      </c>
      <c r="F22" s="14">
        <f t="shared" si="2"/>
        <v>36464.204584420026</v>
      </c>
      <c r="G22" s="14">
        <f t="shared" si="2"/>
        <v>34668.271714493007</v>
      </c>
      <c r="H22" s="14">
        <f t="shared" si="2"/>
        <v>44471.120928115692</v>
      </c>
      <c r="I22" s="14">
        <f t="shared" si="2"/>
        <v>54755.376575683942</v>
      </c>
      <c r="J22" s="14">
        <f t="shared" si="2"/>
        <v>61687.606</v>
      </c>
      <c r="K22" s="14">
        <f t="shared" si="2"/>
        <v>49792.632000000005</v>
      </c>
      <c r="L22" s="14">
        <f t="shared" si="2"/>
        <v>43417.027999999998</v>
      </c>
      <c r="M22" s="14">
        <f t="shared" si="2"/>
        <v>49779.222999999998</v>
      </c>
      <c r="N22" s="14">
        <f t="shared" si="2"/>
        <v>37283.994999999995</v>
      </c>
      <c r="O22" s="14">
        <f>+SUM(C22:N22)</f>
        <v>510030.22699071845</v>
      </c>
      <c r="P22" s="15">
        <f>+O22/$O$29</f>
        <v>1.6585168486336415E-3</v>
      </c>
      <c r="Q22" s="16"/>
      <c r="R22" s="17"/>
    </row>
    <row r="23" spans="1:27" s="4" customFormat="1" ht="11.25" thickBot="1">
      <c r="A23" s="31" t="s">
        <v>20</v>
      </c>
      <c r="B23" s="32"/>
      <c r="C23" s="11">
        <v>34924.942999999999</v>
      </c>
      <c r="D23" s="11">
        <v>32705.4</v>
      </c>
      <c r="E23" s="11">
        <v>27997.441999999999</v>
      </c>
      <c r="F23" s="11">
        <v>35479.294000000002</v>
      </c>
      <c r="G23" s="11">
        <v>33491.03</v>
      </c>
      <c r="H23" s="11">
        <v>42981.599000000002</v>
      </c>
      <c r="I23" s="11">
        <v>54366.328000000001</v>
      </c>
      <c r="J23" s="11">
        <v>60635.42</v>
      </c>
      <c r="K23" s="11">
        <v>48839.08</v>
      </c>
      <c r="L23" s="11">
        <v>42484.788</v>
      </c>
      <c r="M23" s="11">
        <v>47367.438000000002</v>
      </c>
      <c r="N23" s="11">
        <v>35069.911999999997</v>
      </c>
      <c r="O23" s="11">
        <f>+SUM(C23:N23)</f>
        <v>496342.67400000006</v>
      </c>
      <c r="P23" s="29">
        <f>+O23/$O$29</f>
        <v>1.6140076488836326E-3</v>
      </c>
      <c r="Q23" s="8"/>
      <c r="R23" s="9"/>
    </row>
    <row r="24" spans="1:27" s="4" customFormat="1" ht="11.25" thickBot="1">
      <c r="A24" s="31" t="s">
        <v>30</v>
      </c>
      <c r="B24" s="32"/>
      <c r="C24" s="11">
        <v>531.16758497288754</v>
      </c>
      <c r="D24" s="11">
        <v>617.86851572814874</v>
      </c>
      <c r="E24" s="11">
        <v>933.94808730481952</v>
      </c>
      <c r="F24" s="11">
        <v>984.91058442002441</v>
      </c>
      <c r="G24" s="11">
        <v>1177.2417144930087</v>
      </c>
      <c r="H24" s="11">
        <v>1489.5219281156897</v>
      </c>
      <c r="I24" s="11">
        <v>389.04857568394397</v>
      </c>
      <c r="J24" s="11">
        <v>1052.1859999999999</v>
      </c>
      <c r="K24" s="11">
        <v>953.55200000000002</v>
      </c>
      <c r="L24" s="11">
        <v>932.24</v>
      </c>
      <c r="M24" s="11">
        <v>2411.7849999999999</v>
      </c>
      <c r="N24" s="11">
        <v>2214.0830000000001</v>
      </c>
      <c r="O24" s="11">
        <f>+SUM(C24:N24)</f>
        <v>13687.552990718523</v>
      </c>
      <c r="P24" s="29">
        <f>+O24/$O$29</f>
        <v>4.4509199750009275E-5</v>
      </c>
      <c r="Q24" s="8"/>
      <c r="R24" s="9"/>
    </row>
    <row r="25" spans="1:27" s="4" customFormat="1" ht="11.25" thickBot="1">
      <c r="A25" s="35"/>
      <c r="B25" s="36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3"/>
      <c r="Q25" s="8"/>
      <c r="R25" s="9"/>
    </row>
    <row r="26" spans="1:27" s="18" customFormat="1" ht="13.5" hidden="1" customHeight="1" thickBot="1">
      <c r="A26" s="33" t="s">
        <v>25</v>
      </c>
      <c r="B26" s="34"/>
      <c r="C26" s="14">
        <f t="shared" ref="C26:M26" si="3">+C27</f>
        <v>18963.175999999999</v>
      </c>
      <c r="D26" s="14">
        <f t="shared" si="3"/>
        <v>15326.441999999999</v>
      </c>
      <c r="E26" s="14">
        <f t="shared" si="3"/>
        <v>16445.712</v>
      </c>
      <c r="F26" s="14">
        <f t="shared" si="3"/>
        <v>12139.257</v>
      </c>
      <c r="G26" s="14">
        <f t="shared" si="3"/>
        <v>19177.847000000002</v>
      </c>
      <c r="H26" s="14">
        <f t="shared" si="3"/>
        <v>733178.8</v>
      </c>
      <c r="I26" s="14">
        <f t="shared" si="3"/>
        <v>651142.68799999997</v>
      </c>
      <c r="J26" s="14">
        <f t="shared" si="3"/>
        <v>544860.93700000003</v>
      </c>
      <c r="K26" s="14">
        <f t="shared" si="3"/>
        <v>327851.43599999999</v>
      </c>
      <c r="L26" s="14">
        <f t="shared" si="3"/>
        <v>93522.532999999996</v>
      </c>
      <c r="M26" s="14">
        <f t="shared" si="3"/>
        <v>54252.154000000002</v>
      </c>
      <c r="N26" s="14"/>
      <c r="O26" s="14">
        <f>+SUM(C26:N26)</f>
        <v>2486860.9819999998</v>
      </c>
      <c r="P26" s="15">
        <f>+O26/$O$29</f>
        <v>8.0867772547364349E-3</v>
      </c>
      <c r="Q26" s="16"/>
      <c r="R26" s="17"/>
    </row>
    <row r="27" spans="1:27" s="4" customFormat="1" ht="11.25" hidden="1" thickBot="1">
      <c r="A27" s="31" t="s">
        <v>26</v>
      </c>
      <c r="B27" s="32"/>
      <c r="C27" s="10">
        <v>18963.175999999999</v>
      </c>
      <c r="D27" s="10">
        <v>15326.441999999999</v>
      </c>
      <c r="E27" s="10">
        <v>16445.712</v>
      </c>
      <c r="F27" s="10">
        <v>12139.257</v>
      </c>
      <c r="G27" s="10">
        <v>19177.847000000002</v>
      </c>
      <c r="H27" s="10">
        <v>733178.8</v>
      </c>
      <c r="I27" s="10">
        <v>651142.68799999997</v>
      </c>
      <c r="J27" s="10">
        <v>544860.93700000003</v>
      </c>
      <c r="K27" s="10">
        <v>327851.43599999999</v>
      </c>
      <c r="L27" s="10">
        <v>93522.532999999996</v>
      </c>
      <c r="M27" s="10">
        <v>54252.154000000002</v>
      </c>
      <c r="N27" s="10"/>
      <c r="O27" s="10">
        <f>+SUM(C27:N27)</f>
        <v>2486860.9819999998</v>
      </c>
      <c r="P27" s="29">
        <f>+O27/$O$29</f>
        <v>8.0867772547364349E-3</v>
      </c>
      <c r="Q27" s="8"/>
      <c r="R27" s="9"/>
    </row>
    <row r="28" spans="1:27" s="26" customFormat="1" ht="11.25" hidden="1" thickBot="1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24"/>
      <c r="R28" s="25"/>
    </row>
    <row r="29" spans="1:27" s="18" customFormat="1" ht="13.5" customHeight="1" thickBot="1">
      <c r="A29" s="33" t="s">
        <v>17</v>
      </c>
      <c r="B29" s="34"/>
      <c r="C29" s="14">
        <v>26151879.585999999</v>
      </c>
      <c r="D29" s="14">
        <v>24080819.199999999</v>
      </c>
      <c r="E29" s="14">
        <v>24947158.081</v>
      </c>
      <c r="F29" s="14">
        <v>28597037.147</v>
      </c>
      <c r="G29" s="14">
        <v>25600801.052000001</v>
      </c>
      <c r="H29" s="14">
        <v>23324997.193999998</v>
      </c>
      <c r="I29" s="14">
        <v>25013665.995999999</v>
      </c>
      <c r="J29" s="14">
        <v>24891163.282999996</v>
      </c>
      <c r="K29" s="14">
        <v>25952855.923999995</v>
      </c>
      <c r="L29" s="14">
        <v>25136441.967</v>
      </c>
      <c r="M29" s="14">
        <v>26440702.261000004</v>
      </c>
      <c r="N29" s="14">
        <v>27384362.943999998</v>
      </c>
      <c r="O29" s="14">
        <f>+SUM(C29:N29)</f>
        <v>307521884.63499999</v>
      </c>
      <c r="P29" s="15">
        <f>+O29/$O$29</f>
        <v>1</v>
      </c>
      <c r="Q29" s="16"/>
      <c r="R29" s="17"/>
    </row>
    <row r="30" spans="1:27" s="4" customFormat="1"/>
    <row r="31" spans="1:27" s="4" customFormat="1">
      <c r="C31" s="27"/>
      <c r="D31" s="27"/>
      <c r="E31" s="27"/>
      <c r="F31" s="27"/>
      <c r="G31" s="27"/>
      <c r="H31" s="27"/>
      <c r="I31" s="27"/>
    </row>
    <row r="32" spans="1:27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3:27">
      <c r="C33" s="19" t="s">
        <v>23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</sheetData>
  <sheetProtection password="C70A" sheet="1" objects="1" scenarios="1" autoFilter="0"/>
  <mergeCells count="21">
    <mergeCell ref="A13:B13"/>
    <mergeCell ref="B3:D3"/>
    <mergeCell ref="B5:D5"/>
    <mergeCell ref="B6:D6"/>
    <mergeCell ref="A12:B12"/>
    <mergeCell ref="A11:B11"/>
    <mergeCell ref="A21:B21"/>
    <mergeCell ref="A17:B17"/>
    <mergeCell ref="A14:B14"/>
    <mergeCell ref="A15:B15"/>
    <mergeCell ref="A18:B18"/>
    <mergeCell ref="A19:B19"/>
    <mergeCell ref="A20:B20"/>
    <mergeCell ref="A16:B16"/>
    <mergeCell ref="A23:B23"/>
    <mergeCell ref="A22:B22"/>
    <mergeCell ref="A29:B29"/>
    <mergeCell ref="A25:B25"/>
    <mergeCell ref="A26:B26"/>
    <mergeCell ref="A27:B27"/>
    <mergeCell ref="A24:B24"/>
  </mergeCells>
  <phoneticPr fontId="2" type="noConversion"/>
  <conditionalFormatting sqref="C33">
    <cfRule type="cellIs" dxfId="1" priority="1" stopIfTrue="1" operator="greaterThan">
      <formula>0</formula>
    </cfRule>
  </conditionalFormatting>
  <conditionalFormatting sqref="B3:B5">
    <cfRule type="expression" dxfId="0" priority="2" stopIfTrue="1">
      <formula>"Seleccione impuesto"</formula>
    </cfRule>
  </conditionalFormatting>
  <pageMargins left="0.75" right="0.75" top="1" bottom="1" header="0" footer="0"/>
  <pageSetup paperSize="5" scale="56" orientation="landscape" r:id="rId1"/>
  <headerFooter alignWithMargins="0"/>
  <ignoredErrors>
    <ignoredError sqref="C16:E16 C17:G17 P11:P17 C13:G13 O25:P29 F26:G26 C25:E26 C28:E28 O12:O21 H25:I28 P19:P21 H13:I13 H16:I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Recaudación por destino</vt:lpstr>
    </vt:vector>
  </TitlesOfParts>
  <Company>D.G.I.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eseco</dc:creator>
  <cp:lastModifiedBy>3499</cp:lastModifiedBy>
  <cp:lastPrinted>2010-05-07T17:13:07Z</cp:lastPrinted>
  <dcterms:created xsi:type="dcterms:W3CDTF">2006-08-23T17:21:26Z</dcterms:created>
  <dcterms:modified xsi:type="dcterms:W3CDTF">2023-12-04T18:34:30Z</dcterms:modified>
</cp:coreProperties>
</file>