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showSheetTabs="0" xWindow="10476" yWindow="120" windowWidth="11136" windowHeight="9432"/>
  </bookViews>
  <sheets>
    <sheet name="Recaudación por destino" sheetId="1" r:id="rId1"/>
  </sheets>
  <calcPr calcId="125725"/>
</workbook>
</file>

<file path=xl/calcChain.xml><?xml version="1.0" encoding="utf-8"?>
<calcChain xmlns="http://schemas.openxmlformats.org/spreadsheetml/2006/main">
  <c r="O25" i="1"/>
  <c r="O24"/>
  <c r="O21"/>
  <c r="O20"/>
  <c r="O19"/>
  <c r="O18"/>
  <c r="O12"/>
  <c r="N17"/>
  <c r="M17"/>
  <c r="L17"/>
  <c r="K17"/>
  <c r="J17"/>
  <c r="I17"/>
  <c r="H17"/>
  <c r="G17"/>
  <c r="F17"/>
  <c r="E17"/>
  <c r="D17"/>
  <c r="C17"/>
  <c r="N14"/>
  <c r="C14"/>
  <c r="D14"/>
  <c r="E14"/>
  <c r="F14"/>
  <c r="G14"/>
  <c r="H14"/>
  <c r="I14"/>
  <c r="J14"/>
  <c r="K14"/>
  <c r="L14"/>
  <c r="M14"/>
  <c r="C23"/>
  <c r="C27" s="1"/>
  <c r="D23"/>
  <c r="D27" s="1"/>
  <c r="E23"/>
  <c r="F23"/>
  <c r="G23"/>
  <c r="H23"/>
  <c r="H27" s="1"/>
  <c r="I23"/>
  <c r="J23"/>
  <c r="K23"/>
  <c r="K27" s="1"/>
  <c r="L23"/>
  <c r="L27" s="1"/>
  <c r="M23"/>
  <c r="N23"/>
  <c r="N27" l="1"/>
  <c r="M27"/>
  <c r="G27"/>
  <c r="I27"/>
  <c r="O17"/>
  <c r="O14"/>
  <c r="E27"/>
  <c r="O23"/>
  <c r="F27"/>
  <c r="J27"/>
  <c r="O27" l="1"/>
  <c r="P21" s="1"/>
  <c r="P19" l="1"/>
  <c r="P23"/>
  <c r="P25"/>
  <c r="P24"/>
  <c r="P14"/>
  <c r="P17"/>
  <c r="P20"/>
  <c r="P18"/>
  <c r="P12"/>
  <c r="P15"/>
  <c r="P27"/>
</calcChain>
</file>

<file path=xl/sharedStrings.xml><?xml version="1.0" encoding="utf-8"?>
<sst xmlns="http://schemas.openxmlformats.org/spreadsheetml/2006/main" count="29" uniqueCount="29">
  <si>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</si>
  <si>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</si>
  <si>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</si>
  <si>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</si>
  <si>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</si>
  <si>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</si>
  <si>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</si>
  <si>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</si>
  <si>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</si>
  <si>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</si>
  <si>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</si>
  <si>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En %</t>
  </si>
  <si>
    <t>Destino: Rentas Generales</t>
  </si>
  <si>
    <t>Destino: Transferencias dentro del Presupuesto</t>
  </si>
  <si>
    <t>Destino: Transferencias fuera del Presupuesto</t>
  </si>
  <si>
    <t>Destino: Transferencias a Particulares</t>
  </si>
  <si>
    <t>Total Recaudación</t>
  </si>
  <si>
    <t>Dirección de Loterías (IVA, quin inst, tómbola, 5 de oro)</t>
  </si>
  <si>
    <t>Instituto Nacional de Investigación Agropecuaria (IMEBA)</t>
  </si>
  <si>
    <t>en miles de pesos corrientes</t>
  </si>
  <si>
    <t>(entre paréntesis se señalan los impuestos asociados a cada destino)</t>
  </si>
  <si>
    <t/>
  </si>
  <si>
    <t>Banco de Previsión Social (IVA, IASS)</t>
  </si>
  <si>
    <t>Inst.Nac.de Colonización (IRPF incrementos pat.inmuebles rurales)</t>
  </si>
  <si>
    <t>Inst.Nac.de Colonización (IRAE enajenación inmuebles rurales)</t>
  </si>
  <si>
    <t xml:space="preserve">Fideicomisos Art. 241 Ley 19355 (AUF - OFI) </t>
  </si>
  <si>
    <t>Impuesto Primaria inmuebles rurales, urbanos y suburbanos</t>
  </si>
  <si>
    <t>RECAUDACIÓN POR DESTINO - 2021</t>
  </si>
  <si>
    <t>Setiembre</t>
  </si>
</sst>
</file>

<file path=xl/styles.xml><?xml version="1.0" encoding="utf-8"?>
<styleSheet xmlns="http://schemas.openxmlformats.org/spreadsheetml/2006/main">
  <numFmts count="4">
    <numFmt numFmtId="164" formatCode="_ * #,##0.00_ ;_ * \-#,##0.00_ ;_ * &quot;-&quot;??_ ;_ @_ "/>
    <numFmt numFmtId="165" formatCode="_-* #,##0.0_-;\-* #,##0.0_-;_-* &quot;-&quot;??_-;_-@_-"/>
    <numFmt numFmtId="166" formatCode="_-* #,##0.0\ _€_-;\-* #,##0.0\ _€_-;_-* &quot;-&quot;?\ _€_-;_-@_-"/>
    <numFmt numFmtId="167" formatCode="#,##0.0"/>
  </numFmts>
  <fonts count="7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9"/>
      <color indexed="54"/>
      <name val="Verdana"/>
      <family val="2"/>
    </font>
    <font>
      <sz val="8"/>
      <color indexed="54"/>
      <name val="Verdana"/>
      <family val="2"/>
    </font>
    <font>
      <b/>
      <sz val="8"/>
      <color indexed="54"/>
      <name val="Verdana"/>
      <family val="2"/>
    </font>
    <font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</fills>
  <borders count="16">
    <border>
      <left/>
      <right/>
      <top/>
      <bottom/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 style="thin">
        <color indexed="54"/>
      </right>
      <top/>
      <bottom style="thin">
        <color indexed="54"/>
      </bottom>
      <diagonal/>
    </border>
    <border>
      <left style="thin">
        <color indexed="54"/>
      </left>
      <right style="thin">
        <color indexed="54"/>
      </right>
      <top style="medium">
        <color indexed="54"/>
      </top>
      <bottom style="medium">
        <color indexed="54"/>
      </bottom>
      <diagonal/>
    </border>
    <border>
      <left style="thin">
        <color indexed="54"/>
      </left>
      <right style="medium">
        <color indexed="54"/>
      </right>
      <top style="medium">
        <color indexed="54"/>
      </top>
      <bottom style="medium">
        <color indexed="54"/>
      </bottom>
      <diagonal/>
    </border>
    <border>
      <left/>
      <right/>
      <top style="thin">
        <color indexed="54"/>
      </top>
      <bottom/>
      <diagonal/>
    </border>
    <border>
      <left style="thin">
        <color indexed="54"/>
      </left>
      <right style="medium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 style="medium">
        <color indexed="54"/>
      </right>
      <top/>
      <bottom style="thin">
        <color indexed="54"/>
      </bottom>
      <diagonal/>
    </border>
    <border>
      <left style="medium">
        <color indexed="54"/>
      </left>
      <right/>
      <top style="medium">
        <color indexed="54"/>
      </top>
      <bottom style="medium">
        <color indexed="54"/>
      </bottom>
      <diagonal/>
    </border>
    <border>
      <left/>
      <right style="thin">
        <color indexed="54"/>
      </right>
      <top style="medium">
        <color indexed="54"/>
      </top>
      <bottom style="medium">
        <color indexed="54"/>
      </bottom>
      <diagonal/>
    </border>
    <border>
      <left/>
      <right/>
      <top style="medium">
        <color indexed="54"/>
      </top>
      <bottom style="medium">
        <color indexed="54"/>
      </bottom>
      <diagonal/>
    </border>
    <border>
      <left/>
      <right style="medium">
        <color indexed="54"/>
      </right>
      <top style="medium">
        <color indexed="54"/>
      </top>
      <bottom style="medium">
        <color indexed="54"/>
      </bottom>
      <diagonal/>
    </border>
    <border>
      <left/>
      <right/>
      <top style="thin">
        <color indexed="54"/>
      </top>
      <bottom style="medium">
        <color indexed="54"/>
      </bottom>
      <diagonal/>
    </border>
    <border>
      <left style="thin">
        <color indexed="54"/>
      </left>
      <right/>
      <top style="thin">
        <color indexed="54"/>
      </top>
      <bottom style="thin">
        <color indexed="54"/>
      </bottom>
      <diagonal/>
    </border>
    <border>
      <left/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/>
      <top style="thin">
        <color indexed="5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5" fillId="0" borderId="0" xfId="0" applyFont="1" applyFill="1" applyBorder="1" applyAlignment="1" applyProtection="1">
      <alignment vertical="center" wrapText="1"/>
      <protection locked="0" hidden="1"/>
    </xf>
    <xf numFmtId="0" fontId="4" fillId="2" borderId="0" xfId="0" applyFont="1" applyFill="1" applyProtection="1">
      <protection locked="0" hidden="1"/>
    </xf>
    <xf numFmtId="165" fontId="5" fillId="0" borderId="0" xfId="1" applyNumberFormat="1" applyFont="1" applyFill="1" applyAlignment="1" applyProtection="1">
      <protection locked="0" hidden="1"/>
    </xf>
    <xf numFmtId="0" fontId="4" fillId="0" borderId="0" xfId="0" applyFont="1" applyFill="1" applyProtection="1">
      <protection locked="0" hidden="1"/>
    </xf>
    <xf numFmtId="0" fontId="5" fillId="0" borderId="0" xfId="0" applyFont="1" applyFill="1" applyAlignment="1" applyProtection="1">
      <protection locked="0" hidden="1"/>
    </xf>
    <xf numFmtId="165" fontId="4" fillId="0" borderId="0" xfId="1" applyNumberFormat="1" applyFont="1" applyFill="1" applyProtection="1">
      <protection locked="0" hidden="1"/>
    </xf>
    <xf numFmtId="0" fontId="5" fillId="0" borderId="1" xfId="0" applyFont="1" applyFill="1" applyBorder="1" applyAlignment="1" applyProtection="1">
      <alignment horizontal="center"/>
      <protection locked="0" hidden="1"/>
    </xf>
    <xf numFmtId="10" fontId="4" fillId="0" borderId="0" xfId="2" applyNumberFormat="1" applyFont="1" applyFill="1" applyProtection="1">
      <protection locked="0" hidden="1"/>
    </xf>
    <xf numFmtId="10" fontId="4" fillId="0" borderId="0" xfId="0" applyNumberFormat="1" applyFont="1" applyFill="1" applyProtection="1">
      <protection locked="0" hidden="1"/>
    </xf>
    <xf numFmtId="167" fontId="4" fillId="0" borderId="2" xfId="1" applyNumberFormat="1" applyFont="1" applyFill="1" applyBorder="1" applyProtection="1">
      <protection locked="0" hidden="1"/>
    </xf>
    <xf numFmtId="167" fontId="4" fillId="0" borderId="1" xfId="1" applyNumberFormat="1" applyFont="1" applyFill="1" applyBorder="1" applyProtection="1">
      <protection locked="0" hidden="1"/>
    </xf>
    <xf numFmtId="167" fontId="4" fillId="0" borderId="1" xfId="0" applyNumberFormat="1" applyFont="1" applyFill="1" applyBorder="1" applyProtection="1">
      <protection locked="0" hidden="1"/>
    </xf>
    <xf numFmtId="0" fontId="3" fillId="0" borderId="0" xfId="0" applyFont="1" applyFill="1" applyBorder="1" applyAlignment="1" applyProtection="1">
      <alignment horizontal="center" vertical="center" wrapText="1"/>
      <protection locked="0" hidden="1"/>
    </xf>
    <xf numFmtId="165" fontId="5" fillId="0" borderId="3" xfId="1" applyNumberFormat="1" applyFont="1" applyFill="1" applyBorder="1" applyAlignment="1" applyProtection="1">
      <alignment vertical="center"/>
      <protection locked="0" hidden="1"/>
    </xf>
    <xf numFmtId="10" fontId="5" fillId="0" borderId="4" xfId="2" applyNumberFormat="1" applyFont="1" applyFill="1" applyBorder="1" applyAlignment="1" applyProtection="1">
      <alignment vertical="center"/>
      <protection locked="0" hidden="1"/>
    </xf>
    <xf numFmtId="10" fontId="4" fillId="0" borderId="0" xfId="2" applyNumberFormat="1" applyFont="1" applyFill="1" applyAlignment="1" applyProtection="1">
      <alignment vertical="center"/>
      <protection locked="0" hidden="1"/>
    </xf>
    <xf numFmtId="10" fontId="4" fillId="0" borderId="0" xfId="0" applyNumberFormat="1" applyFont="1" applyFill="1" applyAlignment="1" applyProtection="1">
      <alignment vertical="center"/>
      <protection locked="0" hidden="1"/>
    </xf>
    <xf numFmtId="0" fontId="4" fillId="0" borderId="0" xfId="0" applyFont="1" applyFill="1" applyAlignment="1" applyProtection="1">
      <alignment vertical="center"/>
      <protection locked="0" hidden="1"/>
    </xf>
    <xf numFmtId="0" fontId="6" fillId="2" borderId="0" xfId="0" applyFont="1" applyFill="1" applyProtection="1">
      <protection locked="0" hidden="1"/>
    </xf>
    <xf numFmtId="165" fontId="4" fillId="0" borderId="5" xfId="1" applyNumberFormat="1" applyFont="1" applyFill="1" applyBorder="1" applyProtection="1">
      <protection locked="0" hidden="1"/>
    </xf>
    <xf numFmtId="10" fontId="4" fillId="0" borderId="0" xfId="2" applyNumberFormat="1" applyFont="1" applyFill="1" applyBorder="1" applyAlignment="1" applyProtection="1">
      <alignment vertical="center"/>
      <protection locked="0" hidden="1"/>
    </xf>
    <xf numFmtId="166" fontId="4" fillId="0" borderId="0" xfId="0" applyNumberFormat="1" applyFont="1" applyFill="1" applyProtection="1">
      <protection locked="0" hidden="1"/>
    </xf>
    <xf numFmtId="10" fontId="4" fillId="0" borderId="6" xfId="2" applyNumberFormat="1" applyFont="1" applyFill="1" applyBorder="1" applyAlignment="1" applyProtection="1">
      <alignment vertical="center"/>
      <protection locked="0" hidden="1"/>
    </xf>
    <xf numFmtId="10" fontId="4" fillId="0" borderId="4" xfId="2" applyNumberFormat="1" applyFont="1" applyFill="1" applyBorder="1" applyAlignment="1" applyProtection="1">
      <alignment vertical="center"/>
      <protection locked="0" hidden="1"/>
    </xf>
    <xf numFmtId="10" fontId="4" fillId="0" borderId="7" xfId="2" applyNumberFormat="1" applyFont="1" applyFill="1" applyBorder="1" applyAlignment="1" applyProtection="1">
      <alignment vertical="center"/>
      <protection locked="0" hidden="1"/>
    </xf>
    <xf numFmtId="0" fontId="5" fillId="0" borderId="8" xfId="0" applyFont="1" applyFill="1" applyBorder="1" applyAlignment="1" applyProtection="1">
      <alignment horizontal="left" vertical="center"/>
      <protection locked="0" hidden="1"/>
    </xf>
    <xf numFmtId="0" fontId="5" fillId="0" borderId="9" xfId="0" applyFont="1" applyFill="1" applyBorder="1" applyAlignment="1" applyProtection="1">
      <alignment horizontal="left" vertical="center"/>
      <protection locked="0" hidden="1"/>
    </xf>
    <xf numFmtId="0" fontId="3" fillId="0" borderId="8" xfId="0" applyFont="1" applyFill="1" applyBorder="1" applyAlignment="1" applyProtection="1">
      <alignment horizontal="center" vertical="center" wrapText="1"/>
      <protection locked="0" hidden="1"/>
    </xf>
    <xf numFmtId="0" fontId="3" fillId="0" borderId="10" xfId="0" applyFont="1" applyFill="1" applyBorder="1" applyAlignment="1" applyProtection="1">
      <alignment horizontal="center" vertical="center" wrapText="1"/>
      <protection locked="0" hidden="1"/>
    </xf>
    <xf numFmtId="0" fontId="3" fillId="0" borderId="11" xfId="0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 applyFill="1" applyAlignment="1" applyProtection="1">
      <alignment horizontal="center"/>
      <protection locked="0" hidden="1"/>
    </xf>
    <xf numFmtId="0" fontId="4" fillId="0" borderId="10" xfId="0" applyFont="1" applyFill="1" applyBorder="1" applyAlignment="1" applyProtection="1">
      <alignment horizontal="center"/>
      <protection locked="0" hidden="1"/>
    </xf>
    <xf numFmtId="0" fontId="4" fillId="0" borderId="12" xfId="0" applyFont="1" applyFill="1" applyBorder="1" applyAlignment="1" applyProtection="1">
      <alignment horizontal="left"/>
      <protection locked="0" hidden="1"/>
    </xf>
    <xf numFmtId="0" fontId="4" fillId="0" borderId="13" xfId="0" applyFont="1" applyFill="1" applyBorder="1" applyAlignment="1" applyProtection="1">
      <alignment horizontal="left"/>
      <protection locked="0" hidden="1"/>
    </xf>
    <xf numFmtId="0" fontId="4" fillId="0" borderId="14" xfId="0" applyFont="1" applyFill="1" applyBorder="1" applyAlignment="1" applyProtection="1">
      <alignment horizontal="left"/>
      <protection locked="0" hidden="1"/>
    </xf>
    <xf numFmtId="0" fontId="4" fillId="0" borderId="15" xfId="0" applyFont="1" applyFill="1" applyBorder="1" applyAlignment="1" applyProtection="1">
      <alignment horizontal="center"/>
      <protection locked="0" hidden="1"/>
    </xf>
    <xf numFmtId="0" fontId="4" fillId="0" borderId="5" xfId="0" applyFont="1" applyFill="1" applyBorder="1" applyAlignment="1" applyProtection="1">
      <alignment horizontal="center"/>
      <protection locked="0" hidden="1"/>
    </xf>
  </cellXfs>
  <cellStyles count="3">
    <cellStyle name="Millares" xfId="1" builtinId="3"/>
    <cellStyle name="Normal" xfId="0" builtinId="0"/>
    <cellStyle name="Porcentual" xfId="2" builtinId="5"/>
  </cellStyles>
  <dxfs count="1">
    <dxf>
      <font>
        <b val="0"/>
        <i val="0"/>
        <strike/>
        <condense val="0"/>
        <extend val="0"/>
        <color indexed="54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53341</xdr:colOff>
      <xdr:row>1</xdr:row>
      <xdr:rowOff>76200</xdr:rowOff>
    </xdr:from>
    <xdr:to>
      <xdr:col>0</xdr:col>
      <xdr:colOff>1751846</xdr:colOff>
      <xdr:row>3</xdr:row>
      <xdr:rowOff>24720</xdr:rowOff>
    </xdr:to>
    <xdr:pic>
      <xdr:nvPicPr>
        <xdr:cNvPr id="3" name="2 Imagen" descr="Logo_DGI_202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341" y="480060"/>
          <a:ext cx="1698505" cy="3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AA31"/>
  <sheetViews>
    <sheetView showGridLines="0" showRowColHeaders="0" tabSelected="1" workbookViewId="0">
      <selection activeCell="B4" sqref="B4:D4"/>
    </sheetView>
  </sheetViews>
  <sheetFormatPr baseColWidth="10" defaultColWidth="11.33203125" defaultRowHeight="10.199999999999999"/>
  <cols>
    <col min="1" max="1" width="27.109375" style="2" customWidth="1"/>
    <col min="2" max="2" width="28.109375" style="2" customWidth="1"/>
    <col min="3" max="3" width="17" style="2" customWidth="1"/>
    <col min="4" max="14" width="14.6640625" style="2" bestFit="1" customWidth="1"/>
    <col min="15" max="15" width="15.88671875" style="2" bestFit="1" customWidth="1"/>
    <col min="16" max="16" width="9.33203125" style="2" bestFit="1" customWidth="1"/>
    <col min="17" max="16384" width="11.33203125" style="2"/>
  </cols>
  <sheetData>
    <row r="1" spans="1:18" ht="32.25" customHeight="1"/>
    <row r="2" spans="1:18" s="4" customFormat="1" ht="16.5" customHeight="1"/>
    <row r="3" spans="1:18" s="4" customFormat="1" ht="16.5" customHeight="1" thickBot="1"/>
    <row r="4" spans="1:18" s="4" customFormat="1" ht="19.5" customHeight="1" thickBot="1">
      <c r="B4" s="28" t="s">
        <v>27</v>
      </c>
      <c r="C4" s="29"/>
      <c r="D4" s="30"/>
      <c r="E4" s="1"/>
      <c r="F4" s="3"/>
      <c r="G4" s="3"/>
    </row>
    <row r="5" spans="1:18" s="4" customFormat="1" ht="10.5" customHeight="1">
      <c r="B5" s="13"/>
      <c r="C5" s="13"/>
      <c r="D5" s="13"/>
      <c r="E5" s="1"/>
      <c r="F5" s="3"/>
      <c r="G5" s="3"/>
    </row>
    <row r="6" spans="1:18" s="4" customFormat="1" ht="10.5" customHeight="1">
      <c r="B6" s="31" t="s">
        <v>19</v>
      </c>
      <c r="C6" s="31"/>
      <c r="D6" s="31"/>
      <c r="E6" s="5"/>
      <c r="F6" s="5"/>
      <c r="G6" s="5"/>
    </row>
    <row r="7" spans="1:18" s="4" customFormat="1">
      <c r="B7" s="32" t="s">
        <v>20</v>
      </c>
      <c r="C7" s="32"/>
      <c r="D7" s="32"/>
    </row>
    <row r="8" spans="1:18" s="4" customFormat="1"/>
    <row r="9" spans="1:18" s="4" customFormat="1"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8" s="4" customFormat="1">
      <c r="C10" s="7" t="s">
        <v>0</v>
      </c>
      <c r="D10" s="7" t="s">
        <v>1</v>
      </c>
      <c r="E10" s="7" t="s">
        <v>2</v>
      </c>
      <c r="F10" s="7" t="s">
        <v>3</v>
      </c>
      <c r="G10" s="7" t="s">
        <v>4</v>
      </c>
      <c r="H10" s="7" t="s">
        <v>5</v>
      </c>
      <c r="I10" s="7" t="s">
        <v>6</v>
      </c>
      <c r="J10" s="7" t="s">
        <v>7</v>
      </c>
      <c r="K10" s="7" t="s">
        <v>28</v>
      </c>
      <c r="L10" s="7" t="s">
        <v>8</v>
      </c>
      <c r="M10" s="7" t="s">
        <v>9</v>
      </c>
      <c r="N10" s="7" t="s">
        <v>10</v>
      </c>
      <c r="O10" s="7">
        <v>2021</v>
      </c>
      <c r="P10" s="7" t="s">
        <v>11</v>
      </c>
    </row>
    <row r="11" spans="1:18" s="4" customFormat="1" ht="10.8" thickBot="1"/>
    <row r="12" spans="1:18" s="18" customFormat="1" ht="13.95" customHeight="1" thickBot="1">
      <c r="A12" s="26" t="s">
        <v>12</v>
      </c>
      <c r="B12" s="27"/>
      <c r="C12" s="14">
        <v>34819600.101999998</v>
      </c>
      <c r="D12" s="14">
        <v>27657656.143999998</v>
      </c>
      <c r="E12" s="14">
        <v>36583047.751999997</v>
      </c>
      <c r="F12" s="14">
        <v>36490101.165999994</v>
      </c>
      <c r="G12" s="14">
        <v>34149051.943000004</v>
      </c>
      <c r="H12" s="14">
        <v>32013903.838</v>
      </c>
      <c r="I12" s="14">
        <v>34655525.083999999</v>
      </c>
      <c r="J12" s="14">
        <v>33986129.609999992</v>
      </c>
      <c r="K12" s="14">
        <v>36217192.036000006</v>
      </c>
      <c r="L12" s="14">
        <v>37622093.899000004</v>
      </c>
      <c r="M12" s="14">
        <v>38422693.68</v>
      </c>
      <c r="N12" s="14">
        <v>38998024.848999999</v>
      </c>
      <c r="O12" s="14">
        <f>+SUM(C12:N12)</f>
        <v>421615020.10299999</v>
      </c>
      <c r="P12" s="15">
        <f>+O12/$O$27</f>
        <v>0.82657154798519172</v>
      </c>
      <c r="Q12" s="16"/>
      <c r="R12" s="17"/>
    </row>
    <row r="13" spans="1:18" s="4" customFormat="1" ht="10.8" thickBot="1">
      <c r="A13" s="33"/>
      <c r="B13" s="33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8"/>
      <c r="Q13" s="8"/>
      <c r="R13" s="9"/>
    </row>
    <row r="14" spans="1:18" s="18" customFormat="1" ht="13.95" customHeight="1" thickBot="1">
      <c r="A14" s="26" t="s">
        <v>13</v>
      </c>
      <c r="B14" s="27"/>
      <c r="C14" s="14">
        <f t="shared" ref="C14:N14" si="0">+SUM(C15:C15)</f>
        <v>19129.833999999999</v>
      </c>
      <c r="D14" s="14">
        <f t="shared" si="0"/>
        <v>17263.986000000001</v>
      </c>
      <c r="E14" s="14">
        <f t="shared" si="0"/>
        <v>15208.106</v>
      </c>
      <c r="F14" s="14">
        <f t="shared" si="0"/>
        <v>18218.547999999999</v>
      </c>
      <c r="G14" s="14">
        <f t="shared" si="0"/>
        <v>15975.668</v>
      </c>
      <c r="H14" s="14">
        <f t="shared" si="0"/>
        <v>17197.596000000001</v>
      </c>
      <c r="I14" s="14">
        <f t="shared" si="0"/>
        <v>18294.456999999999</v>
      </c>
      <c r="J14" s="14">
        <f t="shared" si="0"/>
        <v>19504.151999999998</v>
      </c>
      <c r="K14" s="14">
        <f t="shared" si="0"/>
        <v>18308</v>
      </c>
      <c r="L14" s="14">
        <f t="shared" si="0"/>
        <v>17238.562999999998</v>
      </c>
      <c r="M14" s="14">
        <f t="shared" si="0"/>
        <v>16790.137999999999</v>
      </c>
      <c r="N14" s="14">
        <f t="shared" si="0"/>
        <v>18725.909</v>
      </c>
      <c r="O14" s="14">
        <f>+SUM(C14:N14)</f>
        <v>211854.95699999999</v>
      </c>
      <c r="P14" s="15">
        <f>+O14/$O$27</f>
        <v>4.1533928206126592E-4</v>
      </c>
      <c r="Q14" s="16"/>
      <c r="R14" s="17"/>
    </row>
    <row r="15" spans="1:18" s="4" customFormat="1">
      <c r="A15" s="35" t="s">
        <v>17</v>
      </c>
      <c r="B15" s="36"/>
      <c r="C15" s="11">
        <v>19129.833999999999</v>
      </c>
      <c r="D15" s="11">
        <v>17263.986000000001</v>
      </c>
      <c r="E15" s="11">
        <v>15208.106</v>
      </c>
      <c r="F15" s="11">
        <v>18218.547999999999</v>
      </c>
      <c r="G15" s="11">
        <v>15975.668</v>
      </c>
      <c r="H15" s="11">
        <v>17197.596000000001</v>
      </c>
      <c r="I15" s="11">
        <v>18294.456999999999</v>
      </c>
      <c r="J15" s="11">
        <v>19504.151999999998</v>
      </c>
      <c r="K15" s="11">
        <v>18308</v>
      </c>
      <c r="L15" s="11">
        <v>17238.562999999998</v>
      </c>
      <c r="M15" s="11">
        <v>16790.137999999999</v>
      </c>
      <c r="N15" s="11">
        <v>18725.909</v>
      </c>
      <c r="O15" s="11">
        <v>211854.95699999999</v>
      </c>
      <c r="P15" s="25">
        <f>+O15/$O$27</f>
        <v>4.1533928206126592E-4</v>
      </c>
      <c r="Q15" s="8"/>
      <c r="R15" s="9"/>
    </row>
    <row r="16" spans="1:18" s="4" customFormat="1" ht="10.8" thickBot="1">
      <c r="A16" s="34"/>
      <c r="B16" s="3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8"/>
      <c r="Q16" s="8"/>
      <c r="R16" s="9"/>
    </row>
    <row r="17" spans="1:27" s="18" customFormat="1" ht="13.95" customHeight="1" thickBot="1">
      <c r="A17" s="26" t="s">
        <v>14</v>
      </c>
      <c r="B17" s="27"/>
      <c r="C17" s="14">
        <f>+SUM(C18:C21)</f>
        <v>6744706.2230000002</v>
      </c>
      <c r="D17" s="14">
        <f t="shared" ref="D17:N17" si="1">+SUM(D18:D21)</f>
        <v>5752183.2110000001</v>
      </c>
      <c r="E17" s="14">
        <f t="shared" si="1"/>
        <v>6899009.8480000002</v>
      </c>
      <c r="F17" s="14">
        <f t="shared" si="1"/>
        <v>6494675.3430000003</v>
      </c>
      <c r="G17" s="14">
        <f t="shared" si="1"/>
        <v>7268067.1519999998</v>
      </c>
      <c r="H17" s="14">
        <f t="shared" si="1"/>
        <v>6983598.597000001</v>
      </c>
      <c r="I17" s="14">
        <f t="shared" si="1"/>
        <v>7363044.9909999995</v>
      </c>
      <c r="J17" s="14">
        <f t="shared" si="1"/>
        <v>7411632.8460000008</v>
      </c>
      <c r="K17" s="14">
        <f t="shared" si="1"/>
        <v>7719843.4640000006</v>
      </c>
      <c r="L17" s="14">
        <f t="shared" si="1"/>
        <v>8147788.0159999998</v>
      </c>
      <c r="M17" s="14">
        <f t="shared" si="1"/>
        <v>8251570.8020000001</v>
      </c>
      <c r="N17" s="14">
        <f t="shared" si="1"/>
        <v>8122896.7579999994</v>
      </c>
      <c r="O17" s="14">
        <f>+SUM(C17:N17)</f>
        <v>87159017.251000002</v>
      </c>
      <c r="P17" s="15">
        <f>+O17/$O$27</f>
        <v>0.17087428192768619</v>
      </c>
      <c r="Q17" s="16"/>
      <c r="R17" s="17"/>
    </row>
    <row r="18" spans="1:27" s="4" customFormat="1">
      <c r="A18" s="35" t="s">
        <v>22</v>
      </c>
      <c r="B18" s="36"/>
      <c r="C18" s="10">
        <v>6515897.1850000005</v>
      </c>
      <c r="D18" s="10">
        <v>5539418.3650000002</v>
      </c>
      <c r="E18" s="10">
        <v>6670532.3430000003</v>
      </c>
      <c r="F18" s="10">
        <v>6263392.1490000002</v>
      </c>
      <c r="G18" s="10">
        <v>6344168.7609999999</v>
      </c>
      <c r="H18" s="10">
        <v>6330802.7039999999</v>
      </c>
      <c r="I18" s="10">
        <v>7147729.7759999996</v>
      </c>
      <c r="J18" s="10">
        <v>6821825.1730000004</v>
      </c>
      <c r="K18" s="10">
        <v>7221673.1040000003</v>
      </c>
      <c r="L18" s="10">
        <v>7354186.8990000002</v>
      </c>
      <c r="M18" s="10">
        <v>7590536.8830000004</v>
      </c>
      <c r="N18" s="10">
        <v>7868057.2689999994</v>
      </c>
      <c r="O18" s="10">
        <f>+SUM(C18:N18)</f>
        <v>81668220.611000001</v>
      </c>
      <c r="P18" s="25">
        <f>+O18/$O$27</f>
        <v>0.1601096363102508</v>
      </c>
      <c r="Q18" s="8"/>
      <c r="R18" s="9"/>
    </row>
    <row r="19" spans="1:27" s="4" customFormat="1">
      <c r="A19" s="35" t="s">
        <v>23</v>
      </c>
      <c r="B19" s="36"/>
      <c r="C19" s="12">
        <v>37451.756000000001</v>
      </c>
      <c r="D19" s="12">
        <v>81097.301000000007</v>
      </c>
      <c r="E19" s="12">
        <v>63332.271999999997</v>
      </c>
      <c r="F19" s="12">
        <v>40222.688000000002</v>
      </c>
      <c r="G19" s="12">
        <v>53089.313000000002</v>
      </c>
      <c r="H19" s="12">
        <v>96543.835999999996</v>
      </c>
      <c r="I19" s="11">
        <v>120797.677</v>
      </c>
      <c r="J19" s="11">
        <v>113227.821</v>
      </c>
      <c r="K19" s="11">
        <v>118006.87699999999</v>
      </c>
      <c r="L19" s="11">
        <v>108742.798</v>
      </c>
      <c r="M19" s="11">
        <v>115597.98699999999</v>
      </c>
      <c r="N19" s="11">
        <v>176380.35200000001</v>
      </c>
      <c r="O19" s="12">
        <f>+SUM(C19:N19)</f>
        <v>1124490.6779999998</v>
      </c>
      <c r="P19" s="23">
        <f>+O19/$O$27</f>
        <v>2.2045514416974728E-3</v>
      </c>
      <c r="Q19" s="8"/>
      <c r="R19" s="9"/>
    </row>
    <row r="20" spans="1:27" s="4" customFormat="1">
      <c r="A20" s="35" t="s">
        <v>24</v>
      </c>
      <c r="B20" s="36"/>
      <c r="C20" s="12">
        <v>0</v>
      </c>
      <c r="D20" s="12">
        <v>0</v>
      </c>
      <c r="E20" s="12">
        <v>0</v>
      </c>
      <c r="F20" s="12">
        <v>34118.686000000002</v>
      </c>
      <c r="G20" s="12">
        <v>2856.1619999999998</v>
      </c>
      <c r="H20" s="12">
        <v>298.24700000000001</v>
      </c>
      <c r="I20" s="12">
        <v>0</v>
      </c>
      <c r="J20" s="11">
        <v>554.45799999999997</v>
      </c>
      <c r="K20" s="11">
        <v>32857.748</v>
      </c>
      <c r="L20" s="11">
        <v>211028.435</v>
      </c>
      <c r="M20" s="11">
        <v>246616.26800000001</v>
      </c>
      <c r="N20" s="11">
        <v>16453.43</v>
      </c>
      <c r="O20" s="12">
        <f>+SUM(C20:N20)</f>
        <v>544783.43400000012</v>
      </c>
      <c r="P20" s="23">
        <f>+O20/$O$27</f>
        <v>1.0680418507103004E-3</v>
      </c>
      <c r="Q20" s="8"/>
      <c r="R20" s="9"/>
    </row>
    <row r="21" spans="1:27" s="4" customFormat="1">
      <c r="A21" s="35" t="s">
        <v>26</v>
      </c>
      <c r="B21" s="36"/>
      <c r="C21" s="12">
        <v>191357.28200000001</v>
      </c>
      <c r="D21" s="12">
        <v>131667.54500000001</v>
      </c>
      <c r="E21" s="12">
        <v>165145.23300000001</v>
      </c>
      <c r="F21" s="12">
        <v>156941.82</v>
      </c>
      <c r="G21" s="12">
        <v>867952.91599999997</v>
      </c>
      <c r="H21" s="12">
        <v>555953.81000000006</v>
      </c>
      <c r="I21" s="12">
        <v>94517.538</v>
      </c>
      <c r="J21" s="11">
        <v>476025.39399999997</v>
      </c>
      <c r="K21" s="11">
        <v>347305.73499999999</v>
      </c>
      <c r="L21" s="11">
        <v>473829.88400000002</v>
      </c>
      <c r="M21" s="11">
        <v>298819.66399999999</v>
      </c>
      <c r="N21" s="11">
        <v>62005.707000000002</v>
      </c>
      <c r="O21" s="12">
        <f>+SUM(C21:N21)</f>
        <v>3821522.5279999999</v>
      </c>
      <c r="P21" s="23">
        <f>+O21/$O$27</f>
        <v>7.4920523250276089E-3</v>
      </c>
      <c r="Q21" s="8"/>
      <c r="R21" s="9"/>
    </row>
    <row r="22" spans="1:27" s="4" customFormat="1" ht="10.8" thickBot="1">
      <c r="A22" s="34"/>
      <c r="B22" s="3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8"/>
      <c r="Q22" s="8"/>
      <c r="R22" s="9"/>
    </row>
    <row r="23" spans="1:27" s="18" customFormat="1" ht="13.95" customHeight="1" thickBot="1">
      <c r="A23" s="26" t="s">
        <v>15</v>
      </c>
      <c r="B23" s="27"/>
      <c r="C23" s="14">
        <f>+SUM(C24:C25)</f>
        <v>66725.991000000009</v>
      </c>
      <c r="D23" s="14">
        <f t="shared" ref="D23:N23" si="2">+SUM(D24:D25)</f>
        <v>67877.448999999993</v>
      </c>
      <c r="E23" s="14">
        <f t="shared" si="2"/>
        <v>59261.245999999999</v>
      </c>
      <c r="F23" s="14">
        <f t="shared" si="2"/>
        <v>76308.904999999999</v>
      </c>
      <c r="G23" s="14">
        <f t="shared" si="2"/>
        <v>75720.718000000008</v>
      </c>
      <c r="H23" s="14">
        <f t="shared" si="2"/>
        <v>102328.59299999999</v>
      </c>
      <c r="I23" s="14">
        <f t="shared" si="2"/>
        <v>119201.95699999999</v>
      </c>
      <c r="J23" s="14">
        <f t="shared" si="2"/>
        <v>113519.133</v>
      </c>
      <c r="K23" s="14">
        <f t="shared" si="2"/>
        <v>97306.18299999999</v>
      </c>
      <c r="L23" s="14">
        <f t="shared" si="2"/>
        <v>119770.72500000001</v>
      </c>
      <c r="M23" s="14">
        <f t="shared" si="2"/>
        <v>86445.017999999996</v>
      </c>
      <c r="N23" s="14">
        <f t="shared" si="2"/>
        <v>106502.18399999999</v>
      </c>
      <c r="O23" s="14">
        <f>+SUM(C23:N23)</f>
        <v>1090968.102</v>
      </c>
      <c r="P23" s="15">
        <f>+O23/$O$27</f>
        <v>2.1388308050607563E-3</v>
      </c>
      <c r="Q23" s="16"/>
      <c r="R23" s="17"/>
    </row>
    <row r="24" spans="1:27" s="4" customFormat="1" ht="10.8" thickBot="1">
      <c r="A24" s="35" t="s">
        <v>18</v>
      </c>
      <c r="B24" s="36"/>
      <c r="C24" s="11">
        <v>61629.692000000003</v>
      </c>
      <c r="D24" s="11">
        <v>62619.146000000001</v>
      </c>
      <c r="E24" s="11">
        <v>54086.381000000001</v>
      </c>
      <c r="F24" s="11">
        <v>71539.95</v>
      </c>
      <c r="G24" s="11">
        <v>69753.137000000002</v>
      </c>
      <c r="H24" s="11">
        <v>95982.495999999999</v>
      </c>
      <c r="I24" s="11">
        <v>113176.152</v>
      </c>
      <c r="J24" s="11">
        <v>108219.326</v>
      </c>
      <c r="K24" s="11">
        <v>92868.98</v>
      </c>
      <c r="L24" s="11">
        <v>114406.674</v>
      </c>
      <c r="M24" s="11">
        <v>81136.34</v>
      </c>
      <c r="N24" s="11">
        <v>101009.927</v>
      </c>
      <c r="O24" s="11">
        <f>+SUM(C24:N24)</f>
        <v>1026428.2009999999</v>
      </c>
      <c r="P24" s="24">
        <f>+O24/$O$27</f>
        <v>2.0123010484516383E-3</v>
      </c>
      <c r="Q24" s="8"/>
      <c r="R24" s="9"/>
    </row>
    <row r="25" spans="1:27" s="4" customFormat="1" ht="10.8" thickBot="1">
      <c r="A25" s="35" t="s">
        <v>25</v>
      </c>
      <c r="B25" s="36"/>
      <c r="C25" s="11">
        <v>5096.299</v>
      </c>
      <c r="D25" s="11">
        <v>5258.3029999999999</v>
      </c>
      <c r="E25" s="11">
        <v>5174.8649999999998</v>
      </c>
      <c r="F25" s="11">
        <v>4768.9549999999999</v>
      </c>
      <c r="G25" s="11">
        <v>5967.5810000000001</v>
      </c>
      <c r="H25" s="11">
        <v>6346.0969999999998</v>
      </c>
      <c r="I25" s="11">
        <v>6025.8050000000003</v>
      </c>
      <c r="J25" s="11">
        <v>5299.8069999999998</v>
      </c>
      <c r="K25" s="11">
        <v>4437.2030000000004</v>
      </c>
      <c r="L25" s="11">
        <v>5364.0510000000004</v>
      </c>
      <c r="M25" s="11">
        <v>5308.6779999999999</v>
      </c>
      <c r="N25" s="11">
        <v>5492.2569999999996</v>
      </c>
      <c r="O25" s="11">
        <f>+SUM(C25:N25)</f>
        <v>64539.900999999998</v>
      </c>
      <c r="P25" s="24">
        <f>+O25/$O$27</f>
        <v>1.2652975660911808E-4</v>
      </c>
      <c r="Q25" s="8"/>
      <c r="R25" s="9"/>
    </row>
    <row r="26" spans="1:27" s="4" customFormat="1" ht="10.8" thickBot="1">
      <c r="A26" s="37"/>
      <c r="B26" s="38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1"/>
      <c r="Q26" s="8"/>
      <c r="R26" s="9"/>
    </row>
    <row r="27" spans="1:27" s="18" customFormat="1" ht="13.95" customHeight="1" thickBot="1">
      <c r="A27" s="26" t="s">
        <v>16</v>
      </c>
      <c r="B27" s="27"/>
      <c r="C27" s="14">
        <f t="shared" ref="C27:N27" si="3">+C23+C17+C14+C12</f>
        <v>41650162.149999999</v>
      </c>
      <c r="D27" s="14">
        <f t="shared" si="3"/>
        <v>33494980.789999999</v>
      </c>
      <c r="E27" s="14">
        <f t="shared" si="3"/>
        <v>43556526.952</v>
      </c>
      <c r="F27" s="14">
        <f t="shared" si="3"/>
        <v>43079303.961999997</v>
      </c>
      <c r="G27" s="14">
        <f t="shared" si="3"/>
        <v>41508815.481000006</v>
      </c>
      <c r="H27" s="14">
        <f t="shared" si="3"/>
        <v>39117028.623999998</v>
      </c>
      <c r="I27" s="14">
        <f t="shared" si="3"/>
        <v>42156066.489</v>
      </c>
      <c r="J27" s="14">
        <f t="shared" si="3"/>
        <v>41530785.740999997</v>
      </c>
      <c r="K27" s="14">
        <f t="shared" si="3"/>
        <v>44052649.683000006</v>
      </c>
      <c r="L27" s="14">
        <f t="shared" si="3"/>
        <v>45906891.203000002</v>
      </c>
      <c r="M27" s="14">
        <f t="shared" si="3"/>
        <v>46777499.637999997</v>
      </c>
      <c r="N27" s="14">
        <f t="shared" si="3"/>
        <v>47246149.700000003</v>
      </c>
      <c r="O27" s="14">
        <f>+SUM(C27:N27)</f>
        <v>510076860.41300005</v>
      </c>
      <c r="P27" s="15">
        <f>+O27/$O$27</f>
        <v>1</v>
      </c>
      <c r="Q27" s="16"/>
      <c r="R27" s="17"/>
    </row>
    <row r="28" spans="1:27" s="4" customFormat="1"/>
    <row r="29" spans="1:27" s="4" customFormat="1">
      <c r="C29" s="22"/>
      <c r="D29" s="22"/>
      <c r="E29" s="22"/>
      <c r="F29" s="22"/>
      <c r="G29" s="22"/>
      <c r="H29" s="22"/>
      <c r="I29" s="22"/>
    </row>
    <row r="30" spans="1:27"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>
      <c r="C31" s="19" t="s">
        <v>21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</sheetData>
  <sheetProtection password="C70A" sheet="1" objects="1" scenarios="1" autoFilter="0"/>
  <mergeCells count="19">
    <mergeCell ref="A24:B24"/>
    <mergeCell ref="A23:B23"/>
    <mergeCell ref="A27:B27"/>
    <mergeCell ref="A26:B26"/>
    <mergeCell ref="A25:B25"/>
    <mergeCell ref="A22:B22"/>
    <mergeCell ref="A17:B17"/>
    <mergeCell ref="A15:B15"/>
    <mergeCell ref="A18:B18"/>
    <mergeCell ref="A19:B19"/>
    <mergeCell ref="A20:B20"/>
    <mergeCell ref="A16:B16"/>
    <mergeCell ref="A21:B21"/>
    <mergeCell ref="A14:B14"/>
    <mergeCell ref="B4:D4"/>
    <mergeCell ref="B6:D6"/>
    <mergeCell ref="B7:D7"/>
    <mergeCell ref="A13:B13"/>
    <mergeCell ref="A12:B12"/>
  </mergeCells>
  <phoneticPr fontId="2" type="noConversion"/>
  <conditionalFormatting sqref="C31">
    <cfRule type="cellIs" dxfId="0" priority="1" stopIfTrue="1" operator="greaterThan">
      <formula>0</formula>
    </cfRule>
  </conditionalFormatting>
  <pageMargins left="0.75" right="0.75" top="1" bottom="1" header="0" footer="0"/>
  <pageSetup paperSize="5" scale="56" orientation="landscape" r:id="rId1"/>
  <headerFooter alignWithMargins="0"/>
  <ignoredErrors>
    <ignoredError sqref="C16:E16 P12:P15 O26:P26 C26:E26 H26:I26 O22:P22 C14:I14 H16:I16 P27 P19:P20 O13 O16 P1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Recaudación por destino</vt:lpstr>
    </vt:vector>
  </TitlesOfParts>
  <Company>D.G.I.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eseco</dc:creator>
  <cp:lastModifiedBy>0312</cp:lastModifiedBy>
  <cp:lastPrinted>2010-05-07T17:13:07Z</cp:lastPrinted>
  <dcterms:created xsi:type="dcterms:W3CDTF">2006-08-23T17:21:26Z</dcterms:created>
  <dcterms:modified xsi:type="dcterms:W3CDTF">2022-03-07T17:15:24Z</dcterms:modified>
</cp:coreProperties>
</file>