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showSheetTabs="0" xWindow="10476" yWindow="120" windowWidth="11136" windowHeight="9432"/>
  </bookViews>
  <sheets>
    <sheet name="Recaudación por destino" sheetId="1" r:id="rId1"/>
  </sheets>
  <calcPr calcId="125725"/>
</workbook>
</file>

<file path=xl/calcChain.xml><?xml version="1.0" encoding="utf-8"?>
<calcChain xmlns="http://schemas.openxmlformats.org/spreadsheetml/2006/main">
  <c r="O17" i="1"/>
  <c r="O27"/>
  <c r="O26"/>
  <c r="O23"/>
  <c r="O22"/>
  <c r="O21"/>
  <c r="O20"/>
  <c r="O14"/>
  <c r="H19"/>
  <c r="G19"/>
  <c r="F19"/>
  <c r="E19"/>
  <c r="D19"/>
  <c r="C19"/>
  <c r="C16"/>
  <c r="D16"/>
  <c r="E16"/>
  <c r="F16"/>
  <c r="G16"/>
  <c r="H16"/>
  <c r="C25"/>
  <c r="D25"/>
  <c r="E25"/>
  <c r="F25"/>
  <c r="G25"/>
  <c r="H25"/>
  <c r="K29" l="1"/>
  <c r="C29"/>
  <c r="L29"/>
  <c r="H29"/>
  <c r="D29"/>
  <c r="N29"/>
  <c r="M29"/>
  <c r="G29"/>
  <c r="I29"/>
  <c r="O19"/>
  <c r="O16"/>
  <c r="E29"/>
  <c r="O25"/>
  <c r="F29"/>
  <c r="J29"/>
  <c r="O29" l="1"/>
  <c r="P23" s="1"/>
  <c r="P21" l="1"/>
  <c r="P25"/>
  <c r="P27"/>
  <c r="P26"/>
  <c r="P16"/>
  <c r="P19"/>
  <c r="P22"/>
  <c r="P20"/>
  <c r="P14"/>
  <c r="P17"/>
  <c r="P29"/>
</calcChain>
</file>

<file path=xl/sharedStrings.xml><?xml version="1.0" encoding="utf-8"?>
<sst xmlns="http://schemas.openxmlformats.org/spreadsheetml/2006/main" count="29" uniqueCount="29">
  <si>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</si>
  <si>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</si>
  <si>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</si>
  <si>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</si>
  <si>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</si>
  <si>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</si>
  <si>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</si>
  <si>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</si>
  <si>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</si>
  <si>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</si>
  <si>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</si>
  <si>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En %</t>
  </si>
  <si>
    <t>Total Recaudación</t>
  </si>
  <si>
    <t>Dirección de Loterías (IVA, quin inst, tómbola, 5 de oro)</t>
  </si>
  <si>
    <t>Instituto Nacional de Investigación Agropecuaria (IMEBA)</t>
  </si>
  <si>
    <t>en miles de pesos corrientes</t>
  </si>
  <si>
    <t>(entre paréntesis se señalan los impuestos asociados a cada destino)</t>
  </si>
  <si>
    <t/>
  </si>
  <si>
    <t>Banco de Previsión Social (IVA, IASS)</t>
  </si>
  <si>
    <t>Inst.Nac.de Colonización (IRPF incrementos pat.inmuebles rurales)</t>
  </si>
  <si>
    <t>Inst.Nac.de Colonización (IRAE enajenación inmuebles rurales)</t>
  </si>
  <si>
    <t xml:space="preserve">Fideicomisos Art. 241 Ley 19355 (AUF - OFI) </t>
  </si>
  <si>
    <t>Impuesto Primaria inmuebles rurales, urbanos y suburbanos</t>
  </si>
  <si>
    <t>Setiembre</t>
  </si>
  <si>
    <t>RECAUDACIÓN POR DESTINO - 2022</t>
  </si>
  <si>
    <t>Rentas Generales</t>
  </si>
  <si>
    <t>Transferencias dentro del Presupuesto</t>
  </si>
  <si>
    <t>Transferencias fuera del Presupuesto</t>
  </si>
  <si>
    <t>Transferencias a Particulares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</si>
</sst>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_-* #,##0.0_-;\-* #,##0.0_-;_-* &quot;-&quot;??_-;_-@_-"/>
    <numFmt numFmtId="166" formatCode="_-* #,##0.0\ _€_-;\-* #,##0.0\ _€_-;_-* &quot;-&quot;?\ _€_-;_-@_-"/>
    <numFmt numFmtId="167" formatCode="#,##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5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/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Protection="1">
      <protection locked="0" hidden="1"/>
    </xf>
    <xf numFmtId="165" fontId="5" fillId="0" borderId="0" xfId="1" applyNumberFormat="1" applyFont="1" applyFill="1" applyAlignment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 applyAlignment="1" applyProtection="1">
      <protection locked="0" hidden="1"/>
    </xf>
    <xf numFmtId="165" fontId="4" fillId="0" borderId="0" xfId="1" applyNumberFormat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0" fontId="4" fillId="0" borderId="0" xfId="2" applyNumberFormat="1" applyFont="1" applyFill="1" applyProtection="1">
      <protection locked="0" hidden="1"/>
    </xf>
    <xf numFmtId="10" fontId="4" fillId="0" borderId="0" xfId="0" applyNumberFormat="1" applyFont="1" applyFill="1" applyProtection="1">
      <protection locked="0" hidden="1"/>
    </xf>
    <xf numFmtId="167" fontId="4" fillId="0" borderId="2" xfId="1" applyNumberFormat="1" applyFont="1" applyFill="1" applyBorder="1" applyProtection="1">
      <protection locked="0" hidden="1"/>
    </xf>
    <xf numFmtId="167" fontId="4" fillId="0" borderId="1" xfId="1" applyNumberFormat="1" applyFont="1" applyFill="1" applyBorder="1" applyProtection="1">
      <protection locked="0" hidden="1"/>
    </xf>
    <xf numFmtId="167" fontId="4" fillId="0" borderId="1" xfId="0" applyNumberFormat="1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65" fontId="5" fillId="0" borderId="3" xfId="1" applyNumberFormat="1" applyFont="1" applyFill="1" applyBorder="1" applyAlignment="1" applyProtection="1">
      <alignment vertical="center"/>
      <protection locked="0" hidden="1"/>
    </xf>
    <xf numFmtId="10" fontId="5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Alignment="1" applyProtection="1">
      <alignment vertical="center"/>
      <protection locked="0" hidden="1"/>
    </xf>
    <xf numFmtId="1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6" fillId="2" borderId="0" xfId="0" applyFont="1" applyFill="1" applyProtection="1">
      <protection locked="0" hidden="1"/>
    </xf>
    <xf numFmtId="165" fontId="4" fillId="0" borderId="5" xfId="1" applyNumberFormat="1" applyFont="1" applyFill="1" applyBorder="1" applyProtection="1">
      <protection locked="0" hidden="1"/>
    </xf>
    <xf numFmtId="10" fontId="4" fillId="0" borderId="0" xfId="2" applyNumberFormat="1" applyFont="1" applyFill="1" applyBorder="1" applyAlignment="1" applyProtection="1">
      <alignment vertical="center"/>
      <protection locked="0" hidden="1"/>
    </xf>
    <xf numFmtId="166" fontId="4" fillId="0" borderId="0" xfId="0" applyNumberFormat="1" applyFont="1" applyFill="1" applyProtection="1">
      <protection locked="0" hidden="1"/>
    </xf>
    <xf numFmtId="10" fontId="4" fillId="0" borderId="6" xfId="2" applyNumberFormat="1" applyFont="1" applyFill="1" applyBorder="1" applyAlignment="1" applyProtection="1">
      <alignment vertical="center"/>
      <protection locked="0" hidden="1"/>
    </xf>
    <xf numFmtId="10" fontId="4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7" xfId="2" applyNumberFormat="1" applyFont="1" applyFill="1" applyBorder="1" applyAlignment="1" applyProtection="1">
      <alignment vertical="center"/>
      <protection locked="0" hidden="1"/>
    </xf>
    <xf numFmtId="0" fontId="4" fillId="0" borderId="13" xfId="0" applyFont="1" applyFill="1" applyBorder="1" applyAlignment="1" applyProtection="1">
      <alignment horizontal="left"/>
      <protection locked="0" hidden="1"/>
    </xf>
    <xf numFmtId="0" fontId="4" fillId="0" borderId="14" xfId="0" applyFont="1" applyFill="1" applyBorder="1" applyAlignment="1" applyProtection="1">
      <alignment horizontal="left"/>
      <protection locked="0" hidden="1"/>
    </xf>
    <xf numFmtId="0" fontId="5" fillId="0" borderId="8" xfId="0" applyFont="1" applyFill="1" applyBorder="1" applyAlignment="1" applyProtection="1">
      <alignment horizontal="left" vertical="center"/>
      <protection locked="0" hidden="1"/>
    </xf>
    <xf numFmtId="0" fontId="5" fillId="0" borderId="9" xfId="0" applyFont="1" applyFill="1" applyBorder="1" applyAlignment="1" applyProtection="1">
      <alignment horizontal="left" vertical="center"/>
      <protection locked="0" hidden="1"/>
    </xf>
    <xf numFmtId="0" fontId="4" fillId="0" borderId="15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  <xf numFmtId="0" fontId="4" fillId="0" borderId="12" xfId="0" applyFont="1" applyFill="1" applyBorder="1" applyAlignment="1" applyProtection="1">
      <alignment horizontal="left"/>
      <protection locked="0" hidden="1"/>
    </xf>
    <xf numFmtId="0" fontId="3" fillId="0" borderId="8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ual" xfId="2" builtinId="5"/>
  </cellStyles>
  <dxfs count="1">
    <dxf>
      <font>
        <b val="0"/>
        <i val="0"/>
        <strike/>
        <condense val="0"/>
        <extend val="0"/>
        <color indexed="5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883920</xdr:colOff>
      <xdr:row>1</xdr:row>
      <xdr:rowOff>99060</xdr:rowOff>
    </xdr:from>
    <xdr:to>
      <xdr:col>3</xdr:col>
      <xdr:colOff>337958</xdr:colOff>
      <xdr:row>4</xdr:row>
      <xdr:rowOff>21840</xdr:rowOff>
    </xdr:to>
    <xdr:pic>
      <xdr:nvPicPr>
        <xdr:cNvPr id="3" name="2 Imagen" descr="Logo_DGI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502920"/>
          <a:ext cx="254775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A33"/>
  <sheetViews>
    <sheetView showGridLines="0" showRowColHeaders="0" tabSelected="1" workbookViewId="0">
      <selection activeCell="A29" sqref="A29:B29"/>
    </sheetView>
  </sheetViews>
  <sheetFormatPr baseColWidth="10" defaultColWidth="11.33203125" defaultRowHeight="10.199999999999999"/>
  <cols>
    <col min="1" max="1" width="27.109375" style="2" customWidth="1"/>
    <col min="2" max="2" width="28.109375" style="2" customWidth="1"/>
    <col min="3" max="3" width="17" style="2" customWidth="1"/>
    <col min="4" max="14" width="14.6640625" style="2" bestFit="1" customWidth="1"/>
    <col min="15" max="15" width="15.88671875" style="2" bestFit="1" customWidth="1"/>
    <col min="16" max="16" width="9.33203125" style="2" bestFit="1" customWidth="1"/>
    <col min="17" max="16384" width="11.33203125" style="2"/>
  </cols>
  <sheetData>
    <row r="1" spans="1:18" ht="32.25" customHeight="1"/>
    <row r="2" spans="1:18" s="4" customFormat="1" ht="16.5" customHeight="1"/>
    <row r="3" spans="1:18" s="4" customFormat="1" ht="16.5" customHeight="1"/>
    <row r="4" spans="1:18" s="4" customFormat="1" ht="16.5" customHeight="1"/>
    <row r="5" spans="1:18" s="4" customFormat="1" ht="16.5" customHeight="1" thickBot="1"/>
    <row r="6" spans="1:18" s="4" customFormat="1" ht="19.5" customHeight="1" thickBot="1">
      <c r="B6" s="33" t="s">
        <v>24</v>
      </c>
      <c r="C6" s="34"/>
      <c r="D6" s="35"/>
      <c r="E6" s="1"/>
      <c r="F6" s="3"/>
      <c r="G6" s="3"/>
    </row>
    <row r="7" spans="1:18" s="4" customFormat="1" ht="10.5" customHeight="1">
      <c r="B7" s="13"/>
      <c r="C7" s="13"/>
      <c r="D7" s="13"/>
      <c r="E7" s="1"/>
      <c r="F7" s="3"/>
      <c r="G7" s="3"/>
    </row>
    <row r="8" spans="1:18" s="4" customFormat="1" ht="10.5" customHeight="1">
      <c r="B8" s="36" t="s">
        <v>15</v>
      </c>
      <c r="C8" s="36"/>
      <c r="D8" s="36"/>
      <c r="E8" s="5"/>
      <c r="F8" s="5"/>
      <c r="G8" s="5"/>
    </row>
    <row r="9" spans="1:18" s="4" customFormat="1">
      <c r="B9" s="37" t="s">
        <v>16</v>
      </c>
      <c r="C9" s="37"/>
      <c r="D9" s="37"/>
    </row>
    <row r="10" spans="1:18" s="4" customFormat="1"/>
    <row r="11" spans="1:18" s="4" customForma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8" s="4" customFormat="1">
      <c r="C12" s="7" t="s">
        <v>0</v>
      </c>
      <c r="D12" s="7" t="s">
        <v>1</v>
      </c>
      <c r="E12" s="7" t="s">
        <v>2</v>
      </c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23</v>
      </c>
      <c r="L12" s="7" t="s">
        <v>8</v>
      </c>
      <c r="M12" s="7" t="s">
        <v>9</v>
      </c>
      <c r="N12" s="7" t="s">
        <v>10</v>
      </c>
      <c r="O12" s="7">
        <v>2022</v>
      </c>
      <c r="P12" s="7" t="s">
        <v>11</v>
      </c>
    </row>
    <row r="13" spans="1:18" s="4" customFormat="1" ht="10.8" thickBot="1"/>
    <row r="14" spans="1:18" s="18" customFormat="1" ht="13.95" customHeight="1" thickBot="1">
      <c r="A14" s="28" t="s">
        <v>25</v>
      </c>
      <c r="B14" s="29"/>
      <c r="C14" s="14">
        <v>41129678.229000002</v>
      </c>
      <c r="D14" s="14">
        <v>36226372.666999996</v>
      </c>
      <c r="E14" s="14">
        <v>41485335.078999996</v>
      </c>
      <c r="F14" s="14">
        <v>41013515.601999998</v>
      </c>
      <c r="G14" s="14">
        <v>41228567.446000002</v>
      </c>
      <c r="H14" s="14">
        <v>37639006.123000003</v>
      </c>
      <c r="I14" s="14">
        <v>39363004.705000006</v>
      </c>
      <c r="J14" s="14">
        <v>40534600</v>
      </c>
      <c r="K14" s="14">
        <v>40729779.310000002</v>
      </c>
      <c r="L14" s="14">
        <v>42104771.096000001</v>
      </c>
      <c r="M14" s="14">
        <v>42144757.138000004</v>
      </c>
      <c r="N14" s="14">
        <v>42385709.348999999</v>
      </c>
      <c r="O14" s="14">
        <f>+SUM(C14:N14)</f>
        <v>485985096.74400002</v>
      </c>
      <c r="P14" s="15">
        <f>+O14/$O$29</f>
        <v>0.82989962670609341</v>
      </c>
      <c r="Q14" s="16"/>
      <c r="R14" s="17"/>
    </row>
    <row r="15" spans="1:18" s="4" customFormat="1" ht="10.8" thickBot="1">
      <c r="A15" s="38"/>
      <c r="B15" s="3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"/>
      <c r="Q15" s="8"/>
      <c r="R15" s="9"/>
    </row>
    <row r="16" spans="1:18" s="18" customFormat="1" ht="13.95" customHeight="1" thickBot="1">
      <c r="A16" s="28" t="s">
        <v>26</v>
      </c>
      <c r="B16" s="29"/>
      <c r="C16" s="14">
        <f t="shared" ref="C16:N16" si="0">+SUM(C17:C17)</f>
        <v>19274.075000000001</v>
      </c>
      <c r="D16" s="14">
        <f t="shared" si="0"/>
        <v>19689.205000000002</v>
      </c>
      <c r="E16" s="14">
        <f t="shared" si="0"/>
        <v>18739.875</v>
      </c>
      <c r="F16" s="14">
        <f t="shared" si="0"/>
        <v>17706.753000000001</v>
      </c>
      <c r="G16" s="14">
        <f t="shared" si="0"/>
        <v>17113.924999999999</v>
      </c>
      <c r="H16" s="14">
        <f t="shared" si="0"/>
        <v>16908.236000000001</v>
      </c>
      <c r="I16" s="14">
        <v>19125.256000000001</v>
      </c>
      <c r="J16" s="14">
        <v>23247.069</v>
      </c>
      <c r="K16" s="14">
        <v>13352.463</v>
      </c>
      <c r="L16" s="14">
        <v>16575.886999999999</v>
      </c>
      <c r="M16" s="14">
        <v>18687.912</v>
      </c>
      <c r="N16" s="14">
        <v>18444.736000000001</v>
      </c>
      <c r="O16" s="14">
        <f>+SUM(C16:N16)</f>
        <v>218865.39199999999</v>
      </c>
      <c r="P16" s="15">
        <f>+O16/$O$29</f>
        <v>3.7374871850311586E-4</v>
      </c>
      <c r="Q16" s="16"/>
      <c r="R16" s="17"/>
    </row>
    <row r="17" spans="1:27" s="4" customFormat="1">
      <c r="A17" s="26" t="s">
        <v>13</v>
      </c>
      <c r="B17" s="27"/>
      <c r="C17" s="11">
        <v>19274.075000000001</v>
      </c>
      <c r="D17" s="11">
        <v>19689.205000000002</v>
      </c>
      <c r="E17" s="11">
        <v>18739.875</v>
      </c>
      <c r="F17" s="11">
        <v>17706.753000000001</v>
      </c>
      <c r="G17" s="11">
        <v>17113.924999999999</v>
      </c>
      <c r="H17" s="11">
        <v>16908.236000000001</v>
      </c>
      <c r="I17" s="11">
        <v>19125.256000000001</v>
      </c>
      <c r="J17" s="11">
        <v>23247.069</v>
      </c>
      <c r="K17" s="11">
        <v>13352.463</v>
      </c>
      <c r="L17" s="11">
        <v>16575.886999999999</v>
      </c>
      <c r="M17" s="11">
        <v>18687.912</v>
      </c>
      <c r="N17" s="11">
        <v>18444.736000000001</v>
      </c>
      <c r="O17" s="11">
        <f>+SUM(C17:N17)</f>
        <v>218865.39199999999</v>
      </c>
      <c r="P17" s="25">
        <f>+O17/$O$29</f>
        <v>3.7374871850311586E-4</v>
      </c>
      <c r="Q17" s="8"/>
      <c r="R17" s="9"/>
    </row>
    <row r="18" spans="1:27" s="4" customFormat="1" ht="10.8" thickBot="1">
      <c r="A18" s="32"/>
      <c r="B18" s="3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"/>
      <c r="Q18" s="8"/>
      <c r="R18" s="9"/>
    </row>
    <row r="19" spans="1:27" s="18" customFormat="1" ht="13.95" customHeight="1" thickBot="1">
      <c r="A19" s="28" t="s">
        <v>27</v>
      </c>
      <c r="B19" s="29"/>
      <c r="C19" s="14">
        <f>+SUM(C20:C23)</f>
        <v>8118794.5930000013</v>
      </c>
      <c r="D19" s="14">
        <f t="shared" ref="D19:N19" si="1">+SUM(D20:D23)</f>
        <v>6747818.148000001</v>
      </c>
      <c r="E19" s="14">
        <f t="shared" si="1"/>
        <v>8133051.7849999992</v>
      </c>
      <c r="F19" s="14">
        <f t="shared" si="1"/>
        <v>6976948.3370000003</v>
      </c>
      <c r="G19" s="14">
        <f t="shared" si="1"/>
        <v>8804810.1789999995</v>
      </c>
      <c r="H19" s="14">
        <f t="shared" si="1"/>
        <v>8078354.9289999995</v>
      </c>
      <c r="I19" s="14">
        <v>7937627.5899999999</v>
      </c>
      <c r="J19" s="14">
        <v>8568837.9039999992</v>
      </c>
      <c r="K19" s="14">
        <v>8709207.8719999995</v>
      </c>
      <c r="L19" s="14">
        <v>8831582.716</v>
      </c>
      <c r="M19" s="14">
        <v>8602337.8949999996</v>
      </c>
      <c r="N19" s="14">
        <v>8562753.6460000016</v>
      </c>
      <c r="O19" s="14">
        <f>+SUM(C19:N19)</f>
        <v>98072125.593999997</v>
      </c>
      <c r="P19" s="15">
        <f>+O19/$O$29</f>
        <v>0.16747431344300487</v>
      </c>
      <c r="Q19" s="16"/>
      <c r="R19" s="17"/>
    </row>
    <row r="20" spans="1:27" s="4" customFormat="1">
      <c r="A20" s="26" t="s">
        <v>18</v>
      </c>
      <c r="B20" s="27"/>
      <c r="C20" s="10">
        <v>7772919.0710000005</v>
      </c>
      <c r="D20" s="10">
        <v>6531040.3160000006</v>
      </c>
      <c r="E20" s="10">
        <v>7845105.9289999995</v>
      </c>
      <c r="F20" s="10">
        <v>6719104.2180000003</v>
      </c>
      <c r="G20" s="10">
        <v>7596694.970999999</v>
      </c>
      <c r="H20" s="10">
        <v>7428777.5859999992</v>
      </c>
      <c r="I20" s="10">
        <v>7734577.1260000002</v>
      </c>
      <c r="J20" s="10">
        <v>7895286.784</v>
      </c>
      <c r="K20" s="10">
        <v>8172745.5300000003</v>
      </c>
      <c r="L20" s="10">
        <v>8054914.3080000002</v>
      </c>
      <c r="M20" s="10">
        <v>8137414</v>
      </c>
      <c r="N20" s="10">
        <v>8348803.9160000002</v>
      </c>
      <c r="O20" s="10">
        <f>+SUM(C20:N20)</f>
        <v>92237383.754999995</v>
      </c>
      <c r="P20" s="25">
        <f>+O20/$O$29</f>
        <v>0.15751053038349419</v>
      </c>
      <c r="Q20" s="8"/>
      <c r="R20" s="9"/>
    </row>
    <row r="21" spans="1:27" s="4" customFormat="1">
      <c r="A21" s="26" t="s">
        <v>19</v>
      </c>
      <c r="B21" s="27"/>
      <c r="C21" s="12">
        <v>74072.888000000006</v>
      </c>
      <c r="D21" s="12">
        <v>50584.275000000001</v>
      </c>
      <c r="E21" s="12">
        <v>93868.593999999997</v>
      </c>
      <c r="F21" s="12">
        <v>56398.722000000002</v>
      </c>
      <c r="G21" s="12">
        <v>120080.667</v>
      </c>
      <c r="H21" s="12">
        <v>130937.291</v>
      </c>
      <c r="I21" s="11">
        <v>109348.06</v>
      </c>
      <c r="J21" s="11">
        <v>114838.709</v>
      </c>
      <c r="K21" s="11">
        <v>136960.351</v>
      </c>
      <c r="L21" s="11">
        <v>94207.273000000001</v>
      </c>
      <c r="M21" s="11">
        <v>102817.364</v>
      </c>
      <c r="N21" s="11">
        <v>113030.473</v>
      </c>
      <c r="O21" s="12">
        <f>+SUM(C21:N21)</f>
        <v>1197144.6670000001</v>
      </c>
      <c r="P21" s="23">
        <f>+O21/$O$29</f>
        <v>2.0443217681217021E-3</v>
      </c>
      <c r="Q21" s="8"/>
      <c r="R21" s="9"/>
    </row>
    <row r="22" spans="1:27" s="4" customFormat="1">
      <c r="A22" s="26" t="s">
        <v>20</v>
      </c>
      <c r="B22" s="27"/>
      <c r="C22" s="12">
        <v>-1418.0319999999999</v>
      </c>
      <c r="D22" s="12">
        <v>5831.9279999999999</v>
      </c>
      <c r="E22" s="12">
        <v>644.46100000000001</v>
      </c>
      <c r="F22" s="12">
        <v>12666.159</v>
      </c>
      <c r="G22" s="12">
        <v>56895.981</v>
      </c>
      <c r="H22" s="12">
        <v>0</v>
      </c>
      <c r="I22" s="12">
        <v>0</v>
      </c>
      <c r="J22" s="11">
        <v>0</v>
      </c>
      <c r="K22" s="11">
        <v>77250.127999999997</v>
      </c>
      <c r="L22" s="11">
        <v>178716.25700000001</v>
      </c>
      <c r="M22" s="11">
        <v>44111.008000000002</v>
      </c>
      <c r="N22" s="11">
        <v>40388.036999999997</v>
      </c>
      <c r="O22" s="12">
        <f>+SUM(C22:N22)</f>
        <v>415085.92700000003</v>
      </c>
      <c r="P22" s="23">
        <f>+O22/$O$29</f>
        <v>7.0882761256712483E-4</v>
      </c>
      <c r="Q22" s="8"/>
      <c r="R22" s="9"/>
    </row>
    <row r="23" spans="1:27" s="4" customFormat="1">
      <c r="A23" s="26" t="s">
        <v>22</v>
      </c>
      <c r="B23" s="27"/>
      <c r="C23" s="12">
        <v>273220.66600000003</v>
      </c>
      <c r="D23" s="12">
        <v>160361.62899999999</v>
      </c>
      <c r="E23" s="12">
        <v>193432.80100000001</v>
      </c>
      <c r="F23" s="12">
        <v>188779.23800000001</v>
      </c>
      <c r="G23" s="12">
        <v>1031138.56</v>
      </c>
      <c r="H23" s="12">
        <v>518640.05200000003</v>
      </c>
      <c r="I23" s="12">
        <v>93702.403999999995</v>
      </c>
      <c r="J23" s="11">
        <v>558712.41099999996</v>
      </c>
      <c r="K23" s="11">
        <v>322251.86300000001</v>
      </c>
      <c r="L23" s="11">
        <v>503744.87800000003</v>
      </c>
      <c r="M23" s="11">
        <v>317995.52299999999</v>
      </c>
      <c r="N23" s="11">
        <v>60531.22</v>
      </c>
      <c r="O23" s="12">
        <f>+SUM(C23:N23)</f>
        <v>4222511.2450000001</v>
      </c>
      <c r="P23" s="23">
        <f>+O23/$O$29</f>
        <v>7.2106336788218504E-3</v>
      </c>
      <c r="Q23" s="8"/>
      <c r="R23" s="9"/>
    </row>
    <row r="24" spans="1:27" s="4" customFormat="1" ht="10.8" thickBot="1">
      <c r="A24" s="32"/>
      <c r="B24" s="3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8"/>
      <c r="Q24" s="8"/>
      <c r="R24" s="9"/>
    </row>
    <row r="25" spans="1:27" s="18" customFormat="1" ht="13.95" customHeight="1" thickBot="1">
      <c r="A25" s="28" t="s">
        <v>28</v>
      </c>
      <c r="B25" s="29"/>
      <c r="C25" s="14">
        <f>+SUM(C26:C27)</f>
        <v>112359.30799999999</v>
      </c>
      <c r="D25" s="14">
        <f t="shared" ref="D25:N25" si="2">+SUM(D26:D27)</f>
        <v>87807.490999999995</v>
      </c>
      <c r="E25" s="14">
        <f t="shared" si="2"/>
        <v>90574.282999999996</v>
      </c>
      <c r="F25" s="14">
        <f t="shared" si="2"/>
        <v>83837.456999999995</v>
      </c>
      <c r="G25" s="14">
        <f t="shared" si="2"/>
        <v>103877.643</v>
      </c>
      <c r="H25" s="14">
        <f t="shared" si="2"/>
        <v>152930.32199999999</v>
      </c>
      <c r="I25" s="14">
        <v>188701.95499999999</v>
      </c>
      <c r="J25" s="14">
        <v>125206.584</v>
      </c>
      <c r="K25" s="14">
        <v>89031.022000000012</v>
      </c>
      <c r="L25" s="14">
        <v>118779.75200000001</v>
      </c>
      <c r="M25" s="14">
        <v>82925.827000000005</v>
      </c>
      <c r="N25" s="14">
        <v>82910.561000000002</v>
      </c>
      <c r="O25" s="14">
        <f>+SUM(C25:N25)</f>
        <v>1318942.2050000001</v>
      </c>
      <c r="P25" s="15">
        <f>+O25/$O$29</f>
        <v>2.252311132398785E-3</v>
      </c>
      <c r="Q25" s="16"/>
      <c r="R25" s="17"/>
    </row>
    <row r="26" spans="1:27" s="4" customFormat="1" ht="10.8" thickBot="1">
      <c r="A26" s="26" t="s">
        <v>14</v>
      </c>
      <c r="B26" s="27"/>
      <c r="C26" s="11">
        <v>107252.48299999999</v>
      </c>
      <c r="D26" s="11">
        <v>81907.413</v>
      </c>
      <c r="E26" s="11">
        <v>83787.883000000002</v>
      </c>
      <c r="F26" s="11">
        <v>77851.388999999996</v>
      </c>
      <c r="G26" s="11">
        <v>97310.648000000001</v>
      </c>
      <c r="H26" s="11">
        <v>147094.234</v>
      </c>
      <c r="I26" s="11">
        <v>183789.91699999999</v>
      </c>
      <c r="J26" s="11">
        <v>119520.758</v>
      </c>
      <c r="K26" s="11">
        <v>83765.153000000006</v>
      </c>
      <c r="L26" s="11">
        <v>112835.966</v>
      </c>
      <c r="M26" s="11">
        <v>76601.94</v>
      </c>
      <c r="N26" s="11">
        <v>77088.763999999996</v>
      </c>
      <c r="O26" s="11">
        <f>+SUM(C26:N26)</f>
        <v>1248806.548</v>
      </c>
      <c r="P26" s="24">
        <f>+O26/$O$29</f>
        <v>2.1325429420714437E-3</v>
      </c>
      <c r="Q26" s="8"/>
      <c r="R26" s="9"/>
    </row>
    <row r="27" spans="1:27" s="4" customFormat="1" ht="10.8" thickBot="1">
      <c r="A27" s="26" t="s">
        <v>21</v>
      </c>
      <c r="B27" s="27"/>
      <c r="C27" s="11">
        <v>5106.8249999999998</v>
      </c>
      <c r="D27" s="11">
        <v>5900.0780000000004</v>
      </c>
      <c r="E27" s="11">
        <v>6786.4</v>
      </c>
      <c r="F27" s="11">
        <v>5986.0680000000002</v>
      </c>
      <c r="G27" s="11">
        <v>6566.9949999999999</v>
      </c>
      <c r="H27" s="11">
        <v>5836.0879999999997</v>
      </c>
      <c r="I27" s="11">
        <v>4912.0379999999996</v>
      </c>
      <c r="J27" s="11">
        <v>5685.826</v>
      </c>
      <c r="K27" s="11">
        <v>5265.8689999999997</v>
      </c>
      <c r="L27" s="11">
        <v>5943.7860000000001</v>
      </c>
      <c r="M27" s="11">
        <v>6323.8869999999997</v>
      </c>
      <c r="N27" s="11">
        <v>5821.7969999999996</v>
      </c>
      <c r="O27" s="11">
        <f>+SUM(C27:N27)</f>
        <v>70135.657000000007</v>
      </c>
      <c r="P27" s="24">
        <f>+O27/$O$29</f>
        <v>1.1976819032734097E-4</v>
      </c>
      <c r="Q27" s="8"/>
      <c r="R27" s="9"/>
    </row>
    <row r="28" spans="1:27" s="4" customFormat="1" ht="10.8" thickBot="1">
      <c r="A28" s="30"/>
      <c r="B28" s="3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8"/>
      <c r="R28" s="9"/>
    </row>
    <row r="29" spans="1:27" s="18" customFormat="1" ht="13.95" customHeight="1" thickBot="1">
      <c r="A29" s="28" t="s">
        <v>12</v>
      </c>
      <c r="B29" s="29"/>
      <c r="C29" s="14">
        <f t="shared" ref="C29:N29" si="3">+C25+C19+C16+C14</f>
        <v>49380106.205000006</v>
      </c>
      <c r="D29" s="14">
        <f t="shared" si="3"/>
        <v>43081687.511</v>
      </c>
      <c r="E29" s="14">
        <f t="shared" si="3"/>
        <v>49727701.021999992</v>
      </c>
      <c r="F29" s="14">
        <f t="shared" si="3"/>
        <v>48092008.148999996</v>
      </c>
      <c r="G29" s="14">
        <f t="shared" si="3"/>
        <v>50154369.193000004</v>
      </c>
      <c r="H29" s="14">
        <f t="shared" si="3"/>
        <v>45887199.609999999</v>
      </c>
      <c r="I29" s="14">
        <f t="shared" si="3"/>
        <v>47508459.506000005</v>
      </c>
      <c r="J29" s="14">
        <f t="shared" si="3"/>
        <v>49251891.556999996</v>
      </c>
      <c r="K29" s="14">
        <f t="shared" si="3"/>
        <v>49541370.667000003</v>
      </c>
      <c r="L29" s="14">
        <f t="shared" si="3"/>
        <v>51071709.451000005</v>
      </c>
      <c r="M29" s="14">
        <f t="shared" si="3"/>
        <v>50848708.772</v>
      </c>
      <c r="N29" s="14">
        <f t="shared" si="3"/>
        <v>51049818.292000003</v>
      </c>
      <c r="O29" s="14">
        <f>+SUM(C29:N29)</f>
        <v>585595029.93499994</v>
      </c>
      <c r="P29" s="15">
        <f>+O29/$O$29</f>
        <v>1</v>
      </c>
      <c r="Q29" s="16"/>
      <c r="R29" s="17"/>
    </row>
    <row r="30" spans="1:27" s="4" customFormat="1"/>
    <row r="31" spans="1:27" s="4" customFormat="1">
      <c r="C31" s="22"/>
      <c r="D31" s="22"/>
      <c r="E31" s="22"/>
      <c r="F31" s="22"/>
      <c r="G31" s="22"/>
      <c r="H31" s="22"/>
      <c r="I31" s="22"/>
    </row>
    <row r="32" spans="1:27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3:27">
      <c r="C33" s="19" t="s">
        <v>17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</sheetData>
  <sheetProtection password="C70A" sheet="1" objects="1" scenarios="1" autoFilter="0"/>
  <mergeCells count="19">
    <mergeCell ref="A16:B16"/>
    <mergeCell ref="B6:D6"/>
    <mergeCell ref="B8:D8"/>
    <mergeCell ref="B9:D9"/>
    <mergeCell ref="A15:B15"/>
    <mergeCell ref="A14:B14"/>
    <mergeCell ref="A24:B24"/>
    <mergeCell ref="A19:B19"/>
    <mergeCell ref="A17:B17"/>
    <mergeCell ref="A20:B20"/>
    <mergeCell ref="A21:B21"/>
    <mergeCell ref="A22:B22"/>
    <mergeCell ref="A18:B18"/>
    <mergeCell ref="A23:B23"/>
    <mergeCell ref="A26:B26"/>
    <mergeCell ref="A25:B25"/>
    <mergeCell ref="A29:B29"/>
    <mergeCell ref="A28:B28"/>
    <mergeCell ref="A27:B27"/>
  </mergeCells>
  <phoneticPr fontId="2" type="noConversion"/>
  <conditionalFormatting sqref="C33">
    <cfRule type="cellIs" dxfId="0" priority="1" stopIfTrue="1" operator="greaterThan">
      <formula>0</formula>
    </cfRule>
  </conditionalFormatting>
  <pageMargins left="0.75" right="0.75" top="1" bottom="1" header="0" footer="0"/>
  <pageSetup paperSize="5" scale="56" orientation="landscape" r:id="rId1"/>
  <headerFooter alignWithMargins="0"/>
  <ignoredErrors>
    <ignoredError sqref="C18:E18 P14:P17 O28:P28 C28:E28 H28:I28 O24:P24 C16:H16 H18:I18 P29 P21:P22 O15 O18 P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Recaudación por destino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0312</cp:lastModifiedBy>
  <cp:lastPrinted>2010-05-07T17:13:07Z</cp:lastPrinted>
  <dcterms:created xsi:type="dcterms:W3CDTF">2006-08-23T17:21:26Z</dcterms:created>
  <dcterms:modified xsi:type="dcterms:W3CDTF">2023-02-16T19:02:02Z</dcterms:modified>
</cp:coreProperties>
</file>