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495" yWindow="1620" windowWidth="8250" windowHeight="7950"/>
  </bookViews>
  <sheets>
    <sheet name="Impuesto al Patrimonio" sheetId="4" r:id="rId1"/>
    <sheet name="Hoja1" sheetId="5" state="hidden" r:id="rId2"/>
  </sheets>
  <externalReferences>
    <externalReference r:id="rId3"/>
  </externalReferences>
  <definedNames>
    <definedName name="_2116">#REF!</definedName>
    <definedName name="_xlnm.Print_Area" localSheetId="0">'Impuesto al Patrimonio'!$B$2:$Z$66</definedName>
    <definedName name="HOJA2">#REF!</definedName>
    <definedName name="HOJA3">#REF!</definedName>
  </definedNames>
  <calcPr calcId="125725"/>
</workbook>
</file>

<file path=xl/calcChain.xml><?xml version="1.0" encoding="utf-8"?>
<calcChain xmlns="http://schemas.openxmlformats.org/spreadsheetml/2006/main">
  <c r="Y91" i="4"/>
  <c r="Y89" s="1"/>
  <c r="L48" s="1"/>
  <c r="Y60"/>
  <c r="Y61"/>
  <c r="Y87"/>
  <c r="L47"/>
  <c r="Y84"/>
  <c r="Y88"/>
  <c r="L49"/>
  <c r="Y83"/>
  <c r="C20"/>
  <c r="AC86"/>
  <c r="AC87"/>
  <c r="AC88"/>
  <c r="AC90"/>
  <c r="AC89"/>
  <c r="Y85"/>
  <c r="L45"/>
  <c r="L51" l="1"/>
  <c r="Y90"/>
  <c r="L50" l="1"/>
  <c r="Y92"/>
  <c r="L52" s="1"/>
  <c r="B55" s="1"/>
  <c r="L55" l="1"/>
  <c r="Y55" s="1"/>
  <c r="B56" l="1"/>
  <c r="L56" l="1"/>
  <c r="Y56" s="1"/>
  <c r="B57" l="1"/>
  <c r="B58" l="1"/>
  <c r="L58" s="1"/>
  <c r="Y58" s="1"/>
  <c r="L57"/>
  <c r="Y57" s="1"/>
  <c r="Y59" l="1"/>
  <c r="Y62" s="1"/>
</calcChain>
</file>

<file path=xl/sharedStrings.xml><?xml version="1.0" encoding="utf-8"?>
<sst xmlns="http://schemas.openxmlformats.org/spreadsheetml/2006/main" count="68" uniqueCount="66">
  <si>
    <t xml:space="preserve"> </t>
  </si>
  <si>
    <t>IMPUESTO AL PATRIMONIO</t>
  </si>
  <si>
    <t>CONTRIBUYENTE:</t>
  </si>
  <si>
    <t>NÚCLEO FAMILIAR</t>
  </si>
  <si>
    <t>INGRESO DE DATOS</t>
  </si>
  <si>
    <t>IMPORTE</t>
  </si>
  <si>
    <t>DINERO, MONEDAS Y METALES PRECIOSOS</t>
  </si>
  <si>
    <t>DEUDORES Y CUENTAS A COBRAR</t>
  </si>
  <si>
    <t>VALOR PATRIMONIAL DE OBLIGACIONES NOMINATIVAS</t>
  </si>
  <si>
    <t>OTROS ACTIVOS</t>
  </si>
  <si>
    <t xml:space="preserve">MARCA AJUAR -  CORRESPONDE - SI (1)  -  NO (2) </t>
  </si>
  <si>
    <t>AJUAR - OBLIGACIONES NOMINATIVAS QUE COTICEN EN BOLSA</t>
  </si>
  <si>
    <t>AJUAR - OBLIGACIONES AL PORTADOR COTICEN O NO EN BOLSA</t>
  </si>
  <si>
    <t>AJUAR - DEPÓSITOS EN INSTITUCIONES BANCARIAS</t>
  </si>
  <si>
    <t>TOTAL ACTIVO EN EL EXTERIOR</t>
  </si>
  <si>
    <t>TOTAL ACTIVO NO COMPUTABLE</t>
  </si>
  <si>
    <t>TOTAL PASIVO ADMITIDO EN EL PAÍS</t>
  </si>
  <si>
    <t>IMPUESTO RETENIDO</t>
  </si>
  <si>
    <t>INMUEBLES RURALES NO AFECTADOS A EXPLOTACIONES AGROP.</t>
  </si>
  <si>
    <t>PATRIMONIO COMERCIAL Y/O INDUSTRIAL</t>
  </si>
  <si>
    <t>LIQUIDACIÓN DEL IMPUESTO</t>
  </si>
  <si>
    <t>MONTO IMPONIBLE</t>
  </si>
  <si>
    <t>CÁLCULO DEL IMPUESTO</t>
  </si>
  <si>
    <t>TASA</t>
  </si>
  <si>
    <t>IMPUESTO</t>
  </si>
  <si>
    <t>1ª FRANJA de TRIBUTACIÓN</t>
  </si>
  <si>
    <t>2ª FRANJA de TRIBUTACIÓN</t>
  </si>
  <si>
    <t>3ª FRANJA de TRIBUTACIÓN</t>
  </si>
  <si>
    <t>ÚLTIMA FRANJA de TRIBUTACIÓN</t>
  </si>
  <si>
    <t xml:space="preserve">ANTICIPOS </t>
  </si>
  <si>
    <t>SALDO / CRÉDITO</t>
  </si>
  <si>
    <t>DETERMINACIÓN DEL MONTO IMPONIBLE</t>
  </si>
  <si>
    <t>AJUSTE INMUEBLES RURALES</t>
  </si>
  <si>
    <t>ACTIVO EXENTO COMPUTABLE SÓLO PARA EL CÁLCULO DEL AJUAR</t>
  </si>
  <si>
    <t>MONTO IMPONIBLE PARA EL CÁLCULO DEL AJUAR</t>
  </si>
  <si>
    <t xml:space="preserve">ACTIVO GRAVADO </t>
  </si>
  <si>
    <t>PASIVO COMPUTABLE</t>
  </si>
  <si>
    <t>AJUAR</t>
  </si>
  <si>
    <t>PATRIMONIO GRAVADO</t>
  </si>
  <si>
    <t>MÍNIMO NO IMPONIBLE DEL SUJETO PASIVO</t>
  </si>
  <si>
    <t>MONTO IMPONIBLE DEL IMPUESTO AL PATRIMONIO</t>
  </si>
  <si>
    <t>DEDUCCIÓN IMPUESTO RETENIDO</t>
  </si>
  <si>
    <t>DEDUCCIÓN ANTICIPOS REALIZADOS</t>
  </si>
  <si>
    <t>MÍNIMO NO IMPONIBLE</t>
  </si>
  <si>
    <t>, MARÍTIMO O AÉREO</t>
  </si>
  <si>
    <r>
      <t xml:space="preserve">En base a la información suministrada por el interesado, 
se obtiene el siguiente cálculo </t>
    </r>
    <r>
      <rPr>
        <b/>
        <sz val="12"/>
        <rFont val="Arial"/>
        <family val="2"/>
      </rPr>
      <t>estimado</t>
    </r>
    <r>
      <rPr>
        <sz val="12"/>
        <rFont val="Arial"/>
        <family val="2"/>
      </rPr>
      <t xml:space="preserve"> del Impuesto al Patrimonio</t>
    </r>
  </si>
  <si>
    <t>OTROS ACTIVOS EXENTOS COMPUTABLES AL SÓLO EFECTO DEL AJUAR</t>
  </si>
  <si>
    <t>Lista Desplegable</t>
  </si>
  <si>
    <t>INMUEBLES URBANOS Y SUBURBANOS. (*)</t>
  </si>
  <si>
    <t>(*) Si es casa habitación, deducción del 50% del valor de Catastro con un máximo del mínimo no imponible que corresponda.</t>
  </si>
  <si>
    <t xml:space="preserve">Por otros casos, consultar instructivo. </t>
  </si>
  <si>
    <t>PERSONA FÍSICA o SUCESIÓN INDIVISA</t>
  </si>
  <si>
    <t>A</t>
  </si>
  <si>
    <t>B</t>
  </si>
  <si>
    <r>
      <t xml:space="preserve"> </t>
    </r>
    <r>
      <rPr>
        <sz val="6"/>
        <rFont val="Arial"/>
        <family val="2"/>
      </rPr>
      <t>OPCION</t>
    </r>
    <r>
      <rPr>
        <sz val="10"/>
        <rFont val="Arial"/>
      </rPr>
      <t xml:space="preserve"> A = Si</t>
    </r>
  </si>
  <si>
    <r>
      <t xml:space="preserve"> </t>
    </r>
    <r>
      <rPr>
        <sz val="6"/>
        <rFont val="Arial"/>
        <family val="2"/>
      </rPr>
      <t>OPCION</t>
    </r>
    <r>
      <rPr>
        <sz val="10"/>
        <rFont val="Arial"/>
      </rPr>
      <t xml:space="preserve"> A = No</t>
    </r>
  </si>
  <si>
    <t>NO RESIDENTE Y NO TRIBUTA IRNR</t>
  </si>
  <si>
    <t>AJUAR - INMUEBLES LEY 18.795 - VIVIENDA DE INTERES SOCIAL</t>
  </si>
  <si>
    <t>No</t>
  </si>
  <si>
    <t>Monto Imponible para Calculo Ajuar</t>
  </si>
  <si>
    <t>Activo Gravado</t>
  </si>
  <si>
    <t>Ajuar</t>
  </si>
  <si>
    <t>Pasivo Computable</t>
  </si>
  <si>
    <t>(*)</t>
  </si>
  <si>
    <r>
      <t xml:space="preserve">(*) </t>
    </r>
    <r>
      <rPr>
        <b/>
        <sz val="10"/>
        <rFont val="Arial"/>
        <family val="2"/>
      </rPr>
      <t>Desde ejercicio 2019</t>
    </r>
    <r>
      <rPr>
        <sz val="10"/>
        <rFont val="Arial"/>
      </rPr>
      <t>, se modifica la fórmula porque se desagrega "Inmuebles Vivienda Interes Social" por considerarse gravado a efectos cómputo del pasivo)</t>
    </r>
  </si>
  <si>
    <t>CÁLCULO ESTIMATIVO A DICIEMBRE DE 2021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</si>
</sst>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&quot;$&quot;\ #,##0.00;[Red]&quot;$&quot;\ \-#,##0.00"/>
    <numFmt numFmtId="166" formatCode="0.0%"/>
    <numFmt numFmtId="167" formatCode="&quot;$&quot;\ #,##0.00"/>
    <numFmt numFmtId="168" formatCode=";;;"/>
    <numFmt numFmtId="169" formatCode="_ * #,##0_ ;_ * \-#,##0_ ;_ * &quot;-&quot;??_ ;_ @_ "/>
    <numFmt numFmtId="170" formatCode="#,##0.00\ _$"/>
  </numFmts>
  <fonts count="34">
    <font>
      <sz val="10"/>
      <name val="Arial"/>
    </font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0" fillId="2" borderId="0" xfId="0" applyFill="1" applyProtection="1"/>
    <xf numFmtId="0" fontId="4" fillId="2" borderId="0" xfId="0" applyFont="1" applyFill="1" applyBorder="1" applyProtection="1"/>
    <xf numFmtId="0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4" fillId="2" borderId="1" xfId="0" applyFont="1" applyFill="1" applyBorder="1" applyProtection="1"/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167" fontId="19" fillId="2" borderId="2" xfId="0" applyNumberFormat="1" applyFont="1" applyFill="1" applyBorder="1" applyAlignment="1" applyProtection="1"/>
    <xf numFmtId="0" fontId="4" fillId="2" borderId="2" xfId="0" applyFont="1" applyFill="1" applyBorder="1" applyProtection="1"/>
    <xf numFmtId="0" fontId="6" fillId="2" borderId="2" xfId="0" applyFont="1" applyFill="1" applyBorder="1" applyProtection="1"/>
    <xf numFmtId="0" fontId="0" fillId="2" borderId="2" xfId="0" applyFill="1" applyBorder="1" applyProtection="1"/>
    <xf numFmtId="0" fontId="14" fillId="2" borderId="2" xfId="0" applyFont="1" applyFill="1" applyBorder="1" applyAlignment="1" applyProtection="1"/>
    <xf numFmtId="167" fontId="19" fillId="2" borderId="0" xfId="0" applyNumberFormat="1" applyFont="1" applyFill="1" applyBorder="1" applyAlignment="1" applyProtection="1"/>
    <xf numFmtId="167" fontId="14" fillId="2" borderId="0" xfId="0" applyNumberFormat="1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167" fontId="6" fillId="2" borderId="1" xfId="0" applyNumberFormat="1" applyFont="1" applyFill="1" applyBorder="1" applyProtection="1"/>
    <xf numFmtId="0" fontId="0" fillId="2" borderId="3" xfId="0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0" fillId="2" borderId="0" xfId="0" applyFont="1" applyFill="1" applyBorder="1" applyProtection="1"/>
    <xf numFmtId="0" fontId="17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left"/>
    </xf>
    <xf numFmtId="0" fontId="16" fillId="2" borderId="4" xfId="0" applyFont="1" applyFill="1" applyBorder="1" applyProtection="1"/>
    <xf numFmtId="0" fontId="7" fillId="2" borderId="4" xfId="0" applyFont="1" applyFill="1" applyBorder="1" applyProtection="1"/>
    <xf numFmtId="0" fontId="10" fillId="2" borderId="4" xfId="0" applyFont="1" applyFill="1" applyBorder="1" applyProtection="1"/>
    <xf numFmtId="0" fontId="6" fillId="2" borderId="4" xfId="0" applyFont="1" applyFill="1" applyBorder="1" applyProtection="1"/>
    <xf numFmtId="0" fontId="17" fillId="2" borderId="4" xfId="0" applyFont="1" applyFill="1" applyBorder="1" applyProtection="1"/>
    <xf numFmtId="0" fontId="14" fillId="2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vertical="center"/>
    </xf>
    <xf numFmtId="0" fontId="0" fillId="2" borderId="4" xfId="0" applyFill="1" applyBorder="1" applyProtection="1"/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168" fontId="6" fillId="2" borderId="6" xfId="0" applyNumberFormat="1" applyFont="1" applyFill="1" applyBorder="1" applyAlignment="1" applyProtection="1"/>
    <xf numFmtId="0" fontId="6" fillId="2" borderId="6" xfId="0" applyFont="1" applyFill="1" applyBorder="1" applyProtection="1"/>
    <xf numFmtId="0" fontId="7" fillId="2" borderId="5" xfId="0" applyFont="1" applyFill="1" applyBorder="1" applyProtection="1"/>
    <xf numFmtId="0" fontId="13" fillId="2" borderId="2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167" fontId="6" fillId="2" borderId="1" xfId="0" applyNumberFormat="1" applyFont="1" applyFill="1" applyBorder="1" applyProtection="1">
      <protection locked="0"/>
    </xf>
    <xf numFmtId="0" fontId="6" fillId="2" borderId="8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21" fillId="2" borderId="0" xfId="0" applyFont="1" applyFill="1" applyAlignment="1"/>
    <xf numFmtId="167" fontId="6" fillId="2" borderId="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0" fillId="2" borderId="8" xfId="0" applyFill="1" applyBorder="1" applyProtection="1"/>
    <xf numFmtId="0" fontId="6" fillId="2" borderId="1" xfId="0" applyFont="1" applyFill="1" applyBorder="1" applyAlignment="1" applyProtection="1">
      <alignment vertical="center"/>
      <protection locked="0"/>
    </xf>
    <xf numFmtId="0" fontId="0" fillId="2" borderId="6" xfId="0" applyFill="1" applyBorder="1" applyProtection="1"/>
    <xf numFmtId="0" fontId="18" fillId="2" borderId="8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</xf>
    <xf numFmtId="0" fontId="0" fillId="2" borderId="10" xfId="0" applyFill="1" applyBorder="1" applyProtection="1"/>
    <xf numFmtId="0" fontId="18" fillId="2" borderId="4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7" xfId="0" applyFill="1" applyBorder="1" applyProtection="1"/>
    <xf numFmtId="0" fontId="6" fillId="2" borderId="8" xfId="0" applyFont="1" applyFill="1" applyBorder="1" applyProtection="1"/>
    <xf numFmtId="0" fontId="7" fillId="2" borderId="8" xfId="0" applyFont="1" applyFill="1" applyBorder="1" applyAlignment="1" applyProtection="1"/>
    <xf numFmtId="0" fontId="8" fillId="2" borderId="6" xfId="0" applyFont="1" applyFill="1" applyBorder="1" applyProtection="1"/>
    <xf numFmtId="0" fontId="0" fillId="2" borderId="8" xfId="0" applyFill="1" applyBorder="1" applyAlignment="1" applyProtection="1"/>
    <xf numFmtId="0" fontId="0" fillId="2" borderId="8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/>
    </xf>
    <xf numFmtId="0" fontId="4" fillId="2" borderId="10" xfId="0" applyFont="1" applyFill="1" applyBorder="1" applyProtection="1"/>
    <xf numFmtId="0" fontId="12" fillId="2" borderId="4" xfId="0" applyFont="1" applyFill="1" applyBorder="1" applyAlignment="1" applyProtection="1"/>
    <xf numFmtId="0" fontId="4" fillId="2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Protection="1"/>
    <xf numFmtId="0" fontId="4" fillId="2" borderId="11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horizontal="center"/>
    </xf>
    <xf numFmtId="0" fontId="0" fillId="2" borderId="11" xfId="0" applyFill="1" applyBorder="1" applyProtection="1"/>
    <xf numFmtId="0" fontId="0" fillId="2" borderId="0" xfId="0" applyFill="1"/>
    <xf numFmtId="0" fontId="10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167" fontId="9" fillId="2" borderId="0" xfId="0" applyNumberFormat="1" applyFont="1" applyFill="1" applyProtection="1"/>
    <xf numFmtId="167" fontId="0" fillId="2" borderId="0" xfId="0" applyNumberFormat="1" applyFill="1" applyProtection="1"/>
    <xf numFmtId="170" fontId="0" fillId="2" borderId="0" xfId="0" applyNumberFormat="1" applyFill="1" applyProtection="1"/>
    <xf numFmtId="169" fontId="0" fillId="2" borderId="0" xfId="2" applyNumberFormat="1" applyFont="1" applyFill="1" applyProtection="1"/>
    <xf numFmtId="0" fontId="9" fillId="2" borderId="0" xfId="0" applyFont="1" applyFill="1" applyProtection="1"/>
    <xf numFmtId="169" fontId="0" fillId="2" borderId="0" xfId="0" applyNumberFormat="1" applyFill="1" applyProtection="1"/>
    <xf numFmtId="166" fontId="0" fillId="2" borderId="0" xfId="0" applyNumberFormat="1" applyFill="1" applyBorder="1" applyAlignment="1" applyProtection="1">
      <alignment vertical="center"/>
    </xf>
    <xf numFmtId="169" fontId="0" fillId="2" borderId="0" xfId="2" applyNumberFormat="1" applyFont="1" applyFill="1"/>
    <xf numFmtId="0" fontId="6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11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Protection="1"/>
    <xf numFmtId="0" fontId="17" fillId="2" borderId="0" xfId="0" applyNumberFormat="1" applyFont="1" applyFill="1" applyBorder="1" applyProtection="1"/>
    <xf numFmtId="0" fontId="10" fillId="2" borderId="0" xfId="0" applyNumberFormat="1" applyFont="1" applyFill="1" applyBorder="1" applyProtection="1"/>
    <xf numFmtId="0" fontId="18" fillId="2" borderId="0" xfId="0" applyNumberFormat="1" applyFont="1" applyFill="1" applyBorder="1" applyAlignment="1" applyProtection="1">
      <alignment horizontal="center" vertical="center"/>
    </xf>
    <xf numFmtId="168" fontId="6" fillId="2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/>
    </xf>
    <xf numFmtId="168" fontId="18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left"/>
    </xf>
    <xf numFmtId="167" fontId="6" fillId="2" borderId="0" xfId="0" applyNumberFormat="1" applyFont="1" applyFill="1" applyBorder="1" applyProtection="1"/>
    <xf numFmtId="0" fontId="6" fillId="2" borderId="0" xfId="0" applyNumberFormat="1" applyFont="1" applyFill="1" applyBorder="1" applyAlignment="1" applyProtection="1">
      <alignment vertical="center"/>
    </xf>
    <xf numFmtId="168" fontId="6" fillId="2" borderId="0" xfId="0" applyNumberFormat="1" applyFont="1" applyFill="1" applyBorder="1" applyAlignment="1" applyProtection="1">
      <alignment vertical="center"/>
    </xf>
    <xf numFmtId="168" fontId="6" fillId="2" borderId="0" xfId="0" applyNumberFormat="1" applyFont="1" applyFill="1" applyBorder="1" applyProtection="1"/>
    <xf numFmtId="0" fontId="14" fillId="2" borderId="0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Protection="1"/>
    <xf numFmtId="168" fontId="13" fillId="2" borderId="0" xfId="0" applyNumberFormat="1" applyFont="1" applyFill="1" applyBorder="1" applyProtection="1"/>
    <xf numFmtId="0" fontId="4" fillId="2" borderId="0" xfId="0" applyNumberFormat="1" applyFont="1" applyFill="1" applyBorder="1" applyProtection="1"/>
    <xf numFmtId="0" fontId="0" fillId="2" borderId="0" xfId="0" applyNumberFormat="1" applyFill="1" applyProtection="1"/>
    <xf numFmtId="169" fontId="15" fillId="2" borderId="0" xfId="2" applyNumberFormat="1" applyFont="1" applyFill="1" applyBorder="1" applyProtection="1"/>
    <xf numFmtId="167" fontId="6" fillId="2" borderId="12" xfId="0" applyNumberFormat="1" applyFont="1" applyFill="1" applyBorder="1" applyProtection="1"/>
    <xf numFmtId="0" fontId="22" fillId="2" borderId="2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indent="2"/>
    </xf>
    <xf numFmtId="0" fontId="24" fillId="2" borderId="13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center" vertical="center"/>
    </xf>
    <xf numFmtId="0" fontId="4" fillId="2" borderId="14" xfId="0" applyFont="1" applyFill="1" applyBorder="1" applyProtection="1"/>
    <xf numFmtId="0" fontId="0" fillId="2" borderId="9" xfId="0" applyFill="1" applyBorder="1" applyProtection="1"/>
    <xf numFmtId="0" fontId="0" fillId="2" borderId="14" xfId="0" applyFill="1" applyBorder="1" applyProtection="1"/>
    <xf numFmtId="0" fontId="0" fillId="2" borderId="1" xfId="0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0" fontId="14" fillId="2" borderId="9" xfId="0" applyFont="1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167" fontId="13" fillId="2" borderId="0" xfId="0" applyNumberFormat="1" applyFont="1" applyFill="1" applyBorder="1" applyAlignment="1" applyProtection="1">
      <alignment horizontal="right"/>
    </xf>
    <xf numFmtId="0" fontId="0" fillId="2" borderId="15" xfId="0" applyFill="1" applyBorder="1" applyProtection="1"/>
    <xf numFmtId="167" fontId="14" fillId="2" borderId="1" xfId="0" applyNumberFormat="1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29" fillId="2" borderId="0" xfId="0" applyFont="1" applyFill="1" applyBorder="1" applyProtection="1"/>
    <xf numFmtId="0" fontId="29" fillId="2" borderId="6" xfId="0" applyFont="1" applyFill="1" applyBorder="1" applyProtection="1"/>
    <xf numFmtId="0" fontId="29" fillId="2" borderId="0" xfId="0" applyFont="1" applyFill="1" applyBorder="1" applyAlignment="1" applyProtection="1">
      <alignment horizontal="left"/>
    </xf>
    <xf numFmtId="0" fontId="30" fillId="2" borderId="0" xfId="0" applyFont="1" applyFill="1" applyBorder="1" applyProtection="1"/>
    <xf numFmtId="0" fontId="31" fillId="2" borderId="0" xfId="0" applyFont="1" applyFill="1" applyBorder="1" applyProtection="1"/>
    <xf numFmtId="0" fontId="32" fillId="2" borderId="0" xfId="0" applyFont="1" applyFill="1" applyBorder="1" applyProtection="1"/>
    <xf numFmtId="0" fontId="33" fillId="2" borderId="0" xfId="0" applyFont="1" applyFill="1" applyBorder="1" applyAlignment="1" applyProtection="1">
      <alignment horizontal="center" vertical="center"/>
    </xf>
    <xf numFmtId="167" fontId="29" fillId="2" borderId="1" xfId="0" applyNumberFormat="1" applyFont="1" applyFill="1" applyBorder="1" applyProtection="1">
      <protection locked="0"/>
    </xf>
    <xf numFmtId="0" fontId="29" fillId="2" borderId="8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/>
    <xf numFmtId="0" fontId="29" fillId="2" borderId="0" xfId="0" applyFont="1" applyFill="1" applyProtection="1"/>
    <xf numFmtId="0" fontId="14" fillId="2" borderId="8" xfId="0" applyFont="1" applyFill="1" applyBorder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169" fontId="0" fillId="2" borderId="0" xfId="2" applyNumberFormat="1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5" fontId="7" fillId="3" borderId="1" xfId="0" applyNumberFormat="1" applyFont="1" applyFill="1" applyBorder="1" applyProtection="1"/>
    <xf numFmtId="0" fontId="9" fillId="4" borderId="15" xfId="0" applyFont="1" applyFill="1" applyBorder="1" applyAlignment="1" applyProtection="1">
      <alignment horizontal="left"/>
    </xf>
    <xf numFmtId="0" fontId="9" fillId="4" borderId="9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left"/>
    </xf>
    <xf numFmtId="0" fontId="14" fillId="5" borderId="15" xfId="0" applyFont="1" applyFill="1" applyBorder="1" applyAlignment="1" applyProtection="1">
      <alignment horizontal="left"/>
    </xf>
    <xf numFmtId="0" fontId="14" fillId="5" borderId="9" xfId="0" applyFont="1" applyFill="1" applyBorder="1" applyAlignment="1" applyProtection="1">
      <alignment horizontal="left"/>
    </xf>
    <xf numFmtId="0" fontId="14" fillId="5" borderId="14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5" fillId="4" borderId="0" xfId="0" applyNumberFormat="1" applyFont="1" applyFill="1" applyProtection="1"/>
    <xf numFmtId="0" fontId="0" fillId="4" borderId="0" xfId="0" applyNumberFormat="1" applyFill="1" applyProtection="1"/>
    <xf numFmtId="0" fontId="4" fillId="4" borderId="0" xfId="0" applyNumberFormat="1" applyFont="1" applyFill="1" applyBorder="1" applyProtection="1"/>
    <xf numFmtId="0" fontId="6" fillId="4" borderId="0" xfId="0" applyNumberFormat="1" applyFont="1" applyFill="1" applyBorder="1" applyProtection="1"/>
    <xf numFmtId="0" fontId="6" fillId="4" borderId="0" xfId="0" applyNumberFormat="1" applyFont="1" applyFill="1" applyBorder="1" applyAlignment="1" applyProtection="1">
      <alignment horizontal="center" vertical="center"/>
    </xf>
    <xf numFmtId="169" fontId="23" fillId="4" borderId="0" xfId="2" applyNumberFormat="1" applyFont="1" applyFill="1"/>
    <xf numFmtId="0" fontId="0" fillId="4" borderId="0" xfId="0" applyFill="1" applyProtection="1"/>
    <xf numFmtId="0" fontId="0" fillId="4" borderId="0" xfId="0" applyFill="1"/>
    <xf numFmtId="10" fontId="0" fillId="2" borderId="15" xfId="0" applyNumberForma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5" xfId="0" applyFont="1" applyFill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2" borderId="0" xfId="1" applyFill="1" applyAlignment="1" applyProtection="1"/>
    <xf numFmtId="0" fontId="4" fillId="2" borderId="4" xfId="0" applyFont="1" applyFill="1" applyBorder="1" applyAlignment="1" applyProtection="1">
      <alignment horizontal="left" vertical="center"/>
    </xf>
    <xf numFmtId="167" fontId="16" fillId="2" borderId="15" xfId="0" applyNumberFormat="1" applyFont="1" applyFill="1" applyBorder="1" applyAlignment="1" applyProtection="1">
      <alignment horizontal="right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2" borderId="15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left"/>
    </xf>
    <xf numFmtId="167" fontId="13" fillId="2" borderId="15" xfId="0" applyNumberFormat="1" applyFont="1" applyFill="1" applyBorder="1" applyAlignment="1" applyProtection="1">
      <alignment horizontal="right"/>
    </xf>
    <xf numFmtId="167" fontId="13" fillId="2" borderId="9" xfId="0" applyNumberFormat="1" applyFont="1" applyFill="1" applyBorder="1" applyAlignment="1" applyProtection="1">
      <alignment horizontal="right"/>
    </xf>
    <xf numFmtId="167" fontId="13" fillId="2" borderId="14" xfId="0" applyNumberFormat="1" applyFont="1" applyFill="1" applyBorder="1" applyAlignment="1" applyProtection="1">
      <alignment horizontal="right"/>
    </xf>
    <xf numFmtId="0" fontId="14" fillId="2" borderId="9" xfId="0" applyFont="1" applyFill="1" applyBorder="1" applyAlignment="1" applyProtection="1">
      <alignment horizontal="center"/>
    </xf>
    <xf numFmtId="0" fontId="0" fillId="0" borderId="9" xfId="0" applyBorder="1" applyAlignment="1"/>
    <xf numFmtId="0" fontId="0" fillId="2" borderId="15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0" fontId="9" fillId="3" borderId="14" xfId="0" applyFont="1" applyFill="1" applyBorder="1" applyAlignment="1" applyProtection="1">
      <alignment horizontal="left"/>
    </xf>
    <xf numFmtId="167" fontId="13" fillId="5" borderId="1" xfId="0" applyNumberFormat="1" applyFont="1" applyFill="1" applyBorder="1" applyAlignment="1" applyProtection="1">
      <alignment horizontal="right"/>
    </xf>
    <xf numFmtId="0" fontId="0" fillId="5" borderId="1" xfId="0" applyFill="1" applyBorder="1" applyAlignment="1"/>
    <xf numFmtId="167" fontId="13" fillId="3" borderId="1" xfId="0" applyNumberFormat="1" applyFont="1" applyFill="1" applyBorder="1" applyAlignment="1" applyProtection="1">
      <alignment horizontal="right"/>
    </xf>
    <xf numFmtId="0" fontId="0" fillId="3" borderId="1" xfId="0" applyFill="1" applyBorder="1" applyAlignment="1"/>
    <xf numFmtId="167" fontId="13" fillId="4" borderId="1" xfId="0" applyNumberFormat="1" applyFont="1" applyFill="1" applyBorder="1" applyAlignment="1" applyProtection="1">
      <alignment horizontal="right"/>
    </xf>
    <xf numFmtId="0" fontId="0" fillId="4" borderId="1" xfId="0" applyFill="1" applyBorder="1" applyAlignment="1"/>
    <xf numFmtId="0" fontId="7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wrapText="1"/>
    </xf>
    <xf numFmtId="0" fontId="16" fillId="2" borderId="15" xfId="0" applyFont="1" applyFill="1" applyBorder="1" applyAlignment="1" applyProtection="1">
      <alignment horizontal="left"/>
    </xf>
    <xf numFmtId="0" fontId="28" fillId="0" borderId="9" xfId="0" applyFont="1" applyBorder="1" applyAlignment="1"/>
    <xf numFmtId="0" fontId="28" fillId="0" borderId="14" xfId="0" applyFont="1" applyBorder="1" applyAlignment="1"/>
    <xf numFmtId="0" fontId="0" fillId="0" borderId="14" xfId="0" applyBorder="1" applyAlignment="1"/>
    <xf numFmtId="0" fontId="9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-definido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209550</xdr:colOff>
      <xdr:row>3</xdr:row>
      <xdr:rowOff>0</xdr:rowOff>
    </xdr:from>
    <xdr:to>
      <xdr:col>24</xdr:col>
      <xdr:colOff>1533525</xdr:colOff>
      <xdr:row>9</xdr:row>
      <xdr:rowOff>38100</xdr:rowOff>
    </xdr:to>
    <xdr:pic>
      <xdr:nvPicPr>
        <xdr:cNvPr id="1284" name="4 Imagen" descr="C:\Users\3995\Pictures\Logo secundario DGI 2020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485775"/>
          <a:ext cx="2562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995\AppData\Local\Microsoft\Windows\Temporary%20Internet%20Files\Content.Outlook\4AJ0QDQ8\Simulador%20Patrimonio%202018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uesto al Patrimonio"/>
    </sheetNames>
    <sheetDataSet>
      <sheetData sheetId="0">
        <row r="20">
          <cell r="C20" t="str">
            <v>VEHÍCULOS DE TRANSPORTE TERRESTRE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cive.gub.uy/consulta_patente_exter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F99"/>
  <sheetViews>
    <sheetView showRowColHeaders="0" tabSelected="1" zoomScale="90" zoomScaleNormal="90" workbookViewId="0">
      <selection activeCell="L12" sqref="L12"/>
    </sheetView>
  </sheetViews>
  <sheetFormatPr baseColWidth="10" defaultRowHeight="12.75"/>
  <cols>
    <col min="1" max="1" width="1.140625" style="1" customWidth="1"/>
    <col min="2" max="2" width="2.85546875" style="1" customWidth="1"/>
    <col min="3" max="10" width="4.28515625" style="1" customWidth="1"/>
    <col min="11" max="11" width="7.140625" style="1" customWidth="1"/>
    <col min="12" max="20" width="4.28515625" style="1" customWidth="1"/>
    <col min="21" max="21" width="4.85546875" style="1" customWidth="1"/>
    <col min="22" max="22" width="6" style="1" customWidth="1"/>
    <col min="23" max="23" width="4.28515625" style="1" customWidth="1"/>
    <col min="24" max="24" width="3.42578125" style="1" customWidth="1"/>
    <col min="25" max="25" width="23.7109375" style="1" customWidth="1"/>
    <col min="26" max="26" width="2.28515625" style="1" customWidth="1"/>
    <col min="27" max="27" width="1.5703125" style="1" customWidth="1"/>
    <col min="28" max="28" width="10.140625" style="83" customWidth="1"/>
    <col min="29" max="29" width="15.28515625" style="1" bestFit="1" customWidth="1"/>
    <col min="30" max="30" width="11.42578125" style="1"/>
    <col min="31" max="31" width="16.42578125" style="1" customWidth="1"/>
    <col min="32" max="16384" width="11.42578125" style="1"/>
  </cols>
  <sheetData>
    <row r="1" spans="1:28" ht="11.25" customHeight="1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8" ht="14.25" customHeight="1">
      <c r="B2" s="6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67"/>
    </row>
    <row r="3" spans="1:28">
      <c r="B3" s="6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58"/>
    </row>
    <row r="4" spans="1:28" ht="11.25" customHeight="1">
      <c r="A4" s="2"/>
      <c r="B4" s="42"/>
      <c r="C4" s="3"/>
      <c r="D4" s="3"/>
      <c r="E4" s="3"/>
      <c r="F4" s="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/>
      <c r="Z4" s="68"/>
      <c r="AA4" s="4"/>
    </row>
    <row r="5" spans="1:28" ht="16.5" customHeight="1">
      <c r="A5" s="2"/>
      <c r="B5" s="42" t="s">
        <v>0</v>
      </c>
      <c r="C5" s="3"/>
      <c r="D5" s="3"/>
      <c r="E5" s="3"/>
      <c r="F5" s="204" t="s">
        <v>1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8"/>
      <c r="V5" s="8"/>
      <c r="W5" s="8"/>
      <c r="X5" s="8"/>
      <c r="Y5" s="6"/>
      <c r="Z5" s="69"/>
      <c r="AA5" s="6"/>
    </row>
    <row r="6" spans="1:28" ht="18" customHeight="1">
      <c r="A6" s="2"/>
      <c r="B6" s="70"/>
      <c r="C6" s="3"/>
      <c r="D6" s="3"/>
      <c r="E6" s="8"/>
      <c r="F6" s="204" t="s">
        <v>65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8"/>
      <c r="V6" s="8"/>
      <c r="W6" s="8"/>
      <c r="X6" s="8"/>
      <c r="Y6" s="6"/>
      <c r="Z6" s="69"/>
      <c r="AA6" s="6"/>
    </row>
    <row r="7" spans="1:28" ht="4.5" customHeight="1">
      <c r="A7" s="2"/>
      <c r="B7" s="70"/>
      <c r="C7" s="3"/>
      <c r="D7" s="3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8"/>
      <c r="W7" s="8"/>
      <c r="X7" s="8"/>
      <c r="Y7" s="6"/>
      <c r="Z7" s="69"/>
      <c r="AA7" s="6"/>
    </row>
    <row r="8" spans="1:28" ht="28.5" customHeight="1">
      <c r="A8" s="2"/>
      <c r="B8" s="60"/>
      <c r="C8" s="8"/>
      <c r="D8" s="7"/>
      <c r="E8" s="205" t="s">
        <v>45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7"/>
      <c r="W8" s="7"/>
      <c r="X8" s="7"/>
      <c r="Y8" s="7"/>
      <c r="Z8" s="71"/>
      <c r="AA8" s="6"/>
    </row>
    <row r="9" spans="1:28" ht="15" customHeight="1">
      <c r="A9" s="2"/>
      <c r="B9" s="6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2"/>
      <c r="AA9" s="84"/>
    </row>
    <row r="10" spans="1:28" ht="15" customHeight="1">
      <c r="A10" s="2"/>
      <c r="B10" s="60"/>
      <c r="C10" s="126" t="s">
        <v>52</v>
      </c>
      <c r="D10" s="206" t="s">
        <v>56</v>
      </c>
      <c r="E10" s="207"/>
      <c r="F10" s="207"/>
      <c r="G10" s="207"/>
      <c r="H10" s="207"/>
      <c r="I10" s="207"/>
      <c r="J10" s="207"/>
      <c r="K10" s="208"/>
      <c r="L10" s="163" t="s">
        <v>58</v>
      </c>
      <c r="M10" s="12"/>
      <c r="N10" s="1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72"/>
      <c r="AA10" s="84"/>
    </row>
    <row r="11" spans="1:28" ht="15" customHeight="1">
      <c r="A11" s="2"/>
      <c r="B11" s="60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72"/>
      <c r="AA11" s="84"/>
    </row>
    <row r="12" spans="1:28" ht="17.25" customHeight="1">
      <c r="A12" s="2"/>
      <c r="B12" s="60"/>
      <c r="C12" s="126" t="s">
        <v>53</v>
      </c>
      <c r="D12" s="176" t="s">
        <v>2</v>
      </c>
      <c r="E12" s="191"/>
      <c r="F12" s="191"/>
      <c r="G12" s="191"/>
      <c r="H12" s="191"/>
      <c r="I12" s="191"/>
      <c r="J12" s="191"/>
      <c r="K12" s="209"/>
      <c r="L12" s="164">
        <v>1</v>
      </c>
      <c r="N12" s="176" t="s">
        <v>51</v>
      </c>
      <c r="O12" s="177"/>
      <c r="P12" s="177"/>
      <c r="Q12" s="177"/>
      <c r="R12" s="177"/>
      <c r="S12" s="177"/>
      <c r="T12" s="177"/>
      <c r="U12" s="177"/>
      <c r="V12" s="177"/>
      <c r="W12" s="178"/>
      <c r="X12" s="10">
        <v>1</v>
      </c>
      <c r="Y12" s="11"/>
      <c r="Z12" s="73"/>
      <c r="AA12" s="11"/>
    </row>
    <row r="13" spans="1:28" ht="15">
      <c r="A13" s="2"/>
      <c r="B13" s="60"/>
      <c r="C13" s="8"/>
      <c r="D13" s="8"/>
      <c r="E13" s="8"/>
      <c r="F13" s="8"/>
      <c r="G13" s="8"/>
      <c r="H13" s="8"/>
      <c r="I13" s="8"/>
      <c r="J13" s="8"/>
      <c r="N13" s="176" t="s">
        <v>3</v>
      </c>
      <c r="O13" s="177"/>
      <c r="P13" s="177"/>
      <c r="Q13" s="177"/>
      <c r="R13" s="177"/>
      <c r="S13" s="177"/>
      <c r="T13" s="177"/>
      <c r="U13" s="177"/>
      <c r="V13" s="177"/>
      <c r="W13" s="178"/>
      <c r="X13" s="123">
        <v>2</v>
      </c>
      <c r="Y13" s="12"/>
      <c r="Z13" s="74"/>
      <c r="AA13" s="12"/>
    </row>
    <row r="14" spans="1:28" ht="10.5" customHeight="1" thickBot="1">
      <c r="A14" s="2"/>
      <c r="B14" s="75"/>
      <c r="C14" s="76"/>
      <c r="D14" s="76"/>
      <c r="E14" s="76"/>
      <c r="F14" s="76"/>
      <c r="G14" s="76"/>
      <c r="H14" s="76"/>
      <c r="I14" s="76"/>
      <c r="J14" s="77"/>
      <c r="K14" s="77"/>
      <c r="L14" s="78"/>
      <c r="M14" s="180"/>
      <c r="N14" s="180"/>
      <c r="O14" s="180"/>
      <c r="P14" s="180"/>
      <c r="Q14" s="180"/>
      <c r="R14" s="180"/>
      <c r="S14" s="180"/>
      <c r="T14" s="180"/>
      <c r="U14" s="180"/>
      <c r="V14" s="79"/>
      <c r="W14" s="77"/>
      <c r="X14" s="77"/>
      <c r="Y14" s="77"/>
      <c r="Z14" s="80"/>
      <c r="AA14" s="13"/>
    </row>
    <row r="15" spans="1:28" s="154" customFormat="1" ht="18.75" thickBot="1">
      <c r="A15" s="86"/>
      <c r="B15" s="155"/>
      <c r="C15" s="151" t="s">
        <v>4</v>
      </c>
      <c r="D15" s="13"/>
      <c r="E15" s="13"/>
      <c r="F15" s="13"/>
      <c r="G15" s="13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15"/>
      <c r="Y15" s="86"/>
      <c r="Z15" s="86"/>
      <c r="AA15" s="86"/>
      <c r="AB15" s="152"/>
    </row>
    <row r="16" spans="1:28" ht="18">
      <c r="A16" s="4"/>
      <c r="B16" s="45"/>
      <c r="C16" s="46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7"/>
      <c r="Y16" s="120">
        <v>0</v>
      </c>
      <c r="Z16" s="48"/>
      <c r="AA16" s="85"/>
    </row>
    <row r="17" spans="1:29" ht="18">
      <c r="A17" s="4"/>
      <c r="B17" s="44"/>
      <c r="C17" s="49" t="s">
        <v>6</v>
      </c>
      <c r="D17" s="27"/>
      <c r="E17" s="14"/>
      <c r="F17" s="28"/>
      <c r="G17" s="28"/>
      <c r="H17" s="4"/>
      <c r="I17" s="4"/>
      <c r="J17" s="29"/>
      <c r="K17" s="29"/>
      <c r="L17" s="29"/>
      <c r="M17" s="29"/>
      <c r="N17" s="4"/>
      <c r="O17" s="4"/>
      <c r="P17" s="4"/>
      <c r="Q17" s="4"/>
      <c r="R17" s="4"/>
      <c r="S17" s="4"/>
      <c r="T17" s="4"/>
      <c r="U17" s="4"/>
      <c r="V17" s="4"/>
      <c r="W17" s="8"/>
      <c r="X17" s="50"/>
      <c r="Y17" s="51"/>
      <c r="Z17" s="52"/>
      <c r="AA17" s="86"/>
    </row>
    <row r="18" spans="1:29" ht="18">
      <c r="A18" s="4"/>
      <c r="B18" s="44"/>
      <c r="C18" s="49" t="s">
        <v>7</v>
      </c>
      <c r="D18" s="27"/>
      <c r="E18" s="14"/>
      <c r="F18" s="28"/>
      <c r="G18" s="28"/>
      <c r="H18" s="4"/>
      <c r="I18" s="4"/>
      <c r="J18" s="29"/>
      <c r="K18" s="29"/>
      <c r="L18" s="29"/>
      <c r="M18" s="29"/>
      <c r="N18" s="4"/>
      <c r="O18" s="4"/>
      <c r="P18" s="4"/>
      <c r="Q18" s="4"/>
      <c r="R18" s="4"/>
      <c r="S18" s="4"/>
      <c r="T18" s="4"/>
      <c r="U18" s="4"/>
      <c r="V18" s="4"/>
      <c r="W18" s="8"/>
      <c r="X18" s="50"/>
      <c r="Y18" s="51"/>
      <c r="Z18" s="52"/>
      <c r="AA18" s="86"/>
    </row>
    <row r="19" spans="1:29" ht="18">
      <c r="A19" s="4"/>
      <c r="B19" s="44"/>
      <c r="C19" s="49" t="s">
        <v>8</v>
      </c>
      <c r="D19" s="27"/>
      <c r="E19" s="14"/>
      <c r="F19" s="28"/>
      <c r="G19" s="28"/>
      <c r="H19" s="4"/>
      <c r="I19" s="4"/>
      <c r="J19" s="29"/>
      <c r="K19" s="29"/>
      <c r="L19" s="29"/>
      <c r="M19" s="29"/>
      <c r="N19" s="4"/>
      <c r="O19" s="4"/>
      <c r="P19" s="4"/>
      <c r="Q19" s="4"/>
      <c r="R19" s="4"/>
      <c r="S19" s="4"/>
      <c r="T19" s="4"/>
      <c r="U19" s="4"/>
      <c r="V19" s="4"/>
      <c r="W19" s="8"/>
      <c r="X19" s="50"/>
      <c r="Y19" s="51"/>
      <c r="Z19" s="52"/>
      <c r="AA19" s="86"/>
    </row>
    <row r="20" spans="1:29" ht="18" customHeight="1">
      <c r="A20" s="4"/>
      <c r="B20" s="44"/>
      <c r="C20" s="179" t="str">
        <f>'[1]Impuesto al Patrimonio'!$C$20</f>
        <v>VEHÍCULOS DE TRANSPORTE TERRESTRE</v>
      </c>
      <c r="D20" s="179"/>
      <c r="E20" s="179"/>
      <c r="F20" s="179"/>
      <c r="G20" s="179"/>
      <c r="H20" s="179"/>
      <c r="I20" s="179"/>
      <c r="J20" s="179"/>
      <c r="K20" s="179"/>
      <c r="L20" s="26" t="s">
        <v>44</v>
      </c>
      <c r="M20" s="53"/>
      <c r="N20" s="54"/>
      <c r="O20" s="54"/>
      <c r="P20" s="54"/>
      <c r="Q20" s="4"/>
      <c r="R20" s="4"/>
      <c r="S20" s="4"/>
      <c r="T20" s="4"/>
      <c r="U20" s="4"/>
      <c r="V20" s="4"/>
      <c r="W20" s="8"/>
      <c r="X20" s="50"/>
      <c r="Y20" s="51"/>
      <c r="Z20" s="52"/>
      <c r="AA20" s="86"/>
      <c r="AC20" s="137"/>
    </row>
    <row r="21" spans="1:29" ht="18">
      <c r="A21" s="4"/>
      <c r="B21" s="44"/>
      <c r="C21" s="26" t="s">
        <v>48</v>
      </c>
      <c r="D21" s="27"/>
      <c r="E21" s="4"/>
      <c r="F21" s="4"/>
      <c r="G21" s="4"/>
      <c r="H21" s="4"/>
      <c r="I21" s="4"/>
      <c r="J21" s="4"/>
      <c r="K21" s="4"/>
      <c r="L21" s="29"/>
      <c r="M21" s="29"/>
      <c r="N21" s="28"/>
      <c r="O21" s="28"/>
      <c r="P21" s="8"/>
      <c r="Q21" s="8"/>
      <c r="R21" s="8"/>
      <c r="S21" s="8"/>
      <c r="T21" s="8"/>
      <c r="U21" s="8"/>
      <c r="V21" s="8"/>
      <c r="W21" s="4"/>
      <c r="X21" s="31"/>
      <c r="Y21" s="51"/>
      <c r="Z21" s="52"/>
      <c r="AA21" s="86"/>
    </row>
    <row r="22" spans="1:29" ht="18">
      <c r="A22" s="4"/>
      <c r="B22" s="44"/>
      <c r="C22" s="26" t="s">
        <v>18</v>
      </c>
      <c r="D22" s="27"/>
      <c r="E22" s="4"/>
      <c r="F22" s="4"/>
      <c r="G22" s="4"/>
      <c r="H22" s="4"/>
      <c r="I22" s="4"/>
      <c r="J22" s="4"/>
      <c r="K22" s="4"/>
      <c r="L22" s="29"/>
      <c r="M22" s="29"/>
      <c r="N22" s="28"/>
      <c r="O22" s="28"/>
      <c r="P22" s="8"/>
      <c r="Q22" s="8"/>
      <c r="R22" s="8"/>
      <c r="S22" s="8"/>
      <c r="T22" s="8"/>
      <c r="U22" s="8"/>
      <c r="V22" s="8"/>
      <c r="W22" s="4"/>
      <c r="X22" s="31"/>
      <c r="Y22" s="51"/>
      <c r="Z22" s="52"/>
      <c r="AA22" s="86"/>
    </row>
    <row r="23" spans="1:29" ht="15.95" customHeight="1">
      <c r="A23" s="4"/>
      <c r="B23" s="4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4"/>
      <c r="X23" s="31"/>
      <c r="Y23" s="56"/>
      <c r="Z23" s="52"/>
      <c r="AA23" s="86"/>
    </row>
    <row r="24" spans="1:29" ht="18">
      <c r="A24" s="4"/>
      <c r="B24" s="44"/>
      <c r="C24" s="26" t="s">
        <v>19</v>
      </c>
      <c r="D24" s="27"/>
      <c r="E24" s="4"/>
      <c r="F24" s="4"/>
      <c r="G24" s="4"/>
      <c r="H24" s="4"/>
      <c r="I24" s="4"/>
      <c r="J24" s="4"/>
      <c r="K24" s="4"/>
      <c r="L24" s="29"/>
      <c r="M24" s="29"/>
      <c r="N24" s="28"/>
      <c r="O24" s="28"/>
      <c r="P24" s="8"/>
      <c r="Q24" s="8"/>
      <c r="R24" s="8"/>
      <c r="S24" s="8"/>
      <c r="T24" s="8"/>
      <c r="U24" s="8"/>
      <c r="V24" s="8"/>
      <c r="W24" s="4"/>
      <c r="X24" s="31"/>
      <c r="Y24" s="51"/>
      <c r="Z24" s="52"/>
      <c r="AA24" s="86"/>
    </row>
    <row r="25" spans="1:29" ht="18">
      <c r="A25" s="4"/>
      <c r="B25" s="44"/>
      <c r="C25" s="26" t="s">
        <v>9</v>
      </c>
      <c r="D25" s="27"/>
      <c r="E25" s="14"/>
      <c r="F25" s="28"/>
      <c r="G25" s="28"/>
      <c r="H25" s="4"/>
      <c r="I25" s="4"/>
      <c r="J25" s="29"/>
      <c r="K25" s="29"/>
      <c r="L25" s="29"/>
      <c r="M25" s="29"/>
      <c r="N25" s="4"/>
      <c r="O25" s="4"/>
      <c r="P25" s="4"/>
      <c r="Q25" s="4"/>
      <c r="R25" s="4"/>
      <c r="S25" s="4"/>
      <c r="T25" s="4"/>
      <c r="U25" s="4"/>
      <c r="V25" s="4"/>
      <c r="W25" s="8"/>
      <c r="X25" s="50"/>
      <c r="Y25" s="51"/>
      <c r="Z25" s="52"/>
      <c r="AA25" s="86"/>
      <c r="AC25" s="87"/>
    </row>
    <row r="26" spans="1:29" ht="15.95" customHeight="1">
      <c r="A26" s="4"/>
      <c r="B26" s="44"/>
      <c r="C26" s="57"/>
      <c r="D26" s="27"/>
      <c r="E26" s="14"/>
      <c r="F26" s="28"/>
      <c r="G26" s="28"/>
      <c r="H26" s="4"/>
      <c r="I26" s="4"/>
      <c r="J26" s="29"/>
      <c r="K26" s="29"/>
      <c r="L26" s="29"/>
      <c r="M26" s="29"/>
      <c r="N26" s="4"/>
      <c r="O26" s="4"/>
      <c r="P26" s="4"/>
      <c r="Q26" s="4"/>
      <c r="R26" s="4"/>
      <c r="S26" s="4"/>
      <c r="T26" s="4"/>
      <c r="U26" s="4"/>
      <c r="V26" s="4"/>
      <c r="W26" s="8"/>
      <c r="X26" s="50"/>
      <c r="Y26" s="121"/>
      <c r="Z26" s="58"/>
      <c r="AA26" s="15"/>
    </row>
    <row r="27" spans="1:29" ht="18">
      <c r="A27" s="4"/>
      <c r="B27" s="44"/>
      <c r="C27" s="26" t="s">
        <v>10</v>
      </c>
      <c r="D27" s="27"/>
      <c r="E27" s="14"/>
      <c r="F27" s="28"/>
      <c r="G27" s="28"/>
      <c r="H27" s="4"/>
      <c r="I27" s="4"/>
      <c r="J27" s="29"/>
      <c r="K27" s="29"/>
      <c r="L27" s="29"/>
      <c r="M27" s="29"/>
      <c r="N27" s="4"/>
      <c r="O27" s="4"/>
      <c r="P27" s="4"/>
      <c r="Q27" s="4"/>
      <c r="R27" s="4"/>
      <c r="S27" s="4"/>
      <c r="T27" s="4"/>
      <c r="U27" s="4"/>
      <c r="V27" s="4"/>
      <c r="W27" s="8"/>
      <c r="X27" s="50"/>
      <c r="Y27" s="59">
        <v>1</v>
      </c>
      <c r="Z27" s="52"/>
      <c r="AA27" s="86"/>
    </row>
    <row r="28" spans="1:29" ht="15.95" customHeight="1">
      <c r="A28" s="4"/>
      <c r="B28" s="60"/>
      <c r="C28" s="57"/>
      <c r="D28" s="27"/>
      <c r="E28" s="4"/>
      <c r="F28" s="4"/>
      <c r="G28" s="4"/>
      <c r="H28" s="4"/>
      <c r="I28" s="4"/>
      <c r="J28" s="4"/>
      <c r="K28" s="4"/>
      <c r="L28" s="29"/>
      <c r="M28" s="29"/>
      <c r="N28" s="28"/>
      <c r="O28" s="28"/>
      <c r="P28" s="29"/>
      <c r="Q28" s="4"/>
      <c r="R28" s="4"/>
      <c r="S28" s="4"/>
      <c r="T28" s="4"/>
      <c r="U28" s="4"/>
      <c r="V28" s="4"/>
      <c r="W28" s="4"/>
      <c r="X28" s="31"/>
      <c r="Y28" s="122"/>
      <c r="Z28" s="61"/>
      <c r="AA28" s="31"/>
    </row>
    <row r="29" spans="1:29" ht="18">
      <c r="A29" s="4"/>
      <c r="B29" s="60"/>
      <c r="C29" s="26" t="s">
        <v>11</v>
      </c>
      <c r="D29" s="27"/>
      <c r="E29" s="4"/>
      <c r="F29" s="4"/>
      <c r="G29" s="4"/>
      <c r="H29" s="4"/>
      <c r="I29" s="4"/>
      <c r="J29" s="4"/>
      <c r="K29" s="4"/>
      <c r="L29" s="29"/>
      <c r="M29" s="29"/>
      <c r="N29" s="28"/>
      <c r="O29" s="28"/>
      <c r="P29" s="8"/>
      <c r="Q29" s="8"/>
      <c r="R29" s="8"/>
      <c r="S29" s="8"/>
      <c r="T29" s="8"/>
      <c r="U29" s="8"/>
      <c r="V29" s="8"/>
      <c r="W29" s="4"/>
      <c r="X29" s="31"/>
      <c r="Y29" s="51"/>
      <c r="Z29" s="52"/>
      <c r="AA29" s="86"/>
    </row>
    <row r="30" spans="1:29" ht="18">
      <c r="A30" s="4"/>
      <c r="B30" s="60"/>
      <c r="C30" s="26" t="s">
        <v>12</v>
      </c>
      <c r="D30" s="27"/>
      <c r="E30" s="4"/>
      <c r="F30" s="4"/>
      <c r="G30" s="4"/>
      <c r="H30" s="4"/>
      <c r="I30" s="4"/>
      <c r="J30" s="4"/>
      <c r="K30" s="4"/>
      <c r="L30" s="29"/>
      <c r="M30" s="29"/>
      <c r="N30" s="28"/>
      <c r="O30" s="28"/>
      <c r="P30" s="8"/>
      <c r="Q30" s="8"/>
      <c r="R30" s="8"/>
      <c r="S30" s="8"/>
      <c r="T30" s="8"/>
      <c r="U30" s="8"/>
      <c r="V30" s="8"/>
      <c r="W30" s="4"/>
      <c r="X30" s="31"/>
      <c r="Y30" s="51"/>
      <c r="Z30" s="52"/>
      <c r="AA30" s="86"/>
    </row>
    <row r="31" spans="1:29" ht="18">
      <c r="A31" s="4"/>
      <c r="B31" s="60"/>
      <c r="C31" s="26" t="s">
        <v>13</v>
      </c>
      <c r="D31" s="27"/>
      <c r="E31" s="4"/>
      <c r="F31" s="4"/>
      <c r="G31" s="4"/>
      <c r="H31" s="4"/>
      <c r="I31" s="4"/>
      <c r="J31" s="4"/>
      <c r="K31" s="4"/>
      <c r="L31" s="29"/>
      <c r="M31" s="29"/>
      <c r="N31" s="28"/>
      <c r="O31" s="28"/>
      <c r="P31" s="8"/>
      <c r="Q31" s="8"/>
      <c r="R31" s="8"/>
      <c r="S31" s="8"/>
      <c r="T31" s="8"/>
      <c r="U31" s="8"/>
      <c r="V31" s="8"/>
      <c r="W31" s="4"/>
      <c r="X31" s="31"/>
      <c r="Y31" s="51"/>
      <c r="Z31" s="52"/>
      <c r="AA31" s="86"/>
    </row>
    <row r="32" spans="1:29" s="149" customFormat="1" ht="18">
      <c r="A32" s="138"/>
      <c r="B32" s="139"/>
      <c r="C32" s="140" t="s">
        <v>57</v>
      </c>
      <c r="D32" s="141"/>
      <c r="E32" s="138"/>
      <c r="F32" s="138"/>
      <c r="G32" s="138"/>
      <c r="H32" s="138"/>
      <c r="I32" s="138"/>
      <c r="J32" s="138"/>
      <c r="K32" s="138"/>
      <c r="L32" s="142"/>
      <c r="M32" s="142"/>
      <c r="N32" s="143"/>
      <c r="O32" s="143"/>
      <c r="P32" s="138"/>
      <c r="Q32" s="138"/>
      <c r="R32" s="138"/>
      <c r="S32" s="138"/>
      <c r="T32" s="138"/>
      <c r="U32" s="138"/>
      <c r="V32" s="138"/>
      <c r="W32" s="138"/>
      <c r="X32" s="144"/>
      <c r="Y32" s="145"/>
      <c r="Z32" s="146"/>
      <c r="AA32" s="147"/>
      <c r="AB32" s="148"/>
    </row>
    <row r="33" spans="1:32" ht="18">
      <c r="A33" s="4"/>
      <c r="B33" s="60"/>
      <c r="C33" s="26" t="s">
        <v>46</v>
      </c>
      <c r="D33" s="27"/>
      <c r="E33" s="4"/>
      <c r="F33" s="4"/>
      <c r="G33" s="4"/>
      <c r="H33" s="4"/>
      <c r="I33" s="4"/>
      <c r="J33" s="4"/>
      <c r="K33" s="4"/>
      <c r="L33" s="29"/>
      <c r="M33" s="29"/>
      <c r="N33" s="28"/>
      <c r="O33" s="28"/>
      <c r="P33" s="8"/>
      <c r="Q33" s="8"/>
      <c r="R33" s="8"/>
      <c r="S33" s="8"/>
      <c r="T33" s="8"/>
      <c r="U33" s="8"/>
      <c r="V33" s="8"/>
      <c r="W33" s="4"/>
      <c r="X33" s="31"/>
      <c r="Y33" s="51"/>
      <c r="Z33" s="52"/>
      <c r="AA33" s="86"/>
      <c r="AC33" s="88"/>
    </row>
    <row r="34" spans="1:32" ht="15.95" customHeight="1">
      <c r="A34" s="4"/>
      <c r="B34" s="60"/>
      <c r="C34" s="57"/>
      <c r="D34" s="27"/>
      <c r="E34" s="4"/>
      <c r="F34" s="4"/>
      <c r="G34" s="4"/>
      <c r="H34" s="4"/>
      <c r="I34" s="4"/>
      <c r="J34" s="4"/>
      <c r="K34" s="4"/>
      <c r="L34" s="29"/>
      <c r="M34" s="29"/>
      <c r="N34" s="28"/>
      <c r="O34" s="28"/>
      <c r="P34" s="4"/>
      <c r="Q34" s="4"/>
      <c r="R34" s="30"/>
      <c r="S34" s="62"/>
      <c r="T34" s="62"/>
      <c r="U34" s="62"/>
      <c r="V34" s="30"/>
      <c r="W34" s="4"/>
      <c r="X34" s="31"/>
      <c r="Y34" s="122"/>
      <c r="Z34" s="61"/>
      <c r="AA34" s="31"/>
    </row>
    <row r="35" spans="1:32" ht="18">
      <c r="A35" s="4"/>
      <c r="B35" s="60"/>
      <c r="C35" s="26" t="s">
        <v>14</v>
      </c>
      <c r="D35" s="27"/>
      <c r="E35" s="4"/>
      <c r="F35" s="4"/>
      <c r="G35" s="4"/>
      <c r="H35" s="4"/>
      <c r="I35" s="4"/>
      <c r="J35" s="4"/>
      <c r="K35" s="4"/>
      <c r="L35" s="29"/>
      <c r="M35" s="29"/>
      <c r="N35" s="28"/>
      <c r="O35" s="28"/>
      <c r="P35" s="8"/>
      <c r="Q35" s="8"/>
      <c r="R35" s="8"/>
      <c r="S35" s="8"/>
      <c r="T35" s="8"/>
      <c r="U35" s="8"/>
      <c r="V35" s="8"/>
      <c r="W35" s="4"/>
      <c r="X35" s="31"/>
      <c r="Y35" s="51"/>
      <c r="Z35" s="52"/>
      <c r="AA35" s="86"/>
    </row>
    <row r="36" spans="1:32" ht="18">
      <c r="A36" s="4"/>
      <c r="B36" s="60"/>
      <c r="C36" s="26" t="s">
        <v>15</v>
      </c>
      <c r="D36" s="27"/>
      <c r="E36" s="4"/>
      <c r="F36" s="4"/>
      <c r="G36" s="4"/>
      <c r="H36" s="4"/>
      <c r="I36" s="4"/>
      <c r="J36" s="4"/>
      <c r="K36" s="4"/>
      <c r="L36" s="29"/>
      <c r="M36" s="29"/>
      <c r="N36" s="28"/>
      <c r="O36" s="28"/>
      <c r="P36" s="8"/>
      <c r="Q36" s="8"/>
      <c r="R36" s="8"/>
      <c r="S36" s="8"/>
      <c r="T36" s="8"/>
      <c r="U36" s="8"/>
      <c r="V36" s="8"/>
      <c r="W36" s="4"/>
      <c r="X36" s="31"/>
      <c r="Y36" s="51"/>
      <c r="Z36" s="52"/>
      <c r="AA36" s="86"/>
    </row>
    <row r="37" spans="1:32" ht="18">
      <c r="A37" s="4"/>
      <c r="B37" s="60"/>
      <c r="C37" s="26" t="s">
        <v>16</v>
      </c>
      <c r="D37" s="27"/>
      <c r="E37" s="4"/>
      <c r="F37" s="4"/>
      <c r="G37" s="4"/>
      <c r="H37" s="4"/>
      <c r="I37" s="4"/>
      <c r="J37" s="4"/>
      <c r="K37" s="4"/>
      <c r="L37" s="29"/>
      <c r="M37" s="29"/>
      <c r="N37" s="28"/>
      <c r="O37" s="28"/>
      <c r="P37" s="8"/>
      <c r="Q37" s="8"/>
      <c r="R37" s="8"/>
      <c r="S37" s="8"/>
      <c r="T37" s="8"/>
      <c r="U37" s="8"/>
      <c r="V37" s="8"/>
      <c r="W37" s="4"/>
      <c r="X37" s="31"/>
      <c r="Y37" s="51"/>
      <c r="Z37" s="52"/>
      <c r="AA37" s="86"/>
      <c r="AC37" s="88"/>
      <c r="AE37" s="89"/>
    </row>
    <row r="38" spans="1:32" ht="15.95" customHeight="1">
      <c r="A38" s="4"/>
      <c r="B38" s="60"/>
      <c r="C38" s="57"/>
      <c r="D38" s="27"/>
      <c r="E38" s="4"/>
      <c r="F38" s="4"/>
      <c r="G38" s="4"/>
      <c r="H38" s="4"/>
      <c r="I38" s="4"/>
      <c r="J38" s="4"/>
      <c r="K38" s="4"/>
      <c r="L38" s="29"/>
      <c r="M38" s="29"/>
      <c r="N38" s="28"/>
      <c r="O38" s="28"/>
      <c r="P38" s="8"/>
      <c r="Q38" s="8"/>
      <c r="R38" s="8"/>
      <c r="S38" s="8"/>
      <c r="T38" s="8"/>
      <c r="U38" s="8"/>
      <c r="V38" s="8"/>
      <c r="W38" s="4"/>
      <c r="X38" s="31"/>
      <c r="Y38" s="122">
        <v>0</v>
      </c>
      <c r="Z38" s="61"/>
      <c r="AA38" s="15"/>
      <c r="AC38" s="89"/>
      <c r="AE38" s="90"/>
    </row>
    <row r="39" spans="1:32" ht="18">
      <c r="A39" s="4"/>
      <c r="B39" s="60"/>
      <c r="C39" s="26" t="s">
        <v>41</v>
      </c>
      <c r="D39" s="27"/>
      <c r="E39" s="4"/>
      <c r="F39" s="4"/>
      <c r="G39" s="4"/>
      <c r="H39" s="4"/>
      <c r="I39" s="4"/>
      <c r="J39" s="4"/>
      <c r="K39" s="4"/>
      <c r="L39" s="29"/>
      <c r="M39" s="29"/>
      <c r="N39" s="28"/>
      <c r="O39" s="28"/>
      <c r="P39" s="8"/>
      <c r="Q39" s="8"/>
      <c r="R39" s="8"/>
      <c r="S39" s="8"/>
      <c r="T39" s="8"/>
      <c r="U39" s="8"/>
      <c r="V39" s="8"/>
      <c r="W39" s="4"/>
      <c r="X39" s="31"/>
      <c r="Y39" s="51"/>
      <c r="Z39" s="52"/>
      <c r="AA39" s="86"/>
      <c r="AE39" s="89"/>
    </row>
    <row r="40" spans="1:32" ht="18">
      <c r="A40" s="4"/>
      <c r="B40" s="60"/>
      <c r="C40" s="26" t="s">
        <v>42</v>
      </c>
      <c r="D40" s="27"/>
      <c r="E40" s="4"/>
      <c r="F40" s="4"/>
      <c r="G40" s="4"/>
      <c r="H40" s="4"/>
      <c r="I40" s="4"/>
      <c r="J40" s="4"/>
      <c r="K40" s="4"/>
      <c r="L40" s="29"/>
      <c r="M40" s="29"/>
      <c r="N40" s="28"/>
      <c r="O40" s="28"/>
      <c r="P40" s="8"/>
      <c r="Q40" s="8"/>
      <c r="R40" s="8"/>
      <c r="S40" s="8"/>
      <c r="T40" s="8"/>
      <c r="U40" s="8"/>
      <c r="V40" s="8"/>
      <c r="W40" s="4"/>
      <c r="X40" s="31"/>
      <c r="Y40" s="51"/>
      <c r="Z40" s="52"/>
      <c r="AA40" s="86"/>
      <c r="AF40" s="91"/>
    </row>
    <row r="41" spans="1:32" ht="15.95" customHeight="1" thickBot="1">
      <c r="A41" s="4"/>
      <c r="B41" s="63"/>
      <c r="C41" s="32"/>
      <c r="D41" s="33"/>
      <c r="E41" s="36"/>
      <c r="F41" s="36"/>
      <c r="G41" s="36"/>
      <c r="H41" s="36"/>
      <c r="I41" s="36"/>
      <c r="J41" s="36"/>
      <c r="K41" s="36"/>
      <c r="L41" s="37"/>
      <c r="M41" s="37"/>
      <c r="N41" s="35"/>
      <c r="O41" s="35"/>
      <c r="P41" s="40"/>
      <c r="Q41" s="40"/>
      <c r="R41" s="40"/>
      <c r="S41" s="40"/>
      <c r="T41" s="40"/>
      <c r="U41" s="40"/>
      <c r="V41" s="40"/>
      <c r="W41" s="36"/>
      <c r="X41" s="64"/>
      <c r="Y41" s="64"/>
      <c r="Z41" s="65"/>
      <c r="AA41" s="15"/>
      <c r="AC41" s="90"/>
    </row>
    <row r="42" spans="1:32" s="154" customFormat="1" ht="21" customHeight="1" thickBot="1">
      <c r="A42" s="86"/>
      <c r="B42" s="13"/>
      <c r="C42" s="151" t="s">
        <v>20</v>
      </c>
      <c r="D42" s="13"/>
      <c r="E42" s="13"/>
      <c r="F42" s="13"/>
      <c r="G42" s="13"/>
      <c r="H42" s="13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15"/>
      <c r="Y42" s="86"/>
      <c r="Z42" s="86"/>
      <c r="AA42" s="86"/>
      <c r="AB42" s="152"/>
      <c r="AC42" s="153"/>
    </row>
    <row r="43" spans="1:32" ht="15.75">
      <c r="A43" s="4"/>
      <c r="B43" s="41"/>
      <c r="C43" s="16" t="s">
        <v>22</v>
      </c>
      <c r="D43" s="17"/>
      <c r="E43" s="17"/>
      <c r="F43" s="17"/>
      <c r="G43" s="17"/>
      <c r="H43" s="17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20"/>
      <c r="Z43" s="48"/>
      <c r="AA43" s="85"/>
      <c r="AC43" s="90"/>
    </row>
    <row r="44" spans="1:32" ht="5.25" customHeight="1">
      <c r="A44" s="4"/>
      <c r="B44" s="42"/>
      <c r="C44" s="21"/>
      <c r="D44" s="2"/>
      <c r="E44" s="2"/>
      <c r="F44" s="2"/>
      <c r="G44" s="2"/>
      <c r="H44" s="2"/>
      <c r="I44" s="4"/>
      <c r="J44" s="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5"/>
      <c r="X44" s="85"/>
      <c r="Y44" s="85"/>
      <c r="Z44" s="150"/>
      <c r="AA44" s="85"/>
      <c r="AC44" s="90"/>
    </row>
    <row r="45" spans="1:32" ht="15.75">
      <c r="A45" s="4"/>
      <c r="B45" s="42"/>
      <c r="C45" s="21"/>
      <c r="D45" s="2"/>
      <c r="E45" s="184" t="s">
        <v>59</v>
      </c>
      <c r="F45" s="185"/>
      <c r="G45" s="185"/>
      <c r="H45" s="185"/>
      <c r="I45" s="185"/>
      <c r="J45" s="185"/>
      <c r="K45" s="186"/>
      <c r="L45" s="187">
        <f>+Y85</f>
        <v>0</v>
      </c>
      <c r="M45" s="188"/>
      <c r="N45" s="188"/>
      <c r="O45" s="188"/>
      <c r="P45" s="188"/>
      <c r="Q45" s="189"/>
      <c r="R45" s="8"/>
      <c r="S45" s="8"/>
      <c r="T45" s="8"/>
      <c r="U45" s="8"/>
      <c r="V45" s="8"/>
      <c r="W45" s="85"/>
      <c r="X45" s="85"/>
      <c r="Y45" s="85"/>
      <c r="Z45" s="150"/>
      <c r="AA45" s="85"/>
      <c r="AC45" s="90"/>
    </row>
    <row r="46" spans="1:32" ht="15.75">
      <c r="A46" s="4"/>
      <c r="B46" s="42"/>
      <c r="C46" s="21"/>
      <c r="D46" s="2"/>
      <c r="R46" s="8"/>
      <c r="S46" s="8"/>
      <c r="T46" s="8"/>
      <c r="U46" s="8"/>
      <c r="V46" s="8"/>
      <c r="W46" s="85"/>
      <c r="X46" s="85"/>
      <c r="Y46" s="85"/>
      <c r="Z46" s="150"/>
      <c r="AA46" s="85"/>
      <c r="AC46" s="90"/>
    </row>
    <row r="47" spans="1:32" ht="15.75">
      <c r="A47" s="4"/>
      <c r="B47" s="42"/>
      <c r="C47" s="21"/>
      <c r="D47" s="2"/>
      <c r="E47" s="184" t="s">
        <v>60</v>
      </c>
      <c r="F47" s="185"/>
      <c r="G47" s="185"/>
      <c r="H47" s="185"/>
      <c r="I47" s="185"/>
      <c r="J47" s="185"/>
      <c r="K47" s="186"/>
      <c r="L47" s="187">
        <f>+Y87</f>
        <v>0</v>
      </c>
      <c r="M47" s="188"/>
      <c r="N47" s="188"/>
      <c r="O47" s="188"/>
      <c r="P47" s="188"/>
      <c r="Q47" s="189"/>
      <c r="R47" s="8"/>
      <c r="S47" s="8"/>
      <c r="T47" s="8"/>
      <c r="U47" s="8"/>
      <c r="V47" s="8"/>
      <c r="W47" s="85"/>
      <c r="X47" s="85"/>
      <c r="Y47" s="85"/>
      <c r="Z47" s="150"/>
      <c r="AA47" s="85"/>
      <c r="AC47" s="90"/>
    </row>
    <row r="48" spans="1:32" ht="15.75">
      <c r="A48" s="4"/>
      <c r="B48" s="42"/>
      <c r="C48" s="21"/>
      <c r="D48" s="2"/>
      <c r="E48" s="127" t="s">
        <v>61</v>
      </c>
      <c r="F48" s="128"/>
      <c r="G48" s="128"/>
      <c r="H48" s="128"/>
      <c r="I48" s="128"/>
      <c r="J48" s="128"/>
      <c r="K48" s="129"/>
      <c r="L48" s="187">
        <f>+Y89</f>
        <v>0</v>
      </c>
      <c r="M48" s="188"/>
      <c r="N48" s="188"/>
      <c r="O48" s="188"/>
      <c r="P48" s="188"/>
      <c r="Q48" s="189"/>
      <c r="R48" s="8"/>
      <c r="S48" s="8"/>
      <c r="T48" s="8"/>
      <c r="U48" s="8"/>
      <c r="V48" s="8"/>
      <c r="W48" s="85"/>
      <c r="X48" s="85"/>
      <c r="Y48" s="85"/>
      <c r="Z48" s="150"/>
      <c r="AA48" s="85"/>
      <c r="AC48" s="90"/>
    </row>
    <row r="49" spans="1:29" ht="15.75">
      <c r="A49" s="4"/>
      <c r="B49" s="42"/>
      <c r="C49" s="21"/>
      <c r="D49" s="2"/>
      <c r="E49" s="184" t="s">
        <v>62</v>
      </c>
      <c r="F49" s="185"/>
      <c r="G49" s="185"/>
      <c r="H49" s="185"/>
      <c r="I49" s="185"/>
      <c r="J49" s="185"/>
      <c r="K49" s="186"/>
      <c r="L49" s="187">
        <f>+Y88</f>
        <v>0</v>
      </c>
      <c r="M49" s="188"/>
      <c r="N49" s="188"/>
      <c r="O49" s="188"/>
      <c r="P49" s="188"/>
      <c r="Q49" s="189"/>
      <c r="R49" s="8"/>
      <c r="S49" s="8"/>
      <c r="T49" s="8"/>
      <c r="U49" s="8"/>
      <c r="V49" s="8"/>
      <c r="W49" s="85"/>
      <c r="X49" s="85"/>
      <c r="Y49" s="85"/>
      <c r="Z49" s="150"/>
      <c r="AA49" s="85"/>
      <c r="AC49" s="90"/>
    </row>
    <row r="50" spans="1:29" ht="15.75">
      <c r="A50" s="4"/>
      <c r="B50" s="42"/>
      <c r="C50" s="21"/>
      <c r="D50" s="8"/>
      <c r="E50" s="195" t="s">
        <v>38</v>
      </c>
      <c r="F50" s="196"/>
      <c r="G50" s="196"/>
      <c r="H50" s="196"/>
      <c r="I50" s="196"/>
      <c r="J50" s="196"/>
      <c r="K50" s="197"/>
      <c r="L50" s="200">
        <f>Y90</f>
        <v>0</v>
      </c>
      <c r="M50" s="201"/>
      <c r="N50" s="201"/>
      <c r="O50" s="201"/>
      <c r="P50" s="201"/>
      <c r="Q50" s="201"/>
      <c r="R50" s="134"/>
      <c r="S50" s="134"/>
      <c r="T50" s="134"/>
      <c r="U50" s="134"/>
      <c r="V50" s="8"/>
      <c r="W50" s="8"/>
      <c r="X50" s="22"/>
      <c r="Y50" s="8"/>
      <c r="Z50" s="81"/>
      <c r="AA50" s="23"/>
      <c r="AC50" s="92"/>
    </row>
    <row r="51" spans="1:29" ht="15.75">
      <c r="A51" s="4"/>
      <c r="B51" s="42"/>
      <c r="C51" s="21"/>
      <c r="D51" s="8"/>
      <c r="E51" s="157" t="s">
        <v>43</v>
      </c>
      <c r="F51" s="158"/>
      <c r="G51" s="158"/>
      <c r="H51" s="158"/>
      <c r="I51" s="158"/>
      <c r="J51" s="158"/>
      <c r="K51" s="159"/>
      <c r="L51" s="202">
        <f>Y91</f>
        <v>5303000</v>
      </c>
      <c r="M51" s="203"/>
      <c r="N51" s="203"/>
      <c r="O51" s="203"/>
      <c r="P51" s="203"/>
      <c r="Q51" s="203"/>
      <c r="R51" s="134"/>
      <c r="S51" s="134"/>
      <c r="T51" s="134"/>
      <c r="U51" s="134"/>
      <c r="V51" s="8"/>
      <c r="W51" s="8"/>
      <c r="X51" s="22"/>
      <c r="Y51" s="8"/>
      <c r="Z51" s="81"/>
      <c r="AA51" s="23"/>
    </row>
    <row r="52" spans="1:29" ht="15.75">
      <c r="A52" s="4"/>
      <c r="B52" s="42"/>
      <c r="C52" s="21"/>
      <c r="D52" s="8"/>
      <c r="E52" s="160" t="s">
        <v>21</v>
      </c>
      <c r="F52" s="161"/>
      <c r="G52" s="161"/>
      <c r="H52" s="161"/>
      <c r="I52" s="161"/>
      <c r="J52" s="161"/>
      <c r="K52" s="162"/>
      <c r="L52" s="198">
        <f>Y92</f>
        <v>0</v>
      </c>
      <c r="M52" s="199"/>
      <c r="N52" s="199"/>
      <c r="O52" s="199"/>
      <c r="P52" s="199"/>
      <c r="Q52" s="199"/>
      <c r="R52" s="134"/>
      <c r="S52" s="134"/>
      <c r="V52" s="8"/>
      <c r="W52" s="8"/>
      <c r="X52" s="22"/>
      <c r="Y52" s="8"/>
      <c r="Z52" s="81"/>
      <c r="AA52" s="23"/>
    </row>
    <row r="53" spans="1:29" ht="15">
      <c r="A53" s="4"/>
      <c r="B53" s="4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3"/>
      <c r="Q53" s="8"/>
      <c r="R53" s="135"/>
      <c r="S53" s="124"/>
      <c r="T53" s="190" t="s">
        <v>23</v>
      </c>
      <c r="U53" s="191"/>
      <c r="V53" s="130"/>
      <c r="W53" s="125"/>
      <c r="X53" s="22"/>
      <c r="Z53" s="81"/>
      <c r="AA53" s="23"/>
    </row>
    <row r="54" spans="1:29" ht="15">
      <c r="A54" s="4"/>
      <c r="B54" s="4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3"/>
      <c r="Q54" s="8"/>
      <c r="R54" s="192" t="s">
        <v>54</v>
      </c>
      <c r="S54" s="193"/>
      <c r="T54" s="194"/>
      <c r="U54" s="192" t="s">
        <v>55</v>
      </c>
      <c r="V54" s="174"/>
      <c r="W54" s="175"/>
      <c r="X54" s="22"/>
      <c r="Y54" s="136" t="s">
        <v>24</v>
      </c>
      <c r="Z54" s="81"/>
      <c r="AA54" s="23"/>
    </row>
    <row r="55" spans="1:29" ht="14.25">
      <c r="A55" s="4"/>
      <c r="B55" s="43">
        <f>L52</f>
        <v>0</v>
      </c>
      <c r="C55" s="8"/>
      <c r="D55" s="11"/>
      <c r="E55" s="131" t="s">
        <v>25</v>
      </c>
      <c r="F55" s="132"/>
      <c r="G55" s="132"/>
      <c r="H55" s="132"/>
      <c r="I55" s="132"/>
      <c r="J55" s="132"/>
      <c r="K55" s="133"/>
      <c r="L55" s="181">
        <f>IF(B55&lt;$Y$91,B55,$Y$91)</f>
        <v>0</v>
      </c>
      <c r="M55" s="182"/>
      <c r="N55" s="182"/>
      <c r="O55" s="182"/>
      <c r="P55" s="182"/>
      <c r="Q55" s="183"/>
      <c r="R55" s="173">
        <v>7.0000000000000001E-3</v>
      </c>
      <c r="S55" s="174"/>
      <c r="T55" s="175"/>
      <c r="U55" s="173">
        <v>1E-3</v>
      </c>
      <c r="V55" s="174"/>
      <c r="W55" s="175"/>
      <c r="X55" s="8"/>
      <c r="Y55" s="24">
        <f>IF(L10="Si",INT(L55*R55),INT(L55*U55))</f>
        <v>0</v>
      </c>
      <c r="Z55" s="58"/>
      <c r="AA55" s="93"/>
    </row>
    <row r="56" spans="1:29" ht="14.25">
      <c r="A56" s="4"/>
      <c r="B56" s="43">
        <f>B55-L55</f>
        <v>0</v>
      </c>
      <c r="C56" s="8"/>
      <c r="D56" s="11"/>
      <c r="E56" s="131" t="s">
        <v>26</v>
      </c>
      <c r="F56" s="132"/>
      <c r="G56" s="132"/>
      <c r="H56" s="132"/>
      <c r="I56" s="132"/>
      <c r="J56" s="132"/>
      <c r="K56" s="133"/>
      <c r="L56" s="181">
        <f>IF(B56&lt;$Y$91,B56,$Y$91)</f>
        <v>0</v>
      </c>
      <c r="M56" s="182"/>
      <c r="N56" s="182"/>
      <c r="O56" s="182"/>
      <c r="P56" s="182"/>
      <c r="Q56" s="183"/>
      <c r="R56" s="173">
        <v>1.0999999999999999E-2</v>
      </c>
      <c r="S56" s="174"/>
      <c r="T56" s="175"/>
      <c r="U56" s="173">
        <v>4.0000000000000001E-3</v>
      </c>
      <c r="V56" s="174"/>
      <c r="W56" s="175"/>
      <c r="X56" s="25"/>
      <c r="Y56" s="24">
        <f>IF(L10="Si",INT(L56*R56),INT(L56*U56))</f>
        <v>0</v>
      </c>
      <c r="Z56" s="58"/>
      <c r="AA56" s="93"/>
    </row>
    <row r="57" spans="1:29" ht="14.25">
      <c r="A57" s="4"/>
      <c r="B57" s="43">
        <f>B56-L56</f>
        <v>0</v>
      </c>
      <c r="C57" s="8"/>
      <c r="D57" s="11"/>
      <c r="E57" s="131" t="s">
        <v>27</v>
      </c>
      <c r="F57" s="132"/>
      <c r="G57" s="132"/>
      <c r="H57" s="132"/>
      <c r="I57" s="132"/>
      <c r="J57" s="132"/>
      <c r="K57" s="133"/>
      <c r="L57" s="181">
        <f>IF(B57&lt;$Y$91*2,B57,$Y$91*2)</f>
        <v>0</v>
      </c>
      <c r="M57" s="182"/>
      <c r="N57" s="182"/>
      <c r="O57" s="182"/>
      <c r="P57" s="182"/>
      <c r="Q57" s="183"/>
      <c r="R57" s="173">
        <v>1.4E-2</v>
      </c>
      <c r="S57" s="174"/>
      <c r="T57" s="175"/>
      <c r="U57" s="173">
        <v>4.0000000000000001E-3</v>
      </c>
      <c r="V57" s="174"/>
      <c r="W57" s="175"/>
      <c r="X57" s="25"/>
      <c r="Y57" s="24">
        <f>IF(L10="Si",INT(L57*R57),INT(L57*U57))</f>
        <v>0</v>
      </c>
      <c r="Z57" s="58"/>
      <c r="AA57" s="93"/>
    </row>
    <row r="58" spans="1:29" ht="14.25">
      <c r="A58" s="4"/>
      <c r="B58" s="43">
        <f>B57-L57</f>
        <v>0</v>
      </c>
      <c r="C58" s="26"/>
      <c r="D58" s="27"/>
      <c r="E58" s="131" t="s">
        <v>28</v>
      </c>
      <c r="F58" s="132"/>
      <c r="G58" s="132"/>
      <c r="H58" s="132"/>
      <c r="I58" s="132"/>
      <c r="J58" s="132"/>
      <c r="K58" s="133"/>
      <c r="L58" s="181">
        <f>B58</f>
        <v>0</v>
      </c>
      <c r="M58" s="182"/>
      <c r="N58" s="182"/>
      <c r="O58" s="182"/>
      <c r="P58" s="182"/>
      <c r="Q58" s="183"/>
      <c r="R58" s="173">
        <v>1.4999999999999999E-2</v>
      </c>
      <c r="S58" s="174"/>
      <c r="T58" s="175"/>
      <c r="U58" s="173">
        <v>4.0000000000000001E-3</v>
      </c>
      <c r="V58" s="174"/>
      <c r="W58" s="175"/>
      <c r="X58" s="25"/>
      <c r="Y58" s="24">
        <f>IF(L10="Si",INT(L58*R58),INT(L58*U58))</f>
        <v>0</v>
      </c>
      <c r="Z58" s="52"/>
      <c r="AA58" s="86"/>
    </row>
    <row r="59" spans="1:29" ht="18">
      <c r="A59" s="4"/>
      <c r="B59" s="44"/>
      <c r="C59" s="26"/>
      <c r="D59" s="27"/>
      <c r="E59" s="14"/>
      <c r="F59" s="28"/>
      <c r="G59" s="28"/>
      <c r="H59" s="4"/>
      <c r="I59" s="4"/>
      <c r="J59" s="29"/>
      <c r="K59" s="29"/>
      <c r="L59" s="4"/>
      <c r="M59" s="30"/>
      <c r="N59" s="31"/>
      <c r="O59" s="31"/>
      <c r="P59" s="31"/>
      <c r="Q59" s="31"/>
      <c r="R59" s="30"/>
      <c r="S59" s="212" t="s">
        <v>24</v>
      </c>
      <c r="T59" s="212"/>
      <c r="U59" s="212"/>
      <c r="V59" s="212"/>
      <c r="W59" s="212"/>
      <c r="X59" s="213"/>
      <c r="Y59" s="24">
        <f>SUM(Y55:Y58)</f>
        <v>0</v>
      </c>
      <c r="Z59" s="52"/>
      <c r="AA59" s="86"/>
      <c r="AB59" s="94"/>
    </row>
    <row r="60" spans="1:29" ht="18">
      <c r="A60" s="4"/>
      <c r="B60" s="44"/>
      <c r="C60" s="26"/>
      <c r="D60" s="27"/>
      <c r="E60" s="14"/>
      <c r="F60" s="28"/>
      <c r="G60" s="28"/>
      <c r="H60" s="4"/>
      <c r="I60" s="4"/>
      <c r="J60" s="29"/>
      <c r="K60" s="29"/>
      <c r="L60" s="4"/>
      <c r="M60" s="31"/>
      <c r="N60" s="31"/>
      <c r="O60" s="31"/>
      <c r="P60" s="31"/>
      <c r="Q60" s="31"/>
      <c r="R60" s="30"/>
      <c r="S60" s="212" t="s">
        <v>17</v>
      </c>
      <c r="T60" s="212"/>
      <c r="U60" s="212"/>
      <c r="V60" s="212"/>
      <c r="W60" s="212"/>
      <c r="X60" s="213"/>
      <c r="Y60" s="117">
        <f>+Y39</f>
        <v>0</v>
      </c>
      <c r="Z60" s="58"/>
      <c r="AA60" s="8"/>
    </row>
    <row r="61" spans="1:29" ht="18">
      <c r="B61" s="60"/>
      <c r="C61" s="8"/>
      <c r="D61" s="8"/>
      <c r="E61" s="14"/>
      <c r="F61" s="28"/>
      <c r="G61" s="28"/>
      <c r="H61" s="4"/>
      <c r="I61" s="4"/>
      <c r="J61" s="29"/>
      <c r="K61" s="29"/>
      <c r="L61" s="4"/>
      <c r="M61" s="31"/>
      <c r="N61" s="31"/>
      <c r="O61" s="31"/>
      <c r="P61" s="31"/>
      <c r="Q61" s="31"/>
      <c r="R61" s="30"/>
      <c r="S61" s="212" t="s">
        <v>29</v>
      </c>
      <c r="T61" s="212"/>
      <c r="U61" s="212"/>
      <c r="V61" s="212"/>
      <c r="W61" s="212"/>
      <c r="X61" s="213"/>
      <c r="Y61" s="24">
        <f>+Y40</f>
        <v>0</v>
      </c>
      <c r="Z61" s="58"/>
    </row>
    <row r="62" spans="1:29" ht="18">
      <c r="B62" s="60"/>
      <c r="C62" s="8"/>
      <c r="D62" s="8"/>
      <c r="E62" s="14"/>
      <c r="F62" s="28"/>
      <c r="G62" s="28"/>
      <c r="H62" s="4"/>
      <c r="I62" s="4"/>
      <c r="J62" s="29"/>
      <c r="K62" s="29"/>
      <c r="L62" s="4"/>
      <c r="M62" s="31"/>
      <c r="N62" s="31"/>
      <c r="O62" s="31"/>
      <c r="P62" s="31"/>
      <c r="Q62" s="31"/>
      <c r="R62" s="30"/>
      <c r="S62" s="210" t="s">
        <v>30</v>
      </c>
      <c r="T62" s="210"/>
      <c r="U62" s="210"/>
      <c r="V62" s="210"/>
      <c r="W62" s="210"/>
      <c r="X62" s="211"/>
      <c r="Y62" s="156">
        <f>Y59-Y60-Y61</f>
        <v>0</v>
      </c>
      <c r="Z62" s="58"/>
    </row>
    <row r="63" spans="1:29" ht="13.5" customHeight="1" thickBot="1">
      <c r="B63" s="63"/>
      <c r="C63" s="40"/>
      <c r="D63" s="40"/>
      <c r="E63" s="34"/>
      <c r="F63" s="35"/>
      <c r="G63" s="35"/>
      <c r="H63" s="36"/>
      <c r="I63" s="36"/>
      <c r="J63" s="37"/>
      <c r="K63" s="37"/>
      <c r="L63" s="36"/>
      <c r="M63" s="38"/>
      <c r="N63" s="39"/>
      <c r="O63" s="39"/>
      <c r="P63" s="39"/>
      <c r="Q63" s="39"/>
      <c r="R63" s="38"/>
      <c r="S63" s="40"/>
      <c r="T63" s="40"/>
      <c r="U63" s="40"/>
      <c r="V63" s="36"/>
      <c r="W63" s="39"/>
      <c r="X63" s="39"/>
      <c r="Y63" s="38"/>
      <c r="Z63" s="82"/>
    </row>
    <row r="64" spans="1:29">
      <c r="B64" s="118" t="s">
        <v>49</v>
      </c>
      <c r="C64" s="19"/>
    </row>
    <row r="65" spans="1:27">
      <c r="B65" s="119" t="s">
        <v>50</v>
      </c>
      <c r="C65" s="8"/>
    </row>
    <row r="72" spans="1:27" hidden="1"/>
    <row r="73" spans="1:27" hidden="1"/>
    <row r="74" spans="1:27" hidden="1"/>
    <row r="75" spans="1:27" hidden="1"/>
    <row r="76" spans="1:27" hidden="1"/>
    <row r="77" spans="1:27" ht="17.25" hidden="1" customHeight="1"/>
    <row r="78" spans="1:27" ht="17.25" hidden="1" customHeight="1">
      <c r="B78" s="1">
        <v>1</v>
      </c>
    </row>
    <row r="79" spans="1:27" ht="17.25" hidden="1" customHeight="1">
      <c r="B79" s="1">
        <v>2</v>
      </c>
    </row>
    <row r="80" spans="1:27" ht="17.25" hidden="1" customHeight="1">
      <c r="A80" s="95"/>
      <c r="B80" s="96" t="s">
        <v>47</v>
      </c>
      <c r="D80" s="98"/>
      <c r="Z80" s="101"/>
      <c r="AA80" s="102"/>
    </row>
    <row r="81" spans="1:30" ht="17.25" hidden="1" customHeight="1">
      <c r="A81" s="95"/>
      <c r="B81" s="96"/>
      <c r="C81" s="97" t="s">
        <v>31</v>
      </c>
      <c r="D81" s="98"/>
      <c r="Z81" s="101"/>
      <c r="AA81" s="102"/>
    </row>
    <row r="82" spans="1:30" ht="17.25" hidden="1" customHeight="1">
      <c r="A82" s="95"/>
      <c r="B82" s="96"/>
      <c r="D82" s="98"/>
      <c r="E82" s="95"/>
      <c r="F82" s="95"/>
      <c r="G82" s="95"/>
      <c r="H82" s="95"/>
      <c r="I82" s="95"/>
      <c r="J82" s="95"/>
      <c r="K82" s="95"/>
      <c r="L82" s="99"/>
      <c r="M82" s="99"/>
      <c r="N82" s="100"/>
      <c r="O82" s="100"/>
      <c r="P82" s="96"/>
      <c r="Q82" s="96"/>
      <c r="R82" s="96"/>
      <c r="S82" s="96"/>
      <c r="T82" s="96"/>
      <c r="U82" s="96"/>
      <c r="V82" s="96"/>
      <c r="W82" s="95"/>
      <c r="X82" s="101"/>
      <c r="Y82" s="103" t="s">
        <v>5</v>
      </c>
      <c r="Z82" s="107"/>
      <c r="AA82" s="108"/>
      <c r="AC82" s="109"/>
      <c r="AD82" s="108"/>
    </row>
    <row r="83" spans="1:30" ht="17.25" hidden="1" customHeight="1">
      <c r="A83" s="95"/>
      <c r="B83" s="96"/>
      <c r="C83" s="105" t="s">
        <v>32</v>
      </c>
      <c r="D83" s="98"/>
      <c r="E83" s="95"/>
      <c r="F83" s="95"/>
      <c r="G83" s="95"/>
      <c r="H83" s="95"/>
      <c r="I83" s="95"/>
      <c r="J83" s="95"/>
      <c r="K83" s="95"/>
      <c r="L83" s="99"/>
      <c r="M83" s="99"/>
      <c r="N83" s="100"/>
      <c r="O83" s="100"/>
      <c r="P83" s="96"/>
      <c r="Q83" s="96"/>
      <c r="R83" s="96"/>
      <c r="S83" s="96"/>
      <c r="T83" s="96"/>
      <c r="U83" s="96"/>
      <c r="V83" s="96"/>
      <c r="W83" s="95"/>
      <c r="X83" s="101"/>
      <c r="Y83" s="106">
        <f>Y22</f>
        <v>0</v>
      </c>
      <c r="Z83" s="101"/>
      <c r="AA83" s="108"/>
      <c r="AC83" s="109"/>
      <c r="AD83" s="108"/>
    </row>
    <row r="84" spans="1:30" ht="17.25" hidden="1" customHeight="1">
      <c r="A84" s="95"/>
      <c r="B84" s="96"/>
      <c r="C84" s="105" t="s">
        <v>33</v>
      </c>
      <c r="H84" s="95"/>
      <c r="I84" s="95"/>
      <c r="J84" s="95"/>
      <c r="K84" s="95"/>
      <c r="L84" s="99"/>
      <c r="M84" s="99"/>
      <c r="N84" s="100"/>
      <c r="O84" s="100"/>
      <c r="P84" s="96"/>
      <c r="Q84" s="96"/>
      <c r="R84" s="96"/>
      <c r="S84" s="96"/>
      <c r="T84" s="96"/>
      <c r="U84" s="96"/>
      <c r="V84" s="96"/>
      <c r="W84" s="95"/>
      <c r="X84" s="101"/>
      <c r="Y84" s="106">
        <f>SUM(Y29:Y33)</f>
        <v>0</v>
      </c>
      <c r="Z84" s="107"/>
      <c r="AA84" s="108"/>
      <c r="AC84" s="104"/>
      <c r="AD84" s="108"/>
    </row>
    <row r="85" spans="1:30" ht="17.25" hidden="1" customHeight="1">
      <c r="A85" s="95"/>
      <c r="B85" s="96"/>
      <c r="C85" s="105" t="s">
        <v>34</v>
      </c>
      <c r="H85" s="95"/>
      <c r="I85" s="95"/>
      <c r="J85" s="95"/>
      <c r="K85" s="95"/>
      <c r="L85" s="99"/>
      <c r="M85" s="99"/>
      <c r="N85" s="100"/>
      <c r="O85" s="100"/>
      <c r="P85" s="96"/>
      <c r="Q85" s="96"/>
      <c r="R85" s="96"/>
      <c r="S85" s="96"/>
      <c r="T85" s="96"/>
      <c r="U85" s="96"/>
      <c r="V85" s="96"/>
      <c r="W85" s="95"/>
      <c r="X85" s="101"/>
      <c r="Y85" s="106">
        <f>SUM(Y17:Y22)+SUM(Y24:Y25)-Y37+Y84</f>
        <v>0</v>
      </c>
      <c r="Z85" s="107"/>
      <c r="AA85" s="108"/>
      <c r="AC85" s="109"/>
      <c r="AD85" s="108"/>
    </row>
    <row r="86" spans="1:30" ht="17.25" hidden="1" customHeight="1">
      <c r="A86" s="95"/>
      <c r="B86" s="96"/>
      <c r="D86" s="98"/>
      <c r="E86" s="95"/>
      <c r="F86" s="95"/>
      <c r="G86" s="95"/>
      <c r="H86" s="95"/>
      <c r="I86" s="95"/>
      <c r="J86" s="95"/>
      <c r="K86" s="95"/>
      <c r="L86" s="99"/>
      <c r="M86" s="99"/>
      <c r="N86" s="100"/>
      <c r="O86" s="100"/>
      <c r="P86" s="96"/>
      <c r="Q86" s="96"/>
      <c r="R86" s="96"/>
      <c r="S86" s="96"/>
      <c r="T86" s="96"/>
      <c r="U86" s="96"/>
      <c r="V86" s="96"/>
      <c r="W86" s="95"/>
      <c r="X86" s="101"/>
      <c r="Y86" s="101"/>
      <c r="Z86" s="107"/>
      <c r="AA86" s="108"/>
      <c r="AC86" s="109">
        <f>IF(AC38-AC82-AC36-AC37&gt;0,AC38-AC82-AC36-AC37,0)</f>
        <v>0</v>
      </c>
      <c r="AD86" s="108"/>
    </row>
    <row r="87" spans="1:30" ht="17.25" hidden="1" customHeight="1">
      <c r="A87" s="95"/>
      <c r="B87" s="96"/>
      <c r="C87" s="105" t="s">
        <v>35</v>
      </c>
      <c r="D87" s="98"/>
      <c r="E87" s="95"/>
      <c r="F87" s="95"/>
      <c r="G87" s="95"/>
      <c r="N87" s="100"/>
      <c r="O87" s="100"/>
      <c r="P87" s="96"/>
      <c r="Q87" s="96"/>
      <c r="R87" s="96"/>
      <c r="S87" s="96"/>
      <c r="T87" s="96"/>
      <c r="U87" s="96"/>
      <c r="V87" s="96"/>
      <c r="W87" s="95"/>
      <c r="X87" s="101"/>
      <c r="Y87" s="106">
        <f>SUM(Y17:Y22)+SUM(Y24:Y25)</f>
        <v>0</v>
      </c>
      <c r="Z87" s="107"/>
      <c r="AA87" s="108"/>
      <c r="AC87" s="109">
        <f>IF(AC28=1,IF(AC83&lt;=AC89,INT(AC83*0.1+0.5),INT(AC83*0.2+0.5)),0)</f>
        <v>0</v>
      </c>
      <c r="AD87" s="108"/>
    </row>
    <row r="88" spans="1:30" ht="17.25" hidden="1" customHeight="1">
      <c r="A88" s="95"/>
      <c r="B88" s="96"/>
      <c r="C88" s="105" t="s">
        <v>36</v>
      </c>
      <c r="D88" s="98"/>
      <c r="E88" s="95"/>
      <c r="F88" s="95"/>
      <c r="G88" s="95"/>
      <c r="H88" s="1" t="s">
        <v>63</v>
      </c>
      <c r="N88" s="100"/>
      <c r="O88" s="100"/>
      <c r="P88" s="95"/>
      <c r="Q88" s="95"/>
      <c r="R88" s="110"/>
      <c r="S88" s="111"/>
      <c r="T88" s="111"/>
      <c r="U88" s="111"/>
      <c r="V88" s="110"/>
      <c r="W88" s="95"/>
      <c r="X88" s="101"/>
      <c r="Y88" s="106">
        <f>IF(Y37-Y84+Y32-Y35-Y36&gt;0,Y37-Y84+Y32-Y35-Y36,0)</f>
        <v>0</v>
      </c>
      <c r="Z88" s="107"/>
      <c r="AA88" s="108"/>
      <c r="AC88" s="109">
        <f>AC85+AC87-AC86</f>
        <v>0</v>
      </c>
      <c r="AD88" s="108"/>
    </row>
    <row r="89" spans="1:30" ht="17.25" hidden="1" customHeight="1">
      <c r="A89" s="95"/>
      <c r="B89" s="96"/>
      <c r="C89" s="105" t="s">
        <v>37</v>
      </c>
      <c r="D89" s="98"/>
      <c r="E89" s="95"/>
      <c r="F89" s="95"/>
      <c r="G89" s="95"/>
      <c r="H89" s="95"/>
      <c r="I89" s="95"/>
      <c r="J89" s="95"/>
      <c r="K89" s="95"/>
      <c r="L89" s="99"/>
      <c r="M89" s="99"/>
      <c r="N89" s="100"/>
      <c r="O89" s="100"/>
      <c r="P89" s="95"/>
      <c r="Q89" s="95"/>
      <c r="R89" s="110"/>
      <c r="S89" s="111"/>
      <c r="T89" s="111"/>
      <c r="U89" s="111"/>
      <c r="V89" s="110"/>
      <c r="W89" s="95"/>
      <c r="X89" s="101"/>
      <c r="Y89" s="106">
        <f>IF(Y27=1,IF(Y85&lt;0,0,IF(Y85&lt;=2*Y91,INT(Y85*0.1+0.5),INT(2*Y91*0.1+0.5)+INT((Y85-(2*Y91))*0.2+0.5))),0)</f>
        <v>0</v>
      </c>
      <c r="Z89" s="107"/>
      <c r="AA89" s="108"/>
      <c r="AC89" s="109">
        <f>IF(O13=1,1501000,3002000)</f>
        <v>3002000</v>
      </c>
      <c r="AD89" s="108"/>
    </row>
    <row r="90" spans="1:30" ht="17.25" hidden="1" customHeight="1">
      <c r="A90" s="95"/>
      <c r="B90" s="96"/>
      <c r="C90" s="105" t="s">
        <v>38</v>
      </c>
      <c r="D90" s="98"/>
      <c r="E90" s="95"/>
      <c r="F90" s="95"/>
      <c r="G90" s="95"/>
      <c r="H90" s="95"/>
      <c r="I90" s="95"/>
      <c r="J90" s="95"/>
      <c r="K90" s="95"/>
      <c r="L90" s="99"/>
      <c r="M90" s="99"/>
      <c r="N90" s="100"/>
      <c r="O90" s="100"/>
      <c r="P90" s="95"/>
      <c r="Q90" s="95"/>
      <c r="R90" s="110"/>
      <c r="S90" s="111"/>
      <c r="T90" s="111"/>
      <c r="U90" s="111"/>
      <c r="V90" s="110"/>
      <c r="W90" s="95"/>
      <c r="X90" s="101"/>
      <c r="Y90" s="106">
        <f>Y87+Y89-Y88</f>
        <v>0</v>
      </c>
      <c r="Z90" s="107"/>
      <c r="AA90" s="102"/>
      <c r="AC90" s="113">
        <f>IF(AC88-AC89&lt;0,0,AC88-AC89)</f>
        <v>0</v>
      </c>
      <c r="AD90" s="108"/>
    </row>
    <row r="91" spans="1:30" ht="17.25" hidden="1" customHeight="1">
      <c r="A91" s="95"/>
      <c r="B91" s="114"/>
      <c r="C91" s="105" t="s">
        <v>39</v>
      </c>
      <c r="D91" s="98"/>
      <c r="E91" s="95"/>
      <c r="F91" s="95"/>
      <c r="G91" s="95"/>
      <c r="H91" s="95"/>
      <c r="I91" s="95"/>
      <c r="J91" s="95"/>
      <c r="K91" s="95"/>
      <c r="L91" s="99"/>
      <c r="M91" s="99"/>
      <c r="N91" s="100"/>
      <c r="O91" s="100"/>
      <c r="P91" s="99"/>
      <c r="Q91" s="95"/>
      <c r="R91" s="95"/>
      <c r="S91" s="95"/>
      <c r="T91" s="95"/>
      <c r="U91" s="95"/>
      <c r="V91" s="95"/>
      <c r="W91" s="107"/>
      <c r="X91" s="107"/>
      <c r="Y91" s="106">
        <f>IF(L12=1,5303000,10606000)</f>
        <v>5303000</v>
      </c>
      <c r="Z91" s="95"/>
      <c r="AA91" s="109"/>
      <c r="AC91" s="108"/>
      <c r="AD91" s="102"/>
    </row>
    <row r="92" spans="1:30" ht="17.25" hidden="1" customHeight="1">
      <c r="A92" s="115"/>
      <c r="B92" s="115"/>
      <c r="C92" s="105" t="s">
        <v>40</v>
      </c>
      <c r="D92" s="95"/>
      <c r="E92" s="95"/>
      <c r="F92" s="95"/>
      <c r="G92" s="95"/>
      <c r="H92" s="95"/>
      <c r="I92" s="95"/>
      <c r="J92" s="95"/>
      <c r="K92" s="95"/>
      <c r="L92" s="99"/>
      <c r="M92" s="99"/>
      <c r="N92" s="100"/>
      <c r="O92" s="100"/>
      <c r="P92" s="99"/>
      <c r="Q92" s="95"/>
      <c r="R92" s="95"/>
      <c r="S92" s="95"/>
      <c r="T92" s="95"/>
      <c r="U92" s="95"/>
      <c r="V92" s="95"/>
      <c r="W92" s="107"/>
      <c r="X92" s="107"/>
      <c r="Y92" s="112">
        <f>IF(Y90-Y91&lt;0,0,Y90-Y91)</f>
        <v>0</v>
      </c>
      <c r="Z92" s="95"/>
      <c r="AA92" s="102"/>
      <c r="AC92" s="109"/>
      <c r="AD92" s="109"/>
    </row>
    <row r="93" spans="1:30" ht="17.25" hidden="1" customHeight="1">
      <c r="A93" s="115"/>
      <c r="B93" s="115"/>
      <c r="C93" s="115"/>
      <c r="D93" s="115"/>
      <c r="E93" s="95"/>
      <c r="F93" s="95"/>
      <c r="G93" s="95"/>
      <c r="H93" s="95"/>
      <c r="I93" s="95"/>
      <c r="J93" s="95"/>
      <c r="K93" s="95"/>
      <c r="L93" s="99"/>
      <c r="M93" s="99"/>
      <c r="N93" s="100"/>
      <c r="O93" s="100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15"/>
    </row>
    <row r="94" spans="1:30" ht="17.25" hidden="1" customHeight="1">
      <c r="A94" s="115"/>
      <c r="B94" s="115"/>
      <c r="C94" s="165" t="s">
        <v>64</v>
      </c>
      <c r="D94" s="166"/>
      <c r="E94" s="167"/>
      <c r="F94" s="167"/>
      <c r="G94" s="167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9"/>
      <c r="Y94" s="170"/>
      <c r="Z94" s="166"/>
      <c r="AA94" s="171"/>
      <c r="AB94" s="172"/>
      <c r="AC94" s="171"/>
    </row>
    <row r="95" spans="1:30" ht="17.25" hidden="1" customHeight="1">
      <c r="A95" s="115"/>
      <c r="B95" s="115"/>
      <c r="C95" s="115"/>
      <c r="D95" s="115"/>
      <c r="E95" s="114"/>
      <c r="F95" s="114"/>
      <c r="G95" s="114"/>
      <c r="H95" s="114"/>
      <c r="I95" s="114"/>
      <c r="J95" s="114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116"/>
      <c r="Z95" s="115"/>
    </row>
    <row r="96" spans="1:30" ht="11.25" hidden="1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5:25" hidden="1"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spans="5:25"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spans="5:25"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</sheetData>
  <sheetProtection password="D085" sheet="1"/>
  <mergeCells count="39">
    <mergeCell ref="S62:X62"/>
    <mergeCell ref="S59:X59"/>
    <mergeCell ref="S60:X60"/>
    <mergeCell ref="S61:X61"/>
    <mergeCell ref="R58:T58"/>
    <mergeCell ref="U58:W58"/>
    <mergeCell ref="F5:T5"/>
    <mergeCell ref="E8:U8"/>
    <mergeCell ref="D10:K10"/>
    <mergeCell ref="D12:K12"/>
    <mergeCell ref="N12:W12"/>
    <mergeCell ref="F6:T6"/>
    <mergeCell ref="L58:Q58"/>
    <mergeCell ref="R54:T54"/>
    <mergeCell ref="U54:W54"/>
    <mergeCell ref="E50:K50"/>
    <mergeCell ref="L57:Q57"/>
    <mergeCell ref="U55:W55"/>
    <mergeCell ref="R55:T55"/>
    <mergeCell ref="L52:Q52"/>
    <mergeCell ref="L50:Q50"/>
    <mergeCell ref="L51:Q51"/>
    <mergeCell ref="R57:T57"/>
    <mergeCell ref="U57:W57"/>
    <mergeCell ref="L56:Q56"/>
    <mergeCell ref="R56:T56"/>
    <mergeCell ref="U56:W56"/>
    <mergeCell ref="N13:W13"/>
    <mergeCell ref="C20:K20"/>
    <mergeCell ref="M14:U14"/>
    <mergeCell ref="L55:Q55"/>
    <mergeCell ref="E45:K45"/>
    <mergeCell ref="L45:Q45"/>
    <mergeCell ref="E47:K47"/>
    <mergeCell ref="L49:Q49"/>
    <mergeCell ref="T53:U53"/>
    <mergeCell ref="L47:Q47"/>
    <mergeCell ref="E49:K49"/>
    <mergeCell ref="L48:Q48"/>
  </mergeCells>
  <phoneticPr fontId="3" type="noConversion"/>
  <dataValidations count="3">
    <dataValidation type="list" allowBlank="1" showInputMessage="1" showErrorMessage="1" errorTitle="Marca de Ajuar" error="Debe elegir entre:_x000a_     1 - SI_x000a_     2 - NO_x000a_" promptTitle="Marca de Ajuar" prompt="Selecciones 1 o 2 " sqref="Y27">
      <formula1>B78:B79</formula1>
    </dataValidation>
    <dataValidation type="list" allowBlank="1" showInputMessage="1" showErrorMessage="1" errorTitle="Tipo de Contribuyente" error="Debe elegir entre:_x000a_    1 - Persona física o sucesión indivisa_x000a_    2 - Núcleo familiar" promptTitle="Tipo de Contribuyente" prompt="Seleccione el tipo de contribuyente 1 o 2" sqref="L12">
      <formula1>$X$12:$X$13</formula1>
    </dataValidation>
    <dataValidation type="list" allowBlank="1" showInputMessage="1" showErrorMessage="1" sqref="L10">
      <formula1>"Si,No"</formula1>
    </dataValidation>
  </dataValidations>
  <hyperlinks>
    <hyperlink ref="C20:K20" r:id="rId1" display="http://www.sucive.gub.uy/consulta_patente_externo"/>
  </hyperlinks>
  <pageMargins left="0.47" right="0.21" top="0.62" bottom="0.71" header="0" footer="0"/>
  <pageSetup paperSize="9" scale="73" orientation="portrait" horizontalDpi="120" verticalDpi="144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Impuesto al Patrimonio</vt:lpstr>
      <vt:lpstr>Hoja1</vt:lpstr>
      <vt:lpstr>'Impuesto al Patrimonio'!Área_de_impresión</vt:lpstr>
    </vt:vector>
  </TitlesOfParts>
  <Manager>Desarrollo 1 - Informática</Manager>
  <Company>DGI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Impuesto al Patrimonio</dc:title>
  <dc:subject>Cálculo estimativo a Diciembre de 2004</dc:subject>
  <dc:creator>Pablo S. Waszuk Sas</dc:creator>
  <cp:lastModifiedBy>0265</cp:lastModifiedBy>
  <cp:lastPrinted>2020-01-07T19:15:11Z</cp:lastPrinted>
  <dcterms:created xsi:type="dcterms:W3CDTF">2005-04-26T14:11:01Z</dcterms:created>
  <dcterms:modified xsi:type="dcterms:W3CDTF">2024-01-12T13:30:50Z</dcterms:modified>
</cp:coreProperties>
</file>