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jpeg" ContentType="image/jpeg"/>
  <Default Extension="rels" ContentType="application/vnd.openxmlformats-package.relationships+xml"/>
  <Default Extension="xml" ContentType="application/xml"/>
  <Default Extension="vml" ContentType="application/vnd.openxmlformats-officedocument.vmlDrawing"/>
  <Default Extension="doc" ContentType="application/msword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omments1.xml" ContentType="application/vnd.openxmlformats-officedocument.spreadsheetml.comments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\\nas\Div_Atencion_Asistencia\0383\Lorena\Recepción 2\ITP\Simuladores\2026\5 - Mayo\"/>
    </mc:Choice>
  </mc:AlternateContent>
  <bookViews>
    <workbookView xWindow="0" yWindow="0" windowWidth="21570" windowHeight="7995" tabRatio="718"/>
  </bookViews>
  <sheets>
    <sheet name="Instructivo" sheetId="1" r:id="rId1"/>
    <sheet name="cálculos" sheetId="2" r:id="rId2"/>
    <sheet name="UI" sheetId="3" r:id="rId3"/>
    <sheet name="IPC" sheetId="4" r:id="rId4"/>
    <sheet name="Serie de T.C." sheetId="5" r:id="rId5"/>
  </sheets>
  <definedNames>
    <definedName name="OLE_LINK1" localSheetId="0">Instructivo!#REF!</definedName>
  </definedNames>
  <calcPr calcId="162913"/>
</workbook>
</file>

<file path=xl/calcChain.xml><?xml version="1.0" encoding="utf-8"?>
<calcChain xmlns="http://schemas.openxmlformats.org/spreadsheetml/2006/main">
  <c r="G41" i="2" l="1"/>
  <c r="G40" i="2"/>
  <c r="G39" i="2"/>
  <c r="G38" i="2"/>
  <c r="G37" i="2"/>
  <c r="G36" i="2"/>
  <c r="G35" i="2"/>
  <c r="G34" i="2"/>
  <c r="G33" i="2"/>
  <c r="G32" i="2"/>
  <c r="H41" i="2" l="1"/>
  <c r="H40" i="2"/>
  <c r="H36" i="2"/>
  <c r="H32" i="2"/>
  <c r="H37" i="2"/>
  <c r="H33" i="2"/>
  <c r="H39" i="2"/>
  <c r="H38" i="2"/>
  <c r="H35" i="2"/>
  <c r="H34" i="2"/>
  <c r="E32" i="2"/>
  <c r="H24" i="2"/>
  <c r="H9" i="2"/>
  <c r="H55" i="2"/>
  <c r="H57" i="2"/>
  <c r="E52" i="2"/>
  <c r="D3312" i="5"/>
  <c r="D3296" i="5" s="1"/>
  <c r="D3313" i="5"/>
  <c r="D3875" i="5"/>
  <c r="E47" i="2"/>
  <c r="E20" i="2"/>
  <c r="H48" i="2"/>
  <c r="H50" i="2" s="1"/>
  <c r="H42" i="2" l="1"/>
  <c r="H43" i="2" s="1"/>
  <c r="H25" i="2" s="1"/>
  <c r="H26" i="2" s="1"/>
  <c r="H45" i="2" s="1"/>
</calcChain>
</file>

<file path=xl/comments1.xml><?xml version="1.0" encoding="utf-8"?>
<comments xmlns="http://schemas.openxmlformats.org/spreadsheetml/2006/main">
  <authors>
    <author/>
  </authors>
  <commentList>
    <comment ref="G30" authorId="0" shapeId="0">
      <text>
        <r>
          <rPr>
            <sz val="8"/>
            <color indexed="8"/>
            <rFont val="Tahoma"/>
            <family val="2"/>
          </rPr>
          <t xml:space="preserve">Valores extraidos de las hojas IPC o UI según corresponda
</t>
        </r>
      </text>
    </comment>
  </commentList>
</comments>
</file>

<file path=xl/sharedStrings.xml><?xml version="1.0" encoding="utf-8"?>
<sst xmlns="http://schemas.openxmlformats.org/spreadsheetml/2006/main" count="4662" uniqueCount="3510">
  <si>
    <t>000000</t>
  </si>
  <si>
    <t>200112</t>
  </si>
  <si>
    <t>DIC</t>
  </si>
  <si>
    <t>200111</t>
  </si>
  <si>
    <t>NOV</t>
  </si>
  <si>
    <t>200110</t>
  </si>
  <si>
    <t>OCT</t>
  </si>
  <si>
    <t>200109</t>
  </si>
  <si>
    <t>SET</t>
  </si>
  <si>
    <t>200108</t>
  </si>
  <si>
    <t>AGO</t>
  </si>
  <si>
    <t>200107</t>
  </si>
  <si>
    <t>JUL</t>
  </si>
  <si>
    <t>200106</t>
  </si>
  <si>
    <t>JUN</t>
  </si>
  <si>
    <t>200105</t>
  </si>
  <si>
    <t>200104</t>
  </si>
  <si>
    <t>200103</t>
  </si>
  <si>
    <t>200102</t>
  </si>
  <si>
    <t>200101</t>
  </si>
  <si>
    <t>200012</t>
  </si>
  <si>
    <t>200011</t>
  </si>
  <si>
    <t>200010</t>
  </si>
  <si>
    <t>200009</t>
  </si>
  <si>
    <t>200008</t>
  </si>
  <si>
    <t>200007</t>
  </si>
  <si>
    <t>200006</t>
  </si>
  <si>
    <t>200005</t>
  </si>
  <si>
    <t>200004</t>
  </si>
  <si>
    <t>200003</t>
  </si>
  <si>
    <t>200002</t>
  </si>
  <si>
    <t>200001</t>
  </si>
  <si>
    <t>199912</t>
  </si>
  <si>
    <t>199911</t>
  </si>
  <si>
    <t>199910</t>
  </si>
  <si>
    <t>199909</t>
  </si>
  <si>
    <t>199908</t>
  </si>
  <si>
    <t>199907</t>
  </si>
  <si>
    <t>199906</t>
  </si>
  <si>
    <t>199905</t>
  </si>
  <si>
    <t>199904</t>
  </si>
  <si>
    <t>199903</t>
  </si>
  <si>
    <t>199902</t>
  </si>
  <si>
    <t>199901</t>
  </si>
  <si>
    <t>199812</t>
  </si>
  <si>
    <t>199811</t>
  </si>
  <si>
    <t>199810</t>
  </si>
  <si>
    <t>199809</t>
  </si>
  <si>
    <t>199808</t>
  </si>
  <si>
    <t>199807</t>
  </si>
  <si>
    <t>199806</t>
  </si>
  <si>
    <t>199805</t>
  </si>
  <si>
    <t>199804</t>
  </si>
  <si>
    <t>199803</t>
  </si>
  <si>
    <t>199802</t>
  </si>
  <si>
    <t>199801</t>
  </si>
  <si>
    <t>199712</t>
  </si>
  <si>
    <t>199711</t>
  </si>
  <si>
    <t>199710</t>
  </si>
  <si>
    <t>199709</t>
  </si>
  <si>
    <t>199708</t>
  </si>
  <si>
    <t>199707</t>
  </si>
  <si>
    <t>199706</t>
  </si>
  <si>
    <t>199705</t>
  </si>
  <si>
    <t>199704</t>
  </si>
  <si>
    <t>199703</t>
  </si>
  <si>
    <t>199702</t>
  </si>
  <si>
    <t>199701</t>
  </si>
  <si>
    <t>199612</t>
  </si>
  <si>
    <t>199611</t>
  </si>
  <si>
    <t>199610</t>
  </si>
  <si>
    <t>199609</t>
  </si>
  <si>
    <t>199608</t>
  </si>
  <si>
    <t>199607</t>
  </si>
  <si>
    <t>199606</t>
  </si>
  <si>
    <t>199605</t>
  </si>
  <si>
    <t>199604</t>
  </si>
  <si>
    <t>199603</t>
  </si>
  <si>
    <t>199602</t>
  </si>
  <si>
    <t>199601</t>
  </si>
  <si>
    <t>199512</t>
  </si>
  <si>
    <t>199511</t>
  </si>
  <si>
    <t>199510</t>
  </si>
  <si>
    <t>199509</t>
  </si>
  <si>
    <t>199508</t>
  </si>
  <si>
    <t>199507</t>
  </si>
  <si>
    <t>199506</t>
  </si>
  <si>
    <t>199505</t>
  </si>
  <si>
    <t>199504</t>
  </si>
  <si>
    <t>199503</t>
  </si>
  <si>
    <t>199502</t>
  </si>
  <si>
    <t>199501</t>
  </si>
  <si>
    <t>199412</t>
  </si>
  <si>
    <t>199411</t>
  </si>
  <si>
    <t>199410</t>
  </si>
  <si>
    <t>199409</t>
  </si>
  <si>
    <t>199408</t>
  </si>
  <si>
    <t>199407</t>
  </si>
  <si>
    <t>199406</t>
  </si>
  <si>
    <t>199405</t>
  </si>
  <si>
    <t>199404</t>
  </si>
  <si>
    <t>199403</t>
  </si>
  <si>
    <t>199402</t>
  </si>
  <si>
    <t>199401</t>
  </si>
  <si>
    <t>199312</t>
  </si>
  <si>
    <t>199311</t>
  </si>
  <si>
    <t>199310</t>
  </si>
  <si>
    <t>199309</t>
  </si>
  <si>
    <t>199308</t>
  </si>
  <si>
    <t>199307</t>
  </si>
  <si>
    <t>199306</t>
  </si>
  <si>
    <t>199305</t>
  </si>
  <si>
    <t>202309</t>
  </si>
  <si>
    <t>202310</t>
  </si>
  <si>
    <t>39,9740</t>
  </si>
  <si>
    <t>39,9520</t>
  </si>
  <si>
    <t>39,9230</t>
  </si>
  <si>
    <t>39,9590</t>
  </si>
  <si>
    <t>39,8850</t>
  </si>
  <si>
    <t>39,8480</t>
  </si>
  <si>
    <t>39,8180</t>
  </si>
  <si>
    <t>39,9420</t>
  </si>
  <si>
    <t>39,8720</t>
  </si>
  <si>
    <t>39,8940</t>
  </si>
  <si>
    <t>39,9400</t>
  </si>
  <si>
    <t>39,9530</t>
  </si>
  <si>
    <t>39,7330</t>
  </si>
  <si>
    <t>39,9670</t>
  </si>
  <si>
    <t>39,8570</t>
  </si>
  <si>
    <t>39,5960</t>
  </si>
  <si>
    <t>39,3970</t>
  </si>
  <si>
    <t>39,3880</t>
  </si>
  <si>
    <t>39,1410</t>
  </si>
  <si>
    <t>38,7210</t>
  </si>
  <si>
    <t>38.5560</t>
  </si>
  <si>
    <t>38.7460</t>
  </si>
  <si>
    <t>38.4470</t>
  </si>
  <si>
    <t>38.2850</t>
  </si>
  <si>
    <t>38.2770</t>
  </si>
  <si>
    <t>38.1150</t>
  </si>
  <si>
    <t>38.2050</t>
  </si>
  <si>
    <t>38.0530</t>
  </si>
  <si>
    <t>38.1300</t>
  </si>
  <si>
    <t>38.1270</t>
  </si>
  <si>
    <t>38.0540</t>
  </si>
  <si>
    <t>38.1490</t>
  </si>
  <si>
    <t>38.2810</t>
  </si>
  <si>
    <t>38.2510</t>
  </si>
  <si>
    <t>38.0690</t>
  </si>
  <si>
    <t>38.1170</t>
  </si>
  <si>
    <t>38.0200</t>
  </si>
  <si>
    <t>37.8700</t>
  </si>
  <si>
    <t>37.8760</t>
  </si>
  <si>
    <t>37.7540</t>
  </si>
  <si>
    <t>37.6760</t>
  </si>
  <si>
    <t>199304</t>
  </si>
  <si>
    <t>199303</t>
  </si>
  <si>
    <t>199302</t>
  </si>
  <si>
    <t>199301</t>
  </si>
  <si>
    <t>199212</t>
  </si>
  <si>
    <t>199211</t>
  </si>
  <si>
    <t>199210</t>
  </si>
  <si>
    <t>199209</t>
  </si>
  <si>
    <t>199208</t>
  </si>
  <si>
    <t>199207</t>
  </si>
  <si>
    <t>199206</t>
  </si>
  <si>
    <t>199205</t>
  </si>
  <si>
    <t>199204</t>
  </si>
  <si>
    <t>199203</t>
  </si>
  <si>
    <t>199202</t>
  </si>
  <si>
    <t>199201</t>
  </si>
  <si>
    <t>199112</t>
  </si>
  <si>
    <t>199111</t>
  </si>
  <si>
    <t>199110</t>
  </si>
  <si>
    <t>199109</t>
  </si>
  <si>
    <t>199108</t>
  </si>
  <si>
    <t>199107</t>
  </si>
  <si>
    <t>199106</t>
  </si>
  <si>
    <t>199105</t>
  </si>
  <si>
    <t>199104</t>
  </si>
  <si>
    <t>199103</t>
  </si>
  <si>
    <t>199102</t>
  </si>
  <si>
    <t>199101</t>
  </si>
  <si>
    <t>199012</t>
  </si>
  <si>
    <t>199011</t>
  </si>
  <si>
    <t>199010</t>
  </si>
  <si>
    <t>199009</t>
  </si>
  <si>
    <t>199008</t>
  </si>
  <si>
    <t>199007</t>
  </si>
  <si>
    <t>199006</t>
  </si>
  <si>
    <t>199005</t>
  </si>
  <si>
    <t>199004</t>
  </si>
  <si>
    <t>199003</t>
  </si>
  <si>
    <t>199002</t>
  </si>
  <si>
    <t>199001</t>
  </si>
  <si>
    <t>198912</t>
  </si>
  <si>
    <t>198911</t>
  </si>
  <si>
    <t>198910</t>
  </si>
  <si>
    <t>198909</t>
  </si>
  <si>
    <t>198908</t>
  </si>
  <si>
    <t>198907</t>
  </si>
  <si>
    <t>198906</t>
  </si>
  <si>
    <t>198905</t>
  </si>
  <si>
    <t>198904</t>
  </si>
  <si>
    <t>198903</t>
  </si>
  <si>
    <t>198902</t>
  </si>
  <si>
    <t>198901</t>
  </si>
  <si>
    <t>198812</t>
  </si>
  <si>
    <t>198811</t>
  </si>
  <si>
    <t>198810</t>
  </si>
  <si>
    <t>198809</t>
  </si>
  <si>
    <t>198808</t>
  </si>
  <si>
    <t>198807</t>
  </si>
  <si>
    <t>198806</t>
  </si>
  <si>
    <t>198805</t>
  </si>
  <si>
    <t>198804</t>
  </si>
  <si>
    <t>198803</t>
  </si>
  <si>
    <t>198802</t>
  </si>
  <si>
    <t>198801</t>
  </si>
  <si>
    <t>198712</t>
  </si>
  <si>
    <t>198711</t>
  </si>
  <si>
    <t>198710</t>
  </si>
  <si>
    <t>198709</t>
  </si>
  <si>
    <t>198708</t>
  </si>
  <si>
    <t>198707</t>
  </si>
  <si>
    <t>198706</t>
  </si>
  <si>
    <t>198705</t>
  </si>
  <si>
    <t>198704</t>
  </si>
  <si>
    <t>198703</t>
  </si>
  <si>
    <t>198702</t>
  </si>
  <si>
    <t>198701</t>
  </si>
  <si>
    <t>198612</t>
  </si>
  <si>
    <t>198611</t>
  </si>
  <si>
    <t>198610</t>
  </si>
  <si>
    <t>198609</t>
  </si>
  <si>
    <t>198608</t>
  </si>
  <si>
    <t>198607</t>
  </si>
  <si>
    <t>198606</t>
  </si>
  <si>
    <t>198605</t>
  </si>
  <si>
    <t>198604</t>
  </si>
  <si>
    <t>198603</t>
  </si>
  <si>
    <t>198602</t>
  </si>
  <si>
    <t>198601</t>
  </si>
  <si>
    <t>198512</t>
  </si>
  <si>
    <t>198511</t>
  </si>
  <si>
    <t>198510</t>
  </si>
  <si>
    <t>198509</t>
  </si>
  <si>
    <t>198508</t>
  </si>
  <si>
    <t>198507</t>
  </si>
  <si>
    <t>198506</t>
  </si>
  <si>
    <t>198505</t>
  </si>
  <si>
    <t>198504</t>
  </si>
  <si>
    <t>198503</t>
  </si>
  <si>
    <t>198502</t>
  </si>
  <si>
    <t>198501</t>
  </si>
  <si>
    <t>198412</t>
  </si>
  <si>
    <t>198411</t>
  </si>
  <si>
    <t>198410</t>
  </si>
  <si>
    <t>198409</t>
  </si>
  <si>
    <t>198408</t>
  </si>
  <si>
    <t>198407</t>
  </si>
  <si>
    <t>198406</t>
  </si>
  <si>
    <t>198405</t>
  </si>
  <si>
    <t>198404</t>
  </si>
  <si>
    <t>198403</t>
  </si>
  <si>
    <t>198402</t>
  </si>
  <si>
    <t>198401</t>
  </si>
  <si>
    <t>198312</t>
  </si>
  <si>
    <t>198311</t>
  </si>
  <si>
    <t>198310</t>
  </si>
  <si>
    <t>198309</t>
  </si>
  <si>
    <t>198308</t>
  </si>
  <si>
    <t>198307</t>
  </si>
  <si>
    <t>198306</t>
  </si>
  <si>
    <t>198305</t>
  </si>
  <si>
    <t>198304</t>
  </si>
  <si>
    <t>198303</t>
  </si>
  <si>
    <t>198302</t>
  </si>
  <si>
    <t>198301</t>
  </si>
  <si>
    <t>198212</t>
  </si>
  <si>
    <t>198211</t>
  </si>
  <si>
    <t>198210</t>
  </si>
  <si>
    <t>198209</t>
  </si>
  <si>
    <t>198208</t>
  </si>
  <si>
    <t>198207</t>
  </si>
  <si>
    <t>198206</t>
  </si>
  <si>
    <t>198205</t>
  </si>
  <si>
    <t>198204</t>
  </si>
  <si>
    <t>198203</t>
  </si>
  <si>
    <t>198202</t>
  </si>
  <si>
    <t>198201</t>
  </si>
  <si>
    <t>198112</t>
  </si>
  <si>
    <t>198111</t>
  </si>
  <si>
    <t>198110</t>
  </si>
  <si>
    <t>198109</t>
  </si>
  <si>
    <t>198108</t>
  </si>
  <si>
    <t>198107</t>
  </si>
  <si>
    <t>198106</t>
  </si>
  <si>
    <t>198105</t>
  </si>
  <si>
    <t>198104</t>
  </si>
  <si>
    <t>198103</t>
  </si>
  <si>
    <t>198102</t>
  </si>
  <si>
    <t>198101</t>
  </si>
  <si>
    <t>198012</t>
  </si>
  <si>
    <t>198011</t>
  </si>
  <si>
    <t>198010</t>
  </si>
  <si>
    <t>198009</t>
  </si>
  <si>
    <t>198008</t>
  </si>
  <si>
    <t>198007</t>
  </si>
  <si>
    <t>198006</t>
  </si>
  <si>
    <t>198005</t>
  </si>
  <si>
    <t>198004</t>
  </si>
  <si>
    <t>198003</t>
  </si>
  <si>
    <t>198002</t>
  </si>
  <si>
    <t>198001</t>
  </si>
  <si>
    <t>197912</t>
  </si>
  <si>
    <t>197911</t>
  </si>
  <si>
    <t>197910</t>
  </si>
  <si>
    <t>197909</t>
  </si>
  <si>
    <t>197908</t>
  </si>
  <si>
    <t>197907</t>
  </si>
  <si>
    <t>197906</t>
  </si>
  <si>
    <t>197905</t>
  </si>
  <si>
    <t>197904</t>
  </si>
  <si>
    <t>197903</t>
  </si>
  <si>
    <t>197902</t>
  </si>
  <si>
    <t>197901</t>
  </si>
  <si>
    <t>197812</t>
  </si>
  <si>
    <t>197811</t>
  </si>
  <si>
    <t>197810</t>
  </si>
  <si>
    <t>197809</t>
  </si>
  <si>
    <t>197808</t>
  </si>
  <si>
    <t>197807</t>
  </si>
  <si>
    <t>197806</t>
  </si>
  <si>
    <t>197805</t>
  </si>
  <si>
    <t>197804</t>
  </si>
  <si>
    <t>197803</t>
  </si>
  <si>
    <t>197802</t>
  </si>
  <si>
    <t>197801</t>
  </si>
  <si>
    <t>197712</t>
  </si>
  <si>
    <t>197711</t>
  </si>
  <si>
    <t>197710</t>
  </si>
  <si>
    <t>197709</t>
  </si>
  <si>
    <t>197708</t>
  </si>
  <si>
    <t>197707</t>
  </si>
  <si>
    <t>197706</t>
  </si>
  <si>
    <t>197705</t>
  </si>
  <si>
    <t>197704</t>
  </si>
  <si>
    <t>197703</t>
  </si>
  <si>
    <t>197702</t>
  </si>
  <si>
    <t>197701</t>
  </si>
  <si>
    <t>197612</t>
  </si>
  <si>
    <t>197611</t>
  </si>
  <si>
    <t>197610</t>
  </si>
  <si>
    <t>197609</t>
  </si>
  <si>
    <t>197608</t>
  </si>
  <si>
    <t>197607</t>
  </si>
  <si>
    <t>197606</t>
  </si>
  <si>
    <t>197605</t>
  </si>
  <si>
    <t>197604</t>
  </si>
  <si>
    <t>197603</t>
  </si>
  <si>
    <t>197602</t>
  </si>
  <si>
    <t>197601</t>
  </si>
  <si>
    <t>197512</t>
  </si>
  <si>
    <t>197511</t>
  </si>
  <si>
    <t>197510</t>
  </si>
  <si>
    <t>197509</t>
  </si>
  <si>
    <t>197508</t>
  </si>
  <si>
    <t>197507</t>
  </si>
  <si>
    <t>197506</t>
  </si>
  <si>
    <t>197505</t>
  </si>
  <si>
    <t>197504</t>
  </si>
  <si>
    <t>197503</t>
  </si>
  <si>
    <t>197502</t>
  </si>
  <si>
    <t>197501</t>
  </si>
  <si>
    <t>197412</t>
  </si>
  <si>
    <t>197411</t>
  </si>
  <si>
    <t>197410</t>
  </si>
  <si>
    <t>197409</t>
  </si>
  <si>
    <t>197408</t>
  </si>
  <si>
    <t>197407</t>
  </si>
  <si>
    <t>197406</t>
  </si>
  <si>
    <t>197405</t>
  </si>
  <si>
    <t>197404</t>
  </si>
  <si>
    <t>197403</t>
  </si>
  <si>
    <t>197402</t>
  </si>
  <si>
    <t>197401</t>
  </si>
  <si>
    <t>197312</t>
  </si>
  <si>
    <t>197311</t>
  </si>
  <si>
    <t>197310</t>
  </si>
  <si>
    <t>197309</t>
  </si>
  <si>
    <t>197308</t>
  </si>
  <si>
    <t>197307</t>
  </si>
  <si>
    <t>197306</t>
  </si>
  <si>
    <t>197305</t>
  </si>
  <si>
    <t>197304</t>
  </si>
  <si>
    <t>197303</t>
  </si>
  <si>
    <t>197302</t>
  </si>
  <si>
    <t>197301</t>
  </si>
  <si>
    <t>197212</t>
  </si>
  <si>
    <t>197211</t>
  </si>
  <si>
    <t>197210</t>
  </si>
  <si>
    <t>197209</t>
  </si>
  <si>
    <t>197208</t>
  </si>
  <si>
    <t>197207</t>
  </si>
  <si>
    <t>197206</t>
  </si>
  <si>
    <t>197205</t>
  </si>
  <si>
    <t>197204</t>
  </si>
  <si>
    <t>197203</t>
  </si>
  <si>
    <t>197202</t>
  </si>
  <si>
    <t>197201</t>
  </si>
  <si>
    <t>197112</t>
  </si>
  <si>
    <t>197111</t>
  </si>
  <si>
    <t>197110</t>
  </si>
  <si>
    <t>197109</t>
  </si>
  <si>
    <t>197108</t>
  </si>
  <si>
    <t>197107</t>
  </si>
  <si>
    <t>197106</t>
  </si>
  <si>
    <t>197105</t>
  </si>
  <si>
    <t>197104</t>
  </si>
  <si>
    <t>197103</t>
  </si>
  <si>
    <t>202403</t>
  </si>
  <si>
    <t>37,5520</t>
  </si>
  <si>
    <t>37,5070</t>
  </si>
  <si>
    <t>37,8900</t>
  </si>
  <si>
    <t>37,7060</t>
  </si>
  <si>
    <t>38,0950</t>
  </si>
  <si>
    <t>38,4990</t>
  </si>
  <si>
    <t>38,3890</t>
  </si>
  <si>
    <t>38,4540</t>
  </si>
  <si>
    <t>38,4040</t>
  </si>
  <si>
    <t>38,6410</t>
  </si>
  <si>
    <t>38,7890</t>
  </si>
  <si>
    <t>38,8110</t>
  </si>
  <si>
    <t>38,7560</t>
  </si>
  <si>
    <t>38,7610</t>
  </si>
  <si>
    <t>38,9620</t>
  </si>
  <si>
    <t>39,0510</t>
  </si>
  <si>
    <t>38,9980</t>
  </si>
  <si>
    <t>38,9270</t>
  </si>
  <si>
    <t>202404</t>
  </si>
  <si>
    <t>38,3180</t>
  </si>
  <si>
    <t>38,2980</t>
  </si>
  <si>
    <t>38,1620</t>
  </si>
  <si>
    <t>38,6260</t>
  </si>
  <si>
    <t>38,3420</t>
  </si>
  <si>
    <t>38,3460</t>
  </si>
  <si>
    <t>38,5060</t>
  </si>
  <si>
    <t>38,8910</t>
  </si>
  <si>
    <t>38,7880</t>
  </si>
  <si>
    <t>38,6640</t>
  </si>
  <si>
    <t>38,5380</t>
  </si>
  <si>
    <t>38,4940</t>
  </si>
  <si>
    <t>38,7920</t>
  </si>
  <si>
    <t>38,5210</t>
  </si>
  <si>
    <t>38,2400</t>
  </si>
  <si>
    <t>38,2470</t>
  </si>
  <si>
    <t>38,1220</t>
  </si>
  <si>
    <t>37,8570</t>
  </si>
  <si>
    <t>202405</t>
  </si>
  <si>
    <t>202406</t>
  </si>
  <si>
    <t>39,9890</t>
  </si>
  <si>
    <t>39,4240</t>
  </si>
  <si>
    <t>39,2850</t>
  </si>
  <si>
    <t>39,6510</t>
  </si>
  <si>
    <t>39,3670</t>
  </si>
  <si>
    <t>39,3380</t>
  </si>
  <si>
    <t>39,2560</t>
  </si>
  <si>
    <t>39,2790</t>
  </si>
  <si>
    <t>39,1790</t>
  </si>
  <si>
    <t>39,0890</t>
  </si>
  <si>
    <t>39,1080</t>
  </si>
  <si>
    <t>38,8340</t>
  </si>
  <si>
    <t>39,0690</t>
  </si>
  <si>
    <t>38,9250</t>
  </si>
  <si>
    <t>38,7860</t>
  </si>
  <si>
    <t>202407</t>
  </si>
  <si>
    <t>40,2740</t>
  </si>
  <si>
    <t>40,2820</t>
  </si>
  <si>
    <t>40,2810</t>
  </si>
  <si>
    <t>40,2610</t>
  </si>
  <si>
    <t>40,2800</t>
  </si>
  <si>
    <t>40,2430</t>
  </si>
  <si>
    <t>40,1730</t>
  </si>
  <si>
    <t>40,1160</t>
  </si>
  <si>
    <t>40,4540</t>
  </si>
  <si>
    <t>40,2840</t>
  </si>
  <si>
    <t>40,1410</t>
  </si>
  <si>
    <t>40,1450</t>
  </si>
  <si>
    <t>40,1030</t>
  </si>
  <si>
    <t>40,0210</t>
  </si>
  <si>
    <t>40,0640</t>
  </si>
  <si>
    <t>39,9220</t>
  </si>
  <si>
    <t>40,0610</t>
  </si>
  <si>
    <t>40,1320</t>
  </si>
  <si>
    <t>39,9610</t>
  </si>
  <si>
    <t>40,0420</t>
  </si>
  <si>
    <t>40,2880</t>
  </si>
  <si>
    <t>40,0270</t>
  </si>
  <si>
    <t>202408</t>
  </si>
  <si>
    <t>40,3350</t>
  </si>
  <si>
    <t>40,3470</t>
  </si>
  <si>
    <t>40,2500</t>
  </si>
  <si>
    <t>40,2790</t>
  </si>
  <si>
    <t>40,2390</t>
  </si>
  <si>
    <t>40,2510</t>
  </si>
  <si>
    <t>40,3480</t>
  </si>
  <si>
    <t>40,3380</t>
  </si>
  <si>
    <t>40,2440</t>
  </si>
  <si>
    <t>40,3310</t>
  </si>
  <si>
    <t>40,3300</t>
  </si>
  <si>
    <t>40,2690</t>
  </si>
  <si>
    <t>40,3950</t>
  </si>
  <si>
    <t>40,2850</t>
  </si>
  <si>
    <t>40,2070</t>
  </si>
  <si>
    <t>40,2960</t>
  </si>
  <si>
    <t>40,4050</t>
  </si>
  <si>
    <t>40,5010</t>
  </si>
  <si>
    <t>40,6310</t>
  </si>
  <si>
    <t>40,4590</t>
  </si>
  <si>
    <t>202409</t>
  </si>
  <si>
    <t>202410</t>
  </si>
  <si>
    <t>41,5540</t>
  </si>
  <si>
    <t>41,6900</t>
  </si>
  <si>
    <t>41,9140</t>
  </si>
  <si>
    <t>42,2540</t>
  </si>
  <si>
    <t>42,1040</t>
  </si>
  <si>
    <t>41,6770</t>
  </si>
  <si>
    <t>41,5990</t>
  </si>
  <si>
    <t>41,3070</t>
  </si>
  <si>
    <t>41,0630</t>
  </si>
  <si>
    <t>40,9560</t>
  </si>
  <si>
    <t>40,7670</t>
  </si>
  <si>
    <t>41,0710</t>
  </si>
  <si>
    <t>41,0270</t>
  </si>
  <si>
    <t>40,4370</t>
  </si>
  <si>
    <t>40,3890</t>
  </si>
  <si>
    <t>40,3460</t>
  </si>
  <si>
    <t>40,3330</t>
  </si>
  <si>
    <t>40,3670</t>
  </si>
  <si>
    <t>41,6490</t>
  </si>
  <si>
    <t>41,4000</t>
  </si>
  <si>
    <t>41,1850</t>
  </si>
  <si>
    <t>40,9840</t>
  </si>
  <si>
    <t>41,5560</t>
  </si>
  <si>
    <t>41,6020</t>
  </si>
  <si>
    <t>41,5960</t>
  </si>
  <si>
    <t>41,4480</t>
  </si>
  <si>
    <t>41,5460</t>
  </si>
  <si>
    <t>41,6300</t>
  </si>
  <si>
    <t>41,8760</t>
  </si>
  <si>
    <t>41,6890</t>
  </si>
  <si>
    <t>41,4240</t>
  </si>
  <si>
    <t>41,5350</t>
  </si>
  <si>
    <t>41,7260</t>
  </si>
  <si>
    <t>41,7960</t>
  </si>
  <si>
    <t>41,5430</t>
  </si>
  <si>
    <t>41,1610</t>
  </si>
  <si>
    <t>41,3160</t>
  </si>
  <si>
    <t>41,6700</t>
  </si>
  <si>
    <t>41,8040</t>
  </si>
  <si>
    <t>41,8840</t>
  </si>
  <si>
    <t>basta con seguir el criterio descrito en el art.29 del Título 7 del TO 2023.</t>
  </si>
  <si>
    <t>202411</t>
  </si>
  <si>
    <t>43,1580</t>
  </si>
  <si>
    <t>43,0070</t>
  </si>
  <si>
    <t>42,8200</t>
  </si>
  <si>
    <t>42,6000</t>
  </si>
  <si>
    <t>42,5090</t>
  </si>
  <si>
    <t>42,6020</t>
  </si>
  <si>
    <t>42,7250</t>
  </si>
  <si>
    <t>42,9130</t>
  </si>
  <si>
    <t>42,8700</t>
  </si>
  <si>
    <t>42,8990</t>
  </si>
  <si>
    <t>42,4690</t>
  </si>
  <si>
    <t>42,3190</t>
  </si>
  <si>
    <t>42,1460</t>
  </si>
  <si>
    <t>41,7310</t>
  </si>
  <si>
    <t>41,7630</t>
  </si>
  <si>
    <t>41,5590</t>
  </si>
  <si>
    <t>41,5980</t>
  </si>
  <si>
    <t>41,5890</t>
  </si>
  <si>
    <t>202412</t>
  </si>
  <si>
    <t>44,0660</t>
  </si>
  <si>
    <t>43,6610</t>
  </si>
  <si>
    <t>43,8500</t>
  </si>
  <si>
    <t>44,0280</t>
  </si>
  <si>
    <t>44,1570</t>
  </si>
  <si>
    <t>44,7280</t>
  </si>
  <si>
    <t>44,5920</t>
  </si>
  <si>
    <t>44,5720</t>
  </si>
  <si>
    <t>44,5580</t>
  </si>
  <si>
    <t>44,4330</t>
  </si>
  <si>
    <t>43,7260</t>
  </si>
  <si>
    <t>43,5430</t>
  </si>
  <si>
    <t>43,4500</t>
  </si>
  <si>
    <t>43,2890</t>
  </si>
  <si>
    <t>43,1750</t>
  </si>
  <si>
    <t>43,1830</t>
  </si>
  <si>
    <t>43,1220</t>
  </si>
  <si>
    <t>43,3300</t>
  </si>
  <si>
    <t>43,2570</t>
  </si>
  <si>
    <t>43,3680</t>
  </si>
  <si>
    <t>43,4570</t>
  </si>
  <si>
    <t>43,2430</t>
  </si>
  <si>
    <t>43,5990</t>
  </si>
  <si>
    <t>43,9700</t>
  </si>
  <si>
    <t>43,9340</t>
  </si>
  <si>
    <t>43,6830</t>
  </si>
  <si>
    <t>43,9610</t>
  </si>
  <si>
    <t>44,0790</t>
  </si>
  <si>
    <t>43,9620</t>
  </si>
  <si>
    <t>44,0470</t>
  </si>
  <si>
    <t>43,9750</t>
  </si>
  <si>
    <t>43,9540</t>
  </si>
  <si>
    <t>43,7460</t>
  </si>
  <si>
    <t>43,7440</t>
  </si>
  <si>
    <t>202501</t>
  </si>
  <si>
    <t>202502</t>
  </si>
  <si>
    <t>42,5850</t>
  </si>
  <si>
    <t>42,3970</t>
  </si>
  <si>
    <t>42,4430</t>
  </si>
  <si>
    <t>42,6070</t>
  </si>
  <si>
    <t>42,6900</t>
  </si>
  <si>
    <t>43,1720</t>
  </si>
  <si>
    <t>43,2150</t>
  </si>
  <si>
    <t>43,2240</t>
  </si>
  <si>
    <t>43,4210</t>
  </si>
  <si>
    <t>43,3730</t>
  </si>
  <si>
    <t>43,3130</t>
  </si>
  <si>
    <t>43,4280</t>
  </si>
  <si>
    <t>43,4820</t>
  </si>
  <si>
    <t>43,5140</t>
  </si>
  <si>
    <t>43,4950</t>
  </si>
  <si>
    <t>202503</t>
  </si>
  <si>
    <t>42,1270</t>
  </si>
  <si>
    <t>42,1110</t>
  </si>
  <si>
    <t>42,1510</t>
  </si>
  <si>
    <t>42,1100</t>
  </si>
  <si>
    <t>42,0930</t>
  </si>
  <si>
    <t>42,2260</t>
  </si>
  <si>
    <t>42,1820</t>
  </si>
  <si>
    <t>42,2350</t>
  </si>
  <si>
    <t>42,2520</t>
  </si>
  <si>
    <t>42,0820</t>
  </si>
  <si>
    <t>42,3750</t>
  </si>
  <si>
    <t>42,4570</t>
  </si>
  <si>
    <t>42,4100</t>
  </si>
  <si>
    <t>42,2460</t>
  </si>
  <si>
    <t>42,3910</t>
  </si>
  <si>
    <t>42,5940</t>
  </si>
  <si>
    <t>197102</t>
  </si>
  <si>
    <t>197101</t>
  </si>
  <si>
    <t>197012</t>
  </si>
  <si>
    <t>197011</t>
  </si>
  <si>
    <t>197010</t>
  </si>
  <si>
    <t>197009</t>
  </si>
  <si>
    <t>197008</t>
  </si>
  <si>
    <t>197007</t>
  </si>
  <si>
    <t>197006</t>
  </si>
  <si>
    <t>197005</t>
  </si>
  <si>
    <t>197004</t>
  </si>
  <si>
    <t>197003</t>
  </si>
  <si>
    <t>197002</t>
  </si>
  <si>
    <t>197001</t>
  </si>
  <si>
    <t>196912</t>
  </si>
  <si>
    <t>196911</t>
  </si>
  <si>
    <t>196910</t>
  </si>
  <si>
    <t>196909</t>
  </si>
  <si>
    <t>196908</t>
  </si>
  <si>
    <t>196907</t>
  </si>
  <si>
    <t>196906</t>
  </si>
  <si>
    <t>196905</t>
  </si>
  <si>
    <t>196904</t>
  </si>
  <si>
    <t>196903</t>
  </si>
  <si>
    <t>196902</t>
  </si>
  <si>
    <t>196901</t>
  </si>
  <si>
    <t>196812</t>
  </si>
  <si>
    <t>196811</t>
  </si>
  <si>
    <t>196810</t>
  </si>
  <si>
    <t>196809</t>
  </si>
  <si>
    <t>196808</t>
  </si>
  <si>
    <t>196807</t>
  </si>
  <si>
    <t>196806</t>
  </si>
  <si>
    <t>196805</t>
  </si>
  <si>
    <t>196804</t>
  </si>
  <si>
    <t>196803</t>
  </si>
  <si>
    <t>196802</t>
  </si>
  <si>
    <t>196801</t>
  </si>
  <si>
    <t>196712</t>
  </si>
  <si>
    <t>196711</t>
  </si>
  <si>
    <t>196710</t>
  </si>
  <si>
    <t>196709</t>
  </si>
  <si>
    <t>196708</t>
  </si>
  <si>
    <t>196707</t>
  </si>
  <si>
    <t>196706</t>
  </si>
  <si>
    <t>196705</t>
  </si>
  <si>
    <t>196704</t>
  </si>
  <si>
    <t>196703</t>
  </si>
  <si>
    <t>196702</t>
  </si>
  <si>
    <t>196701</t>
  </si>
  <si>
    <t>196612</t>
  </si>
  <si>
    <t>196611</t>
  </si>
  <si>
    <t>196610</t>
  </si>
  <si>
    <t>196609</t>
  </si>
  <si>
    <t>196608</t>
  </si>
  <si>
    <t>196607</t>
  </si>
  <si>
    <t>196606</t>
  </si>
  <si>
    <t>196605</t>
  </si>
  <si>
    <t>196604</t>
  </si>
  <si>
    <t>196603</t>
  </si>
  <si>
    <t>196602</t>
  </si>
  <si>
    <t>196601</t>
  </si>
  <si>
    <t>196512</t>
  </si>
  <si>
    <t>196511</t>
  </si>
  <si>
    <t>196510</t>
  </si>
  <si>
    <t>196509</t>
  </si>
  <si>
    <t>196508</t>
  </si>
  <si>
    <t>196507</t>
  </si>
  <si>
    <t>196506</t>
  </si>
  <si>
    <t>196505</t>
  </si>
  <si>
    <t>196504</t>
  </si>
  <si>
    <t>196503</t>
  </si>
  <si>
    <t>196502</t>
  </si>
  <si>
    <t>196501</t>
  </si>
  <si>
    <t>196412</t>
  </si>
  <si>
    <t>196411</t>
  </si>
  <si>
    <t>196410</t>
  </si>
  <si>
    <t>196409</t>
  </si>
  <si>
    <t>196408</t>
  </si>
  <si>
    <t>196407</t>
  </si>
  <si>
    <t>196406</t>
  </si>
  <si>
    <t>196405</t>
  </si>
  <si>
    <t>196404</t>
  </si>
  <si>
    <t>196403</t>
  </si>
  <si>
    <t>196402</t>
  </si>
  <si>
    <t>196401</t>
  </si>
  <si>
    <t>196312</t>
  </si>
  <si>
    <t>196311</t>
  </si>
  <si>
    <t>196310</t>
  </si>
  <si>
    <t>196309</t>
  </si>
  <si>
    <t>196308</t>
  </si>
  <si>
    <t>196307</t>
  </si>
  <si>
    <t>196306</t>
  </si>
  <si>
    <t>196305</t>
  </si>
  <si>
    <t>196304</t>
  </si>
  <si>
    <t>196303</t>
  </si>
  <si>
    <t>196302</t>
  </si>
  <si>
    <t>196301</t>
  </si>
  <si>
    <t>196212</t>
  </si>
  <si>
    <t>196211</t>
  </si>
  <si>
    <t>196210</t>
  </si>
  <si>
    <t>196209</t>
  </si>
  <si>
    <t>196208</t>
  </si>
  <si>
    <t>196207</t>
  </si>
  <si>
    <t>196206</t>
  </si>
  <si>
    <t>196205</t>
  </si>
  <si>
    <t>196204</t>
  </si>
  <si>
    <t>196203</t>
  </si>
  <si>
    <t>196202</t>
  </si>
  <si>
    <t>196201</t>
  </si>
  <si>
    <t>196112</t>
  </si>
  <si>
    <t>196111</t>
  </si>
  <si>
    <t>196110</t>
  </si>
  <si>
    <t>196109</t>
  </si>
  <si>
    <t>196108</t>
  </si>
  <si>
    <t>196107</t>
  </si>
  <si>
    <t>196106</t>
  </si>
  <si>
    <t>196105</t>
  </si>
  <si>
    <t>196104</t>
  </si>
  <si>
    <t>196103</t>
  </si>
  <si>
    <t>196102</t>
  </si>
  <si>
    <t>196101</t>
  </si>
  <si>
    <t>196012</t>
  </si>
  <si>
    <t>196011</t>
  </si>
  <si>
    <t>196010</t>
  </si>
  <si>
    <t>196009</t>
  </si>
  <si>
    <t>196008</t>
  </si>
  <si>
    <t>196007</t>
  </si>
  <si>
    <t>196006</t>
  </si>
  <si>
    <t>196005</t>
  </si>
  <si>
    <t>196004</t>
  </si>
  <si>
    <t>196003</t>
  </si>
  <si>
    <t>196002</t>
  </si>
  <si>
    <t>196001</t>
  </si>
  <si>
    <t>195912</t>
  </si>
  <si>
    <t>195911</t>
  </si>
  <si>
    <t>195910</t>
  </si>
  <si>
    <t>195909</t>
  </si>
  <si>
    <t>195908</t>
  </si>
  <si>
    <t>195907</t>
  </si>
  <si>
    <t>195906</t>
  </si>
  <si>
    <t>195905</t>
  </si>
  <si>
    <t>195904</t>
  </si>
  <si>
    <t>195903</t>
  </si>
  <si>
    <t>195902</t>
  </si>
  <si>
    <t>195901</t>
  </si>
  <si>
    <t>195812</t>
  </si>
  <si>
    <t>195811</t>
  </si>
  <si>
    <t>195810</t>
  </si>
  <si>
    <t>195809</t>
  </si>
  <si>
    <t>195808</t>
  </si>
  <si>
    <t>195807</t>
  </si>
  <si>
    <t>195806</t>
  </si>
  <si>
    <t>195805</t>
  </si>
  <si>
    <t>195804</t>
  </si>
  <si>
    <t>195803</t>
  </si>
  <si>
    <t>195802</t>
  </si>
  <si>
    <t>195801</t>
  </si>
  <si>
    <t>195712</t>
  </si>
  <si>
    <t>195711</t>
  </si>
  <si>
    <t>195710</t>
  </si>
  <si>
    <t>195709</t>
  </si>
  <si>
    <t>195708</t>
  </si>
  <si>
    <t>195707</t>
  </si>
  <si>
    <t>195706</t>
  </si>
  <si>
    <t>195705</t>
  </si>
  <si>
    <t>195704</t>
  </si>
  <si>
    <t>195703</t>
  </si>
  <si>
    <t>195702</t>
  </si>
  <si>
    <t>195701</t>
  </si>
  <si>
    <t>195612</t>
  </si>
  <si>
    <t>195611</t>
  </si>
  <si>
    <t>195610</t>
  </si>
  <si>
    <t>195609</t>
  </si>
  <si>
    <t>195608</t>
  </si>
  <si>
    <t>195607</t>
  </si>
  <si>
    <t>195606</t>
  </si>
  <si>
    <t>195605</t>
  </si>
  <si>
    <t>195604</t>
  </si>
  <si>
    <t>195603</t>
  </si>
  <si>
    <t>195602</t>
  </si>
  <si>
    <t>195601</t>
  </si>
  <si>
    <t>195512</t>
  </si>
  <si>
    <t>195511</t>
  </si>
  <si>
    <t>195510</t>
  </si>
  <si>
    <t>195509</t>
  </si>
  <si>
    <t>195508</t>
  </si>
  <si>
    <t>195507</t>
  </si>
  <si>
    <t>195506</t>
  </si>
  <si>
    <t>195505</t>
  </si>
  <si>
    <t>195504</t>
  </si>
  <si>
    <t>195503</t>
  </si>
  <si>
    <t>195502</t>
  </si>
  <si>
    <t>195501</t>
  </si>
  <si>
    <t>195412</t>
  </si>
  <si>
    <t>195411</t>
  </si>
  <si>
    <t>195410</t>
  </si>
  <si>
    <t>195409</t>
  </si>
  <si>
    <t>195408</t>
  </si>
  <si>
    <t>195407</t>
  </si>
  <si>
    <t>195406</t>
  </si>
  <si>
    <t>195405</t>
  </si>
  <si>
    <t>195404</t>
  </si>
  <si>
    <t>195403</t>
  </si>
  <si>
    <t>195402</t>
  </si>
  <si>
    <t>195401</t>
  </si>
  <si>
    <t>195312</t>
  </si>
  <si>
    <t>195311</t>
  </si>
  <si>
    <t>195310</t>
  </si>
  <si>
    <t>195309</t>
  </si>
  <si>
    <t>195308</t>
  </si>
  <si>
    <t>195307</t>
  </si>
  <si>
    <t>195306</t>
  </si>
  <si>
    <t>195305</t>
  </si>
  <si>
    <t>195304</t>
  </si>
  <si>
    <t>195303</t>
  </si>
  <si>
    <t>195302</t>
  </si>
  <si>
    <t>195301</t>
  </si>
  <si>
    <t>195212</t>
  </si>
  <si>
    <t>195211</t>
  </si>
  <si>
    <t>195210</t>
  </si>
  <si>
    <t>195209</t>
  </si>
  <si>
    <t>195208</t>
  </si>
  <si>
    <t>195207</t>
  </si>
  <si>
    <t>195206</t>
  </si>
  <si>
    <t>195205</t>
  </si>
  <si>
    <t>195204</t>
  </si>
  <si>
    <t>195203</t>
  </si>
  <si>
    <t>195202</t>
  </si>
  <si>
    <t>195201</t>
  </si>
  <si>
    <t>195112</t>
  </si>
  <si>
    <t>195111</t>
  </si>
  <si>
    <t>195110</t>
  </si>
  <si>
    <t>195109</t>
  </si>
  <si>
    <t>195108</t>
  </si>
  <si>
    <t>195107</t>
  </si>
  <si>
    <t>195106</t>
  </si>
  <si>
    <t>195105</t>
  </si>
  <si>
    <t>195104</t>
  </si>
  <si>
    <t>195103</t>
  </si>
  <si>
    <t>195102</t>
  </si>
  <si>
    <t>195101</t>
  </si>
  <si>
    <t>195012</t>
  </si>
  <si>
    <t>195011</t>
  </si>
  <si>
    <t>195010</t>
  </si>
  <si>
    <t>195009</t>
  </si>
  <si>
    <t>195008</t>
  </si>
  <si>
    <t>195007</t>
  </si>
  <si>
    <t>195006</t>
  </si>
  <si>
    <t>195005</t>
  </si>
  <si>
    <t>195004</t>
  </si>
  <si>
    <t>195003</t>
  </si>
  <si>
    <t>195002</t>
  </si>
  <si>
    <t>195001</t>
  </si>
  <si>
    <t>194912</t>
  </si>
  <si>
    <t>194911</t>
  </si>
  <si>
    <t>194910</t>
  </si>
  <si>
    <t>194909</t>
  </si>
  <si>
    <t>194908</t>
  </si>
  <si>
    <t>194907</t>
  </si>
  <si>
    <t>194906</t>
  </si>
  <si>
    <t>194905</t>
  </si>
  <si>
    <t>194904</t>
  </si>
  <si>
    <t>194903</t>
  </si>
  <si>
    <t>194902</t>
  </si>
  <si>
    <t>194901</t>
  </si>
  <si>
    <t>194812</t>
  </si>
  <si>
    <t>194811</t>
  </si>
  <si>
    <t>194810</t>
  </si>
  <si>
    <t>194809</t>
  </si>
  <si>
    <t>194808</t>
  </si>
  <si>
    <t>194807</t>
  </si>
  <si>
    <t>194806</t>
  </si>
  <si>
    <t>194805</t>
  </si>
  <si>
    <t>194804</t>
  </si>
  <si>
    <t>194803</t>
  </si>
  <si>
    <t>194802</t>
  </si>
  <si>
    <t>194801</t>
  </si>
  <si>
    <t>194712</t>
  </si>
  <si>
    <t>194711</t>
  </si>
  <si>
    <t>194710</t>
  </si>
  <si>
    <t>194709</t>
  </si>
  <si>
    <t>194708</t>
  </si>
  <si>
    <t>194707</t>
  </si>
  <si>
    <t>194706</t>
  </si>
  <si>
    <t>194705</t>
  </si>
  <si>
    <t>194704</t>
  </si>
  <si>
    <t>194703</t>
  </si>
  <si>
    <t>194702</t>
  </si>
  <si>
    <t>194701</t>
  </si>
  <si>
    <t>194612</t>
  </si>
  <si>
    <t>194611</t>
  </si>
  <si>
    <t>194610</t>
  </si>
  <si>
    <t>194609</t>
  </si>
  <si>
    <t>194608</t>
  </si>
  <si>
    <t>194607</t>
  </si>
  <si>
    <t>194606</t>
  </si>
  <si>
    <t>194605</t>
  </si>
  <si>
    <t>194604</t>
  </si>
  <si>
    <t>194603</t>
  </si>
  <si>
    <t>194602</t>
  </si>
  <si>
    <t>194601</t>
  </si>
  <si>
    <t>194512</t>
  </si>
  <si>
    <t>194511</t>
  </si>
  <si>
    <t>194510</t>
  </si>
  <si>
    <t>194509</t>
  </si>
  <si>
    <t>194508</t>
  </si>
  <si>
    <t>194507</t>
  </si>
  <si>
    <t>194506</t>
  </si>
  <si>
    <t>194505</t>
  </si>
  <si>
    <t>194504</t>
  </si>
  <si>
    <t>194503</t>
  </si>
  <si>
    <t>194502</t>
  </si>
  <si>
    <t>194501</t>
  </si>
  <si>
    <t>194412</t>
  </si>
  <si>
    <t>194411</t>
  </si>
  <si>
    <t>194410</t>
  </si>
  <si>
    <t>194409</t>
  </si>
  <si>
    <t>194408</t>
  </si>
  <si>
    <t>194407</t>
  </si>
  <si>
    <t>202308</t>
  </si>
  <si>
    <t>37.5920</t>
  </si>
  <si>
    <t>37.6820</t>
  </si>
  <si>
    <t>37.7880</t>
  </si>
  <si>
    <t>37.6960</t>
  </si>
  <si>
    <t>37.6860</t>
  </si>
  <si>
    <t>37.7090</t>
  </si>
  <si>
    <t>37.8300</t>
  </si>
  <si>
    <t>37.8150</t>
  </si>
  <si>
    <t>37.8390</t>
  </si>
  <si>
    <t>37.7290</t>
  </si>
  <si>
    <t>37.8450</t>
  </si>
  <si>
    <t>38.0070</t>
  </si>
  <si>
    <t>38.1520</t>
  </si>
  <si>
    <t>37.8830</t>
  </si>
  <si>
    <t>37.7940</t>
  </si>
  <si>
    <t>37.9520</t>
  </si>
  <si>
    <t>38.0310</t>
  </si>
  <si>
    <t>38.0180</t>
  </si>
  <si>
    <t>38.0550</t>
  </si>
  <si>
    <t>38.2590</t>
  </si>
  <si>
    <t>37.8610</t>
  </si>
  <si>
    <t>37.4960</t>
  </si>
  <si>
    <t>194406</t>
  </si>
  <si>
    <t>194405</t>
  </si>
  <si>
    <t>194404</t>
  </si>
  <si>
    <t>194403</t>
  </si>
  <si>
    <t>194402</t>
  </si>
  <si>
    <t>194401</t>
  </si>
  <si>
    <t>194312</t>
  </si>
  <si>
    <t>194311</t>
  </si>
  <si>
    <t>194310</t>
  </si>
  <si>
    <t>194309</t>
  </si>
  <si>
    <t>194308</t>
  </si>
  <si>
    <t>194307</t>
  </si>
  <si>
    <t>194306</t>
  </si>
  <si>
    <t>194305</t>
  </si>
  <si>
    <t>194304</t>
  </si>
  <si>
    <t>194303</t>
  </si>
  <si>
    <t>194302</t>
  </si>
  <si>
    <t>194301</t>
  </si>
  <si>
    <t>194212</t>
  </si>
  <si>
    <t>194211</t>
  </si>
  <si>
    <t>194210</t>
  </si>
  <si>
    <t>194209</t>
  </si>
  <si>
    <t>194208</t>
  </si>
  <si>
    <t>194207</t>
  </si>
  <si>
    <t>194206</t>
  </si>
  <si>
    <t>194205</t>
  </si>
  <si>
    <t>194204</t>
  </si>
  <si>
    <t>194203</t>
  </si>
  <si>
    <t>194202</t>
  </si>
  <si>
    <t>194201</t>
  </si>
  <si>
    <t>194112</t>
  </si>
  <si>
    <t>194111</t>
  </si>
  <si>
    <t>194110</t>
  </si>
  <si>
    <t>194109</t>
  </si>
  <si>
    <t>194108</t>
  </si>
  <si>
    <t>194107</t>
  </si>
  <si>
    <t>194106</t>
  </si>
  <si>
    <t>194105</t>
  </si>
  <si>
    <t>194104</t>
  </si>
  <si>
    <t>194103</t>
  </si>
  <si>
    <t>194102</t>
  </si>
  <si>
    <t>194101</t>
  </si>
  <si>
    <t>194012</t>
  </si>
  <si>
    <t>194011</t>
  </si>
  <si>
    <t>194010</t>
  </si>
  <si>
    <t>194009</t>
  </si>
  <si>
    <t>194008</t>
  </si>
  <si>
    <t>194007</t>
  </si>
  <si>
    <t>194006</t>
  </si>
  <si>
    <t>194005</t>
  </si>
  <si>
    <t>194004</t>
  </si>
  <si>
    <t>194003</t>
  </si>
  <si>
    <t>194002</t>
  </si>
  <si>
    <t>194001</t>
  </si>
  <si>
    <t>193912</t>
  </si>
  <si>
    <t>193911</t>
  </si>
  <si>
    <t>193910</t>
  </si>
  <si>
    <t>193909</t>
  </si>
  <si>
    <t>193908</t>
  </si>
  <si>
    <t>193907</t>
  </si>
  <si>
    <t>193906</t>
  </si>
  <si>
    <t>193905</t>
  </si>
  <si>
    <t>193904</t>
  </si>
  <si>
    <t>193903</t>
  </si>
  <si>
    <t>193902</t>
  </si>
  <si>
    <t>193901</t>
  </si>
  <si>
    <t>193812</t>
  </si>
  <si>
    <t>193811</t>
  </si>
  <si>
    <t>193810</t>
  </si>
  <si>
    <t>193809</t>
  </si>
  <si>
    <t>193808</t>
  </si>
  <si>
    <t>193807</t>
  </si>
  <si>
    <t>193806</t>
  </si>
  <si>
    <t>202402</t>
  </si>
  <si>
    <t>39,0470</t>
  </si>
  <si>
    <t>39,1290</t>
  </si>
  <si>
    <t>39,1530</t>
  </si>
  <si>
    <t>39,1480</t>
  </si>
  <si>
    <t>39,0630</t>
  </si>
  <si>
    <t>39,0830</t>
  </si>
  <si>
    <t>39,0970</t>
  </si>
  <si>
    <t>39,0550</t>
  </si>
  <si>
    <t>39,0820</t>
  </si>
  <si>
    <t>39,1370</t>
  </si>
  <si>
    <t>39,1020</t>
  </si>
  <si>
    <t>39,1830</t>
  </si>
  <si>
    <t>39,1630</t>
  </si>
  <si>
    <t>39,2170</t>
  </si>
  <si>
    <t>39,0730</t>
  </si>
  <si>
    <t>39,0680</t>
  </si>
  <si>
    <t>193805</t>
  </si>
  <si>
    <t>193804</t>
  </si>
  <si>
    <t>193803</t>
  </si>
  <si>
    <t>193802</t>
  </si>
  <si>
    <t>193801</t>
  </si>
  <si>
    <t>193712</t>
  </si>
  <si>
    <t>193711</t>
  </si>
  <si>
    <t>193710</t>
  </si>
  <si>
    <t>193709</t>
  </si>
  <si>
    <t>193708</t>
  </si>
  <si>
    <t>193707</t>
  </si>
  <si>
    <t>Serie de Tipos de Cambio</t>
  </si>
  <si>
    <t>Criterios:</t>
  </si>
  <si>
    <t xml:space="preserve">Cuando el valor de adquisición de un inmueble está expresado en dólares, </t>
  </si>
  <si>
    <t>la cotización que debe tomarse para expresar el valor en moneda nacional es la</t>
  </si>
  <si>
    <t>correspondiente al día hábil inmediato anterior al de la fecha de adquisición.</t>
  </si>
  <si>
    <t xml:space="preserve">La DGI adopta como cotización de referencia al tipo de cambio </t>
  </si>
  <si>
    <t>(peso uruguayo / dólar estadounidense) interbancario comprador</t>
  </si>
  <si>
    <t>De acuerdo a la disponibilidad de datos, la serie de tipo de cambio de referencia construida</t>
  </si>
  <si>
    <t>tiene las siguientes características:</t>
  </si>
  <si>
    <t>Período</t>
  </si>
  <si>
    <t>TC interbancario utilizado</t>
  </si>
  <si>
    <t>ene-31 / dic-61</t>
  </si>
  <si>
    <t>venta FONDO BCU - cotización promedio mensual</t>
  </si>
  <si>
    <t>ene-62 / ago-94</t>
  </si>
  <si>
    <t>compra FONDO BCU - cotización promedio mensual</t>
  </si>
  <si>
    <t>sep-94 en adelante</t>
  </si>
  <si>
    <t>compra BILLETE - cotización diaria</t>
  </si>
  <si>
    <t xml:space="preserve">La serie está expresada en pesos uruguayos, que es la unidad monetaria actual, por lo tanto, </t>
  </si>
  <si>
    <t>una vez hecha la conversión, para actualizar el valor de adquisición del inmueble simplemente</t>
  </si>
  <si>
    <t>Fecha</t>
  </si>
  <si>
    <t>TC interbancario de referencia (en pesos uruguayos)</t>
  </si>
  <si>
    <t>34,3500</t>
  </si>
  <si>
    <t>34,3260</t>
  </si>
  <si>
    <t>34,2050</t>
  </si>
  <si>
    <t>34,1740</t>
  </si>
  <si>
    <t>34,1440</t>
  </si>
  <si>
    <t>33,8300</t>
  </si>
  <si>
    <t>34,3880</t>
  </si>
  <si>
    <t>34,8110</t>
  </si>
  <si>
    <t>35,0160</t>
  </si>
  <si>
    <t>35,1020</t>
  </si>
  <si>
    <t>35,1650</t>
  </si>
  <si>
    <t>35,0970</t>
  </si>
  <si>
    <t>35,1040</t>
  </si>
  <si>
    <t>35,1340</t>
  </si>
  <si>
    <t>35,1060</t>
  </si>
  <si>
    <t>35,1960</t>
  </si>
  <si>
    <t>35,1720</t>
  </si>
  <si>
    <t>35,2170</t>
  </si>
  <si>
    <t>35,1150</t>
  </si>
  <si>
    <t>35,1870</t>
  </si>
  <si>
    <t>35,0900</t>
  </si>
  <si>
    <t>35,1820</t>
  </si>
  <si>
    <t>35,2550</t>
  </si>
  <si>
    <t>35,2220</t>
  </si>
  <si>
    <t>35,1530</t>
  </si>
  <si>
    <t>35,1940</t>
  </si>
  <si>
    <t>35,2250</t>
  </si>
  <si>
    <t>35,3280</t>
  </si>
  <si>
    <t>35,3030</t>
  </si>
  <si>
    <t>35,3330</t>
  </si>
  <si>
    <t>35,2950</t>
  </si>
  <si>
    <t>35,2960</t>
  </si>
  <si>
    <t>35,3520</t>
  </si>
  <si>
    <t>35,4050</t>
  </si>
  <si>
    <t>35,3620</t>
  </si>
  <si>
    <t>35,0630</t>
  </si>
  <si>
    <t>35,0530</t>
  </si>
  <si>
    <t>35,2520</t>
  </si>
  <si>
    <t>35,2370</t>
  </si>
  <si>
    <t>35,1950</t>
  </si>
  <si>
    <t>35,1120</t>
  </si>
  <si>
    <t>35,0880</t>
  </si>
  <si>
    <t>35,1490</t>
  </si>
  <si>
    <t>35,2120</t>
  </si>
  <si>
    <t>35,2780</t>
  </si>
  <si>
    <t>35,2800</t>
  </si>
  <si>
    <t>35,2670</t>
  </si>
  <si>
    <t>35,2560</t>
  </si>
  <si>
    <t>35,2400</t>
  </si>
  <si>
    <t>35,2100</t>
  </si>
  <si>
    <t>35,2300</t>
  </si>
  <si>
    <t>35,1450</t>
  </si>
  <si>
    <t>35,1290</t>
  </si>
  <si>
    <t>35,0470</t>
  </si>
  <si>
    <t>34,9860</t>
  </si>
  <si>
    <t>35,0360</t>
  </si>
  <si>
    <t>34,9400</t>
  </si>
  <si>
    <t>35,1010</t>
  </si>
  <si>
    <t>34,9810</t>
  </si>
  <si>
    <t>202307</t>
  </si>
  <si>
    <t>37,4290</t>
  </si>
  <si>
    <t>37,6640</t>
  </si>
  <si>
    <t>37,7410</t>
  </si>
  <si>
    <t>37,6760</t>
  </si>
  <si>
    <t>37,6430</t>
  </si>
  <si>
    <t>37,8600</t>
  </si>
  <si>
    <t>37,9630</t>
  </si>
  <si>
    <t>37,9090</t>
  </si>
  <si>
    <t>38,0020</t>
  </si>
  <si>
    <t>38,0550</t>
  </si>
  <si>
    <t>38,0260</t>
  </si>
  <si>
    <t>38,1940</t>
  </si>
  <si>
    <t>38,1570</t>
  </si>
  <si>
    <t>38,1240</t>
  </si>
  <si>
    <t>38,0310</t>
  </si>
  <si>
    <t>38,1160</t>
  </si>
  <si>
    <t>38,3300</t>
  </si>
  <si>
    <t>37,8940</t>
  </si>
  <si>
    <t>37,4930</t>
  </si>
  <si>
    <t>37,4550</t>
  </si>
  <si>
    <t>34,6500</t>
  </si>
  <si>
    <t>34,6540</t>
  </si>
  <si>
    <t>34,6360</t>
  </si>
  <si>
    <t>34,5100</t>
  </si>
  <si>
    <t>34,4970</t>
  </si>
  <si>
    <t>34,2440</t>
  </si>
  <si>
    <t>34,2200</t>
  </si>
  <si>
    <t>34,0540</t>
  </si>
  <si>
    <t>34,0680</t>
  </si>
  <si>
    <t>34,1280</t>
  </si>
  <si>
    <t>33,8930</t>
  </si>
  <si>
    <t>33,9410</t>
  </si>
  <si>
    <t>33,7850</t>
  </si>
  <si>
    <t>33,7550</t>
  </si>
  <si>
    <t>33,8380</t>
  </si>
  <si>
    <t>33,7070</t>
  </si>
  <si>
    <t>33,6070</t>
  </si>
  <si>
    <t>33,4240</t>
  </si>
  <si>
    <t>33,4840</t>
  </si>
  <si>
    <t>33,7240</t>
  </si>
  <si>
    <t>33,7910</t>
  </si>
  <si>
    <t>33,4350</t>
  </si>
  <si>
    <t>33,5240</t>
  </si>
  <si>
    <t>33,6330</t>
  </si>
  <si>
    <t>33,3790</t>
  </si>
  <si>
    <t>33,3430</t>
  </si>
  <si>
    <t>33,2270</t>
  </si>
  <si>
    <t>33,4290</t>
  </si>
  <si>
    <t>33,4660</t>
  </si>
  <si>
    <t>33,5260</t>
  </si>
  <si>
    <t>33,4050</t>
  </si>
  <si>
    <t>33,0940</t>
  </si>
  <si>
    <t>33,0780</t>
  </si>
  <si>
    <t>33,0850</t>
  </si>
  <si>
    <t>32,9420</t>
  </si>
  <si>
    <t>32,6980</t>
  </si>
  <si>
    <t>32,6760</t>
  </si>
  <si>
    <t>32,6670</t>
  </si>
  <si>
    <t>32,6730</t>
  </si>
  <si>
    <t>32,6630</t>
  </si>
  <si>
    <t>32,6600</t>
  </si>
  <si>
    <t>32,7250</t>
  </si>
  <si>
    <t>32,6750</t>
  </si>
  <si>
    <t>32,6510</t>
  </si>
  <si>
    <t>32,6250</t>
  </si>
  <si>
    <t>32,6150</t>
  </si>
  <si>
    <t>32,6050</t>
  </si>
  <si>
    <t>32,5920</t>
  </si>
  <si>
    <t>32,5720</t>
  </si>
  <si>
    <t>32,6080</t>
  </si>
  <si>
    <t>32,5880</t>
  </si>
  <si>
    <t>32,6000</t>
  </si>
  <si>
    <t>32,5440</t>
  </si>
  <si>
    <t>32,4890</t>
  </si>
  <si>
    <t>32,4850</t>
  </si>
  <si>
    <t>32,4830</t>
  </si>
  <si>
    <t>32,4910</t>
  </si>
  <si>
    <t>32,5690</t>
  </si>
  <si>
    <t>32,5390</t>
  </si>
  <si>
    <t>32,5950</t>
  </si>
  <si>
    <t>32,6060</t>
  </si>
  <si>
    <t>32,5980</t>
  </si>
  <si>
    <t>32,6230</t>
  </si>
  <si>
    <t>32,6220</t>
  </si>
  <si>
    <t>32,6710</t>
  </si>
  <si>
    <t>32,6840</t>
  </si>
  <si>
    <t>32,7930</t>
  </si>
  <si>
    <t>32,7590</t>
  </si>
  <si>
    <t>32,5990</t>
  </si>
  <si>
    <t>32,5360</t>
  </si>
  <si>
    <t>32,5090</t>
  </si>
  <si>
    <t>32,4970</t>
  </si>
  <si>
    <t>32,4590</t>
  </si>
  <si>
    <t>32,4410</t>
  </si>
  <si>
    <t>32,4060</t>
  </si>
  <si>
    <t>32,3700</t>
  </si>
  <si>
    <t>32,2970</t>
  </si>
  <si>
    <t>32,2660</t>
  </si>
  <si>
    <t>32,2610</t>
  </si>
  <si>
    <t>32,2500</t>
  </si>
  <si>
    <t>32,2380</t>
  </si>
  <si>
    <t>32,2220</t>
  </si>
  <si>
    <t>32,2420</t>
  </si>
  <si>
    <t>32,2680</t>
  </si>
  <si>
    <t>32,2230</t>
  </si>
  <si>
    <t>32,2040</t>
  </si>
  <si>
    <t>32,1920</t>
  </si>
  <si>
    <t>32,1330</t>
  </si>
  <si>
    <t>32,1540</t>
  </si>
  <si>
    <t>32,0560</t>
  </si>
  <si>
    <t>31,9940</t>
  </si>
  <si>
    <t>31,9870</t>
  </si>
  <si>
    <t>32,1970</t>
  </si>
  <si>
    <t>32,0710</t>
  </si>
  <si>
    <t>32,3830</t>
  </si>
  <si>
    <t>32,5230</t>
  </si>
  <si>
    <t>32,4960</t>
  </si>
  <si>
    <t>32,3930</t>
  </si>
  <si>
    <t>32,4470</t>
  </si>
  <si>
    <t>32,5000</t>
  </si>
  <si>
    <t>32,4840</t>
  </si>
  <si>
    <t>32,4580</t>
  </si>
  <si>
    <t>32,6350</t>
  </si>
  <si>
    <t>32,7330</t>
  </si>
  <si>
    <t>32,6380</t>
  </si>
  <si>
    <t>32,5870</t>
  </si>
  <si>
    <t>32,5460</t>
  </si>
  <si>
    <t>32,6420</t>
  </si>
  <si>
    <t>32,7310</t>
  </si>
  <si>
    <t>32,7560</t>
  </si>
  <si>
    <t>32,7580</t>
  </si>
  <si>
    <t>32,8080</t>
  </si>
  <si>
    <t>32,8270</t>
  </si>
  <si>
    <t>32,8050</t>
  </si>
  <si>
    <t>32,8110</t>
  </si>
  <si>
    <t>32,8770</t>
  </si>
  <si>
    <t>32,8680</t>
  </si>
  <si>
    <t>32,8810</t>
  </si>
  <si>
    <t>32,8490</t>
  </si>
  <si>
    <t>32,7600</t>
  </si>
  <si>
    <t>32,7800</t>
  </si>
  <si>
    <t>32,7710</t>
  </si>
  <si>
    <t>32,8440</t>
  </si>
  <si>
    <t>32,9600</t>
  </si>
  <si>
    <t>32,9710</t>
  </si>
  <si>
    <t>32,7790</t>
  </si>
  <si>
    <t>32,8840</t>
  </si>
  <si>
    <t>33,0430</t>
  </si>
  <si>
    <t>33,0800</t>
  </si>
  <si>
    <t>33,2120</t>
  </si>
  <si>
    <t>33,2140</t>
  </si>
  <si>
    <t>33,0440</t>
  </si>
  <si>
    <t>32,9430</t>
  </si>
  <si>
    <t>33,0230</t>
  </si>
  <si>
    <t>32,7860</t>
  </si>
  <si>
    <t>32,8830</t>
  </si>
  <si>
    <t>33,1020</t>
  </si>
  <si>
    <t>33,1230</t>
  </si>
  <si>
    <t>33,1500</t>
  </si>
  <si>
    <t>33,1540</t>
  </si>
  <si>
    <t>32,9910</t>
  </si>
  <si>
    <t>32,8320</t>
  </si>
  <si>
    <t>32,8610</t>
  </si>
  <si>
    <t>32,7030</t>
  </si>
  <si>
    <t>32,3880</t>
  </si>
  <si>
    <t>32,5250</t>
  </si>
  <si>
    <t>32,8180</t>
  </si>
  <si>
    <t>32,7110</t>
  </si>
  <si>
    <t>32,4520</t>
  </si>
  <si>
    <t>32,3390</t>
  </si>
  <si>
    <t>32,0010</t>
  </si>
  <si>
    <t>31,9330</t>
  </si>
  <si>
    <t>31,7780</t>
  </si>
  <si>
    <t>31,9100</t>
  </si>
  <si>
    <t>31,9040</t>
  </si>
  <si>
    <t>31,8370</t>
  </si>
  <si>
    <t>31,7100</t>
  </si>
  <si>
    <t>31,5850</t>
  </si>
  <si>
    <t>31,4590</t>
  </si>
  <si>
    <t>31,5650</t>
  </si>
  <si>
    <t>31,3060</t>
  </si>
  <si>
    <t>31,4320</t>
  </si>
  <si>
    <t>31,1400</t>
  </si>
  <si>
    <t>30,6860</t>
  </si>
  <si>
    <t>30,1660</t>
  </si>
  <si>
    <t>30,0410</t>
  </si>
  <si>
    <t>30,4010</t>
  </si>
  <si>
    <t>30,5680</t>
  </si>
  <si>
    <t>30,7190</t>
  </si>
  <si>
    <t>30,4970</t>
  </si>
  <si>
    <t>202401</t>
  </si>
  <si>
    <t>39,1640</t>
  </si>
  <si>
    <t>39,1710</t>
  </si>
  <si>
    <t>39,0500</t>
  </si>
  <si>
    <t>38,9860</t>
  </si>
  <si>
    <t>38,7070</t>
  </si>
  <si>
    <t>38,6850</t>
  </si>
  <si>
    <t>38,7450</t>
  </si>
  <si>
    <t>39,0540</t>
  </si>
  <si>
    <t>39,3480</t>
  </si>
  <si>
    <t>39,2830</t>
  </si>
  <si>
    <t>39,2620</t>
  </si>
  <si>
    <t>39,1350</t>
  </si>
  <si>
    <t>39,2070</t>
  </si>
  <si>
    <t>39,3340</t>
  </si>
  <si>
    <t>39,4390</t>
  </si>
  <si>
    <t>39,3390</t>
  </si>
  <si>
    <t>39,3250</t>
  </si>
  <si>
    <t>39,2230</t>
  </si>
  <si>
    <t>39,1580</t>
  </si>
  <si>
    <t>30,5530</t>
  </si>
  <si>
    <t>30,5380</t>
  </si>
  <si>
    <t>30,6920</t>
  </si>
  <si>
    <t>30,7220</t>
  </si>
  <si>
    <t>30,7250</t>
  </si>
  <si>
    <t>30,9110</t>
  </si>
  <si>
    <t>31,0710</t>
  </si>
  <si>
    <t>31,0270</t>
  </si>
  <si>
    <t>31,2210</t>
  </si>
  <si>
    <t>31,1640</t>
  </si>
  <si>
    <t>31,2770</t>
  </si>
  <si>
    <t>31,3540</t>
  </si>
  <si>
    <t>31,3520</t>
  </si>
  <si>
    <t>31,3740</t>
  </si>
  <si>
    <t>31,3030</t>
  </si>
  <si>
    <t>31,4090</t>
  </si>
  <si>
    <t>31,4950</t>
  </si>
  <si>
    <t>31,3750</t>
  </si>
  <si>
    <t>31,4500</t>
  </si>
  <si>
    <t>31,4460</t>
  </si>
  <si>
    <t>31,5990</t>
  </si>
  <si>
    <t>31,4660</t>
  </si>
  <si>
    <t>31,3080</t>
  </si>
  <si>
    <t>31,3830</t>
  </si>
  <si>
    <t>31,2350</t>
  </si>
  <si>
    <t>31,3900</t>
  </si>
  <si>
    <t>31,4510</t>
  </si>
  <si>
    <t>31,6740</t>
  </si>
  <si>
    <t>31,7160</t>
  </si>
  <si>
    <t>31,5620</t>
  </si>
  <si>
    <t>31,6060</t>
  </si>
  <si>
    <t>31,5220</t>
  </si>
  <si>
    <t>31,3580</t>
  </si>
  <si>
    <t>31,3010</t>
  </si>
  <si>
    <t>31,2780</t>
  </si>
  <si>
    <t>31,2880</t>
  </si>
  <si>
    <t>31,3490</t>
  </si>
  <si>
    <t>31,0460</t>
  </si>
  <si>
    <t>31,1150</t>
  </si>
  <si>
    <t>31,0910</t>
  </si>
  <si>
    <t>31,1710</t>
  </si>
  <si>
    <t>31,1920</t>
  </si>
  <si>
    <t>30,9780</t>
  </si>
  <si>
    <t>31,1480</t>
  </si>
  <si>
    <t>31,1970</t>
  </si>
  <si>
    <t>31,2810</t>
  </si>
  <si>
    <t>202306</t>
  </si>
  <si>
    <t>37,5210</t>
  </si>
  <si>
    <t>37,6200</t>
  </si>
  <si>
    <t>37,5130</t>
  </si>
  <si>
    <t>37,5960</t>
  </si>
  <si>
    <t>37,5400</t>
  </si>
  <si>
    <t>37,7650</t>
  </si>
  <si>
    <t>37,9120</t>
  </si>
  <si>
    <t>37,9310</t>
  </si>
  <si>
    <t>38,0200</t>
  </si>
  <si>
    <t>38,1730</t>
  </si>
  <si>
    <t>38,2310</t>
  </si>
  <si>
    <t>38,4270</t>
  </si>
  <si>
    <t>38,6620</t>
  </si>
  <si>
    <t>38,7050</t>
  </si>
  <si>
    <t>38,9030</t>
  </si>
  <si>
    <t>38,9540</t>
  </si>
  <si>
    <t>38,9920</t>
  </si>
  <si>
    <t>38,7820</t>
  </si>
  <si>
    <t>38,7430</t>
  </si>
  <si>
    <t>38,7990</t>
  </si>
  <si>
    <t>31,2540</t>
  </si>
  <si>
    <t>31,2440</t>
  </si>
  <si>
    <t>31,2450</t>
  </si>
  <si>
    <t>31,4070</t>
  </si>
  <si>
    <t>31,1510</t>
  </si>
  <si>
    <t>30,7390</t>
  </si>
  <si>
    <t>31,1450</t>
  </si>
  <si>
    <t>30,5590</t>
  </si>
  <si>
    <t>30,2210</t>
  </si>
  <si>
    <t>30,0060</t>
  </si>
  <si>
    <t>30,4550</t>
  </si>
  <si>
    <t>29,9590</t>
  </si>
  <si>
    <t>29,3510</t>
  </si>
  <si>
    <t>29,1560</t>
  </si>
  <si>
    <t>29,1610</t>
  </si>
  <si>
    <t>28,9620</t>
  </si>
  <si>
    <t>28,6100</t>
  </si>
  <si>
    <t>28,4640</t>
  </si>
  <si>
    <t>28,4260</t>
  </si>
  <si>
    <t>28,3690</t>
  </si>
  <si>
    <t>28,3000</t>
  </si>
  <si>
    <t>28,1650</t>
  </si>
  <si>
    <t>28,2240</t>
  </si>
  <si>
    <t>28,2340</t>
  </si>
  <si>
    <t>28,2640</t>
  </si>
  <si>
    <t>28,2800</t>
  </si>
  <si>
    <t>28,2700</t>
  </si>
  <si>
    <t>28,2900</t>
  </si>
  <si>
    <t>28,2770</t>
  </si>
  <si>
    <t>28,2490</t>
  </si>
  <si>
    <t>28,2850</t>
  </si>
  <si>
    <t>28,3180</t>
  </si>
  <si>
    <t>28,3340</t>
  </si>
  <si>
    <t>28,3110</t>
  </si>
  <si>
    <t>28,3860</t>
  </si>
  <si>
    <t>28,3890</t>
  </si>
  <si>
    <t>28,3940</t>
  </si>
  <si>
    <t>28,3490</t>
  </si>
  <si>
    <t>28,4410</t>
  </si>
  <si>
    <t>28,5090</t>
  </si>
  <si>
    <t>28,4850</t>
  </si>
  <si>
    <t>28,4820</t>
  </si>
  <si>
    <t>28,4010</t>
  </si>
  <si>
    <t>28,3820</t>
  </si>
  <si>
    <t>28,3520</t>
  </si>
  <si>
    <t>28,3650</t>
  </si>
  <si>
    <t>28,3580</t>
  </si>
  <si>
    <t>28,3390</t>
  </si>
  <si>
    <t>28,3190</t>
  </si>
  <si>
    <t>28,4480</t>
  </si>
  <si>
    <t>28,4100</t>
  </si>
  <si>
    <t>28,3560</t>
  </si>
  <si>
    <t>28,3550</t>
  </si>
  <si>
    <t>28,3960</t>
  </si>
  <si>
    <t>28,4340</t>
  </si>
  <si>
    <t>28,5110</t>
  </si>
  <si>
    <t>28,5190</t>
  </si>
  <si>
    <t>28,5140</t>
  </si>
  <si>
    <t>28,4730</t>
  </si>
  <si>
    <t>28,4690</t>
  </si>
  <si>
    <t>28,5040</t>
  </si>
  <si>
    <t>28,9030</t>
  </si>
  <si>
    <t>28,8080</t>
  </si>
  <si>
    <t>28,6640</t>
  </si>
  <si>
    <t>28,5400</t>
  </si>
  <si>
    <t>28,4970</t>
  </si>
  <si>
    <t>28,4990</t>
  </si>
  <si>
    <t>28,5020</t>
  </si>
  <si>
    <t>28,4140</t>
  </si>
  <si>
    <t>28,4510</t>
  </si>
  <si>
    <t>28,4390</t>
  </si>
  <si>
    <t>28,4000</t>
  </si>
  <si>
    <t>28,4180</t>
  </si>
  <si>
    <t>28,4590</t>
  </si>
  <si>
    <t>28,5030</t>
  </si>
  <si>
    <t>28,5570</t>
  </si>
  <si>
    <t>28,5880</t>
  </si>
  <si>
    <t>28,6140</t>
  </si>
  <si>
    <t>28,5950</t>
  </si>
  <si>
    <t>28,6270</t>
  </si>
  <si>
    <t>28,6260</t>
  </si>
  <si>
    <t>28,6770</t>
  </si>
  <si>
    <t>28,6940</t>
  </si>
  <si>
    <t>28,6670</t>
  </si>
  <si>
    <t>28,6550</t>
  </si>
  <si>
    <t>28,6530</t>
  </si>
  <si>
    <t>28,6810</t>
  </si>
  <si>
    <t>28,7630</t>
  </si>
  <si>
    <t>28,8070</t>
  </si>
  <si>
    <t>28,8220</t>
  </si>
  <si>
    <t>28,8140</t>
  </si>
  <si>
    <t>28,8530</t>
  </si>
  <si>
    <t>28,8000</t>
  </si>
  <si>
    <t>28,8650</t>
  </si>
  <si>
    <t>28,7610</t>
  </si>
  <si>
    <t>28,8170</t>
  </si>
  <si>
    <t>28,7400</t>
  </si>
  <si>
    <t>28,7330</t>
  </si>
  <si>
    <t>28,7790</t>
  </si>
  <si>
    <t>28,8580</t>
  </si>
  <si>
    <t>28,9590</t>
  </si>
  <si>
    <t>28,9540</t>
  </si>
  <si>
    <t>28,9740</t>
  </si>
  <si>
    <t>29,0940</t>
  </si>
  <si>
    <t>28,9950</t>
  </si>
  <si>
    <t>28,9870</t>
  </si>
  <si>
    <t>28,9920</t>
  </si>
  <si>
    <t>28,9980</t>
  </si>
  <si>
    <t>28,9380</t>
  </si>
  <si>
    <t>28,9710</t>
  </si>
  <si>
    <t>29,0950</t>
  </si>
  <si>
    <t>29,2170</t>
  </si>
  <si>
    <t>29,3530</t>
  </si>
  <si>
    <t>29,3660</t>
  </si>
  <si>
    <t>29,4060</t>
  </si>
  <si>
    <t>29,3860</t>
  </si>
  <si>
    <t>29,4100</t>
  </si>
  <si>
    <t>29,5130</t>
  </si>
  <si>
    <t>29,4010</t>
  </si>
  <si>
    <t>29,3220</t>
  </si>
  <si>
    <t>29,2490</t>
  </si>
  <si>
    <t>29,2130</t>
  </si>
  <si>
    <t>29,1810</t>
  </si>
  <si>
    <t>29,2090</t>
  </si>
  <si>
    <t>29,1960</t>
  </si>
  <si>
    <t>29,1990</t>
  </si>
  <si>
    <t>29,2300</t>
  </si>
  <si>
    <t>29,1760</t>
  </si>
  <si>
    <t>29,2260</t>
  </si>
  <si>
    <t>29,4140</t>
  </si>
  <si>
    <t>29,5020</t>
  </si>
  <si>
    <t>29,6930</t>
  </si>
  <si>
    <t>29,6470</t>
  </si>
  <si>
    <t>29,6650</t>
  </si>
  <si>
    <t>29,6050</t>
  </si>
  <si>
    <t>29,5220</t>
  </si>
  <si>
    <t>29,4370</t>
  </si>
  <si>
    <t>29,4130</t>
  </si>
  <si>
    <t>29,4080</t>
  </si>
  <si>
    <t>29,3260</t>
  </si>
  <si>
    <t>29,3470</t>
  </si>
  <si>
    <t>29,2330</t>
  </si>
  <si>
    <t>29,1930</t>
  </si>
  <si>
    <t>29,1950</t>
  </si>
  <si>
    <t>29,1870</t>
  </si>
  <si>
    <t>29,1300</t>
  </si>
  <si>
    <t>28,9800</t>
  </si>
  <si>
    <t>29,1910</t>
  </si>
  <si>
    <t>29,1470</t>
  </si>
  <si>
    <t>28,9530</t>
  </si>
  <si>
    <t>28,8960</t>
  </si>
  <si>
    <t>28,8700</t>
  </si>
  <si>
    <t>28,9160</t>
  </si>
  <si>
    <t>28,8870</t>
  </si>
  <si>
    <t>28,9060</t>
  </si>
  <si>
    <t>28,8920</t>
  </si>
  <si>
    <t>28,9180</t>
  </si>
  <si>
    <t>29,0110</t>
  </si>
  <si>
    <t>29,0070</t>
  </si>
  <si>
    <t>28,8520</t>
  </si>
  <si>
    <t>28,7840</t>
  </si>
  <si>
    <t>28,8240</t>
  </si>
  <si>
    <t>28,7760</t>
  </si>
  <si>
    <t>28,8200</t>
  </si>
  <si>
    <t>28,8310</t>
  </si>
  <si>
    <t>28,8490</t>
  </si>
  <si>
    <t>28,8430</t>
  </si>
  <si>
    <t>28,7690</t>
  </si>
  <si>
    <t>28,7280</t>
  </si>
  <si>
    <t>28,8120</t>
  </si>
  <si>
    <t>28,9070</t>
  </si>
  <si>
    <t>28,7120</t>
  </si>
  <si>
    <t>28,8100</t>
  </si>
  <si>
    <t>28,5920</t>
  </si>
  <si>
    <t>28,6090</t>
  </si>
  <si>
    <t>28,5330</t>
  </si>
  <si>
    <t>28,7650</t>
  </si>
  <si>
    <t>28,8950</t>
  </si>
  <si>
    <t>28,7640</t>
  </si>
  <si>
    <t>28,6190</t>
  </si>
  <si>
    <t>28,6150</t>
  </si>
  <si>
    <t>28,4270</t>
  </si>
  <si>
    <t>28,3770</t>
  </si>
  <si>
    <t>28,3740</t>
  </si>
  <si>
    <t>28,3040</t>
  </si>
  <si>
    <t>28,2510</t>
  </si>
  <si>
    <t>28,3120</t>
  </si>
  <si>
    <t>28,3570</t>
  </si>
  <si>
    <t>28,4420</t>
  </si>
  <si>
    <t>28,4940</t>
  </si>
  <si>
    <t>28,4840</t>
  </si>
  <si>
    <t>28,6200</t>
  </si>
  <si>
    <t>28,6350</t>
  </si>
  <si>
    <t>28,6380</t>
  </si>
  <si>
    <t>28,7750</t>
  </si>
  <si>
    <t>28,7240</t>
  </si>
  <si>
    <t>28,8410</t>
  </si>
  <si>
    <t>28,9350</t>
  </si>
  <si>
    <t>28,9390</t>
  </si>
  <si>
    <t>29,0430</t>
  </si>
  <si>
    <t>28,8910</t>
  </si>
  <si>
    <t>202305</t>
  </si>
  <si>
    <t>38.7790</t>
  </si>
  <si>
    <t>38.7390</t>
  </si>
  <si>
    <t>38.7910</t>
  </si>
  <si>
    <t>38.7990</t>
  </si>
  <si>
    <t>38.8340</t>
  </si>
  <si>
    <t>38.6730</t>
  </si>
  <si>
    <t>38.8560</t>
  </si>
  <si>
    <t>38.9140</t>
  </si>
  <si>
    <t>38.9040</t>
  </si>
  <si>
    <t>38.9530</t>
  </si>
  <si>
    <t>38.9280</t>
  </si>
  <si>
    <t>38.8600</t>
  </si>
  <si>
    <t>38.6920</t>
  </si>
  <si>
    <t>38.8300</t>
  </si>
  <si>
    <t>38.9520</t>
  </si>
  <si>
    <t>39.0740</t>
  </si>
  <si>
    <t>39.0150</t>
  </si>
  <si>
    <t>28,7210</t>
  </si>
  <si>
    <t>28,5910</t>
  </si>
  <si>
    <t>28,4950</t>
  </si>
  <si>
    <t>28,4170</t>
  </si>
  <si>
    <t>28,3500</t>
  </si>
  <si>
    <t>28,3330</t>
  </si>
  <si>
    <t>28,3510</t>
  </si>
  <si>
    <t>28,3790</t>
  </si>
  <si>
    <t>28,3680</t>
  </si>
  <si>
    <t>28,3230</t>
  </si>
  <si>
    <t>28,2950</t>
  </si>
  <si>
    <t>28,2860</t>
  </si>
  <si>
    <t>28,3670</t>
  </si>
  <si>
    <t>28,3660</t>
  </si>
  <si>
    <t>28,4910</t>
  </si>
  <si>
    <t>28,5180</t>
  </si>
  <si>
    <t>28,4190</t>
  </si>
  <si>
    <t>28,3130</t>
  </si>
  <si>
    <t>28,2920</t>
  </si>
  <si>
    <t>28,2560</t>
  </si>
  <si>
    <t>28,2520</t>
  </si>
  <si>
    <t>28,2460</t>
  </si>
  <si>
    <t>28,2380</t>
  </si>
  <si>
    <t>28,2180</t>
  </si>
  <si>
    <t>28,2590</t>
  </si>
  <si>
    <t>28,3590</t>
  </si>
  <si>
    <t>28,1080</t>
  </si>
  <si>
    <t>28,0730</t>
  </si>
  <si>
    <t>28,0560</t>
  </si>
  <si>
    <t>27,9890</t>
  </si>
  <si>
    <t>28,0420</t>
  </si>
  <si>
    <t>28,0600</t>
  </si>
  <si>
    <t>28,0910</t>
  </si>
  <si>
    <t>28,0380</t>
  </si>
  <si>
    <t>27,8230</t>
  </si>
  <si>
    <t>27,9810</t>
  </si>
  <si>
    <t>28,0070</t>
  </si>
  <si>
    <t>28,1140</t>
  </si>
  <si>
    <t>28,1230</t>
  </si>
  <si>
    <t>28,2570</t>
  </si>
  <si>
    <t>28,4630</t>
  </si>
  <si>
    <t>28,4560</t>
  </si>
  <si>
    <t>28,4550</t>
  </si>
  <si>
    <t>28,5250</t>
  </si>
  <si>
    <t>28,5000</t>
  </si>
  <si>
    <t>28,4600</t>
  </si>
  <si>
    <t>28,5600</t>
  </si>
  <si>
    <t>28,5460</t>
  </si>
  <si>
    <t>28,5440</t>
  </si>
  <si>
    <t>28,7010</t>
  </si>
  <si>
    <t>28,6630</t>
  </si>
  <si>
    <t>28,4700</t>
  </si>
  <si>
    <t>28,4400</t>
  </si>
  <si>
    <t>28,5510</t>
  </si>
  <si>
    <t>28,3710</t>
  </si>
  <si>
    <t>28,3280</t>
  </si>
  <si>
    <t>28,2260</t>
  </si>
  <si>
    <t>28,2450</t>
  </si>
  <si>
    <t>28,4300</t>
  </si>
  <si>
    <t>28,5150</t>
  </si>
  <si>
    <t>28,4610</t>
  </si>
  <si>
    <t>28,2530</t>
  </si>
  <si>
    <t>28,2990</t>
  </si>
  <si>
    <t>28,3440</t>
  </si>
  <si>
    <t>28,5050</t>
  </si>
  <si>
    <t>28,5520</t>
  </si>
  <si>
    <t>28,4310</t>
  </si>
  <si>
    <t>28,3090</t>
  </si>
  <si>
    <t>28,3140</t>
  </si>
  <si>
    <t>28,3350</t>
  </si>
  <si>
    <t>28,6720</t>
  </si>
  <si>
    <t>28,6840</t>
  </si>
  <si>
    <t>28,4790</t>
  </si>
  <si>
    <t>28,4020</t>
  </si>
  <si>
    <t>28,3970</t>
  </si>
  <si>
    <t>28,2960</t>
  </si>
  <si>
    <t>28,3420</t>
  </si>
  <si>
    <t>28,3990</t>
  </si>
  <si>
    <t>28,4900</t>
  </si>
  <si>
    <t>28,6590</t>
  </si>
  <si>
    <t>28,6110</t>
  </si>
  <si>
    <t>28,7000</t>
  </si>
  <si>
    <t>28,7180</t>
  </si>
  <si>
    <t>28,8190</t>
  </si>
  <si>
    <t>28,7370</t>
  </si>
  <si>
    <t>28,8350</t>
  </si>
  <si>
    <t>28,7500</t>
  </si>
  <si>
    <t>28,6680</t>
  </si>
  <si>
    <t>28,6850</t>
  </si>
  <si>
    <t>28,5990</t>
  </si>
  <si>
    <t>28,7950</t>
  </si>
  <si>
    <t>29,3400</t>
  </si>
  <si>
    <t>29,3680</t>
  </si>
  <si>
    <t>29,1130</t>
  </si>
  <si>
    <t>28,9810</t>
  </si>
  <si>
    <t>28,5840</t>
  </si>
  <si>
    <t>28,6020</t>
  </si>
  <si>
    <t>28,7450</t>
  </si>
  <si>
    <t>28,8050</t>
  </si>
  <si>
    <t>28,7670</t>
  </si>
  <si>
    <t>28,5080</t>
  </si>
  <si>
    <t>28,8510</t>
  </si>
  <si>
    <t>28,7700</t>
  </si>
  <si>
    <t>28,7960</t>
  </si>
  <si>
    <t>29,0420</t>
  </si>
  <si>
    <t>29,0790</t>
  </si>
  <si>
    <t>29,0140</t>
  </si>
  <si>
    <t>29,1310</t>
  </si>
  <si>
    <t>29,1400</t>
  </si>
  <si>
    <t>29,2110</t>
  </si>
  <si>
    <t>29,1600</t>
  </si>
  <si>
    <t>29,2060</t>
  </si>
  <si>
    <t>29,0530</t>
  </si>
  <si>
    <t>29,0660</t>
  </si>
  <si>
    <t>29,1640</t>
  </si>
  <si>
    <t>28,9580</t>
  </si>
  <si>
    <t>28,8130</t>
  </si>
  <si>
    <t>28,6820</t>
  </si>
  <si>
    <t>28,5750</t>
  </si>
  <si>
    <t>28,3630</t>
  </si>
  <si>
    <t>28,1490</t>
  </si>
  <si>
    <t>28,0850</t>
  </si>
  <si>
    <t>28,2070</t>
  </si>
  <si>
    <t>28,2440</t>
  </si>
  <si>
    <t>28,3360</t>
  </si>
  <si>
    <t>28,2150</t>
  </si>
  <si>
    <t>28,0690</t>
  </si>
  <si>
    <t>28,0790</t>
  </si>
  <si>
    <t>28,0820</t>
  </si>
  <si>
    <t>28,0750</t>
  </si>
  <si>
    <t>28,1040</t>
  </si>
  <si>
    <t>28,0800</t>
  </si>
  <si>
    <t>28,0620</t>
  </si>
  <si>
    <t>28,1130</t>
  </si>
  <si>
    <t>28,0590</t>
  </si>
  <si>
    <t>28,0700</t>
  </si>
  <si>
    <t>28,0880</t>
  </si>
  <si>
    <t>28,2300</t>
  </si>
  <si>
    <t>28,3750</t>
  </si>
  <si>
    <t>28,2620</t>
  </si>
  <si>
    <t>28,4370</t>
  </si>
  <si>
    <t>28,5120</t>
  </si>
  <si>
    <t>28,5310</t>
  </si>
  <si>
    <t>28,4920</t>
  </si>
  <si>
    <t>28,4570</t>
  </si>
  <si>
    <t>28,5370</t>
  </si>
  <si>
    <t>28,5060</t>
  </si>
  <si>
    <t>28,5350</t>
  </si>
  <si>
    <t>28,8790</t>
  </si>
  <si>
    <t>29,0850</t>
  </si>
  <si>
    <t>29,2940</t>
  </si>
  <si>
    <t>29,2500</t>
  </si>
  <si>
    <t>29,2860</t>
  </si>
  <si>
    <t>29,0340</t>
  </si>
  <si>
    <t>28,8270</t>
  </si>
  <si>
    <t>28,7470</t>
  </si>
  <si>
    <t>28,8480</t>
  </si>
  <si>
    <t>28,5780</t>
  </si>
  <si>
    <t>28,5830</t>
  </si>
  <si>
    <t>28,6320</t>
  </si>
  <si>
    <t>FERIADO</t>
  </si>
  <si>
    <t>28,8320</t>
  </si>
  <si>
    <t>28,5710</t>
  </si>
  <si>
    <t>28,5070</t>
  </si>
  <si>
    <t>28,5210</t>
  </si>
  <si>
    <t>28,5630</t>
  </si>
  <si>
    <t>28,7980</t>
  </si>
  <si>
    <t>28,8210</t>
  </si>
  <si>
    <t>28,7440</t>
  </si>
  <si>
    <t>29,0010</t>
  </si>
  <si>
    <t>29,1170</t>
  </si>
  <si>
    <t>29,2160</t>
  </si>
  <si>
    <t>29,4840</t>
  </si>
  <si>
    <t>29,6370</t>
  </si>
  <si>
    <t>29,5610</t>
  </si>
  <si>
    <t>29,7100</t>
  </si>
  <si>
    <t>29,8120</t>
  </si>
  <si>
    <t>29,6560</t>
  </si>
  <si>
    <t>29,6530</t>
  </si>
  <si>
    <t>29,7320</t>
  </si>
  <si>
    <t>29,9210</t>
  </si>
  <si>
    <t>29,4520</t>
  </si>
  <si>
    <t>29,5180</t>
  </si>
  <si>
    <t>29,9310</t>
  </si>
  <si>
    <t>30,2100</t>
  </si>
  <si>
    <t>202304</t>
  </si>
  <si>
    <t>38.7830</t>
  </si>
  <si>
    <t>38.6160</t>
  </si>
  <si>
    <t>38.7050</t>
  </si>
  <si>
    <t>38.8960</t>
  </si>
  <si>
    <t>38.9550</t>
  </si>
  <si>
    <t>39.0170</t>
  </si>
  <si>
    <t>38.9680</t>
  </si>
  <si>
    <t>38.9260</t>
  </si>
  <si>
    <t>38.9490</t>
  </si>
  <si>
    <t>38.7490</t>
  </si>
  <si>
    <t>38.6460</t>
  </si>
  <si>
    <t>38.6150</t>
  </si>
  <si>
    <t>38.6980</t>
  </si>
  <si>
    <t>38.7560</t>
  </si>
  <si>
    <t>38.5670</t>
  </si>
  <si>
    <t>NO HUBO ACTIVIDAD BANCARIA</t>
  </si>
  <si>
    <t>30,3790</t>
  </si>
  <si>
    <t>30,3600</t>
  </si>
  <si>
    <t>30,4140</t>
  </si>
  <si>
    <t>30,3990</t>
  </si>
  <si>
    <t>30,5080</t>
  </si>
  <si>
    <t>30,6760</t>
  </si>
  <si>
    <t>30,7750</t>
  </si>
  <si>
    <t>30,6340</t>
  </si>
  <si>
    <t>30,4150</t>
  </si>
  <si>
    <t>30,6170</t>
  </si>
  <si>
    <t>30,4880</t>
  </si>
  <si>
    <t>30,6850</t>
  </si>
  <si>
    <t>31,0950</t>
  </si>
  <si>
    <t>31,0050</t>
  </si>
  <si>
    <t>30,7210</t>
  </si>
  <si>
    <t>30,6870</t>
  </si>
  <si>
    <t>30,5520</t>
  </si>
  <si>
    <t>30,6200</t>
  </si>
  <si>
    <t>30,6620</t>
  </si>
  <si>
    <t>30,5970</t>
  </si>
  <si>
    <t>30,7520</t>
  </si>
  <si>
    <t>31,0390</t>
  </si>
  <si>
    <t>30,8460</t>
  </si>
  <si>
    <t>30,7150</t>
  </si>
  <si>
    <t>30,6070</t>
  </si>
  <si>
    <t>30,6910</t>
  </si>
  <si>
    <t>30,6450</t>
  </si>
  <si>
    <t>31,0280</t>
  </si>
  <si>
    <t>31,0550</t>
  </si>
  <si>
    <t>30,7880</t>
  </si>
  <si>
    <t>31,0360</t>
  </si>
  <si>
    <t>31,1580</t>
  </si>
  <si>
    <t>31,1720</t>
  </si>
  <si>
    <t>31,2500</t>
  </si>
  <si>
    <t>31,2090</t>
  </si>
  <si>
    <t>31,3130</t>
  </si>
  <si>
    <t>31,3370</t>
  </si>
  <si>
    <t>31,6330</t>
  </si>
  <si>
    <t>31,4890</t>
  </si>
  <si>
    <t>31,5630</t>
  </si>
  <si>
    <t>31,5940</t>
  </si>
  <si>
    <t>31,4180</t>
  </si>
  <si>
    <t>31,5050</t>
  </si>
  <si>
    <t>31,6640</t>
  </si>
  <si>
    <t>31,5680</t>
  </si>
  <si>
    <t>31,6510</t>
  </si>
  <si>
    <t>31,8160</t>
  </si>
  <si>
    <t>31,6820</t>
  </si>
  <si>
    <t>31,4240</t>
  </si>
  <si>
    <t>31,5420</t>
  </si>
  <si>
    <t>31,8450</t>
  </si>
  <si>
    <t>32,0050</t>
  </si>
  <si>
    <t>31,9470</t>
  </si>
  <si>
    <t>31,8470</t>
  </si>
  <si>
    <t>31,8200</t>
  </si>
  <si>
    <t>31,8710</t>
  </si>
  <si>
    <t>31,7170</t>
  </si>
  <si>
    <t>31,8540</t>
  </si>
  <si>
    <t>31,8750</t>
  </si>
  <si>
    <t>31,3390</t>
  </si>
  <si>
    <t>30,9980</t>
  </si>
  <si>
    <t>31,0180</t>
  </si>
  <si>
    <t>31,0640</t>
  </si>
  <si>
    <t>31,1650</t>
  </si>
  <si>
    <t>31,3600</t>
  </si>
  <si>
    <t>31,2370</t>
  </si>
  <si>
    <t>31,4030</t>
  </si>
  <si>
    <t>31,7420</t>
  </si>
  <si>
    <t>31,8840</t>
  </si>
  <si>
    <t>32,0650</t>
  </si>
  <si>
    <t>32,0810</t>
  </si>
  <si>
    <t>32,1240</t>
  </si>
  <si>
    <t>32,1320</t>
  </si>
  <si>
    <t>32,2200</t>
  </si>
  <si>
    <t>32,2360</t>
  </si>
  <si>
    <t>32,2860</t>
  </si>
  <si>
    <t>32,3900</t>
  </si>
  <si>
    <t>32,3840</t>
  </si>
  <si>
    <t>32,1580</t>
  </si>
  <si>
    <t>31,8300</t>
  </si>
  <si>
    <t>31,8600</t>
  </si>
  <si>
    <t>32,0330</t>
  </si>
  <si>
    <t>32,1210</t>
  </si>
  <si>
    <t>32,2010</t>
  </si>
  <si>
    <t>32,1770</t>
  </si>
  <si>
    <t>32,3660</t>
  </si>
  <si>
    <t>32,5790</t>
  </si>
  <si>
    <t>32,5570</t>
  </si>
  <si>
    <t>32,3450</t>
  </si>
  <si>
    <t>32,2030</t>
  </si>
  <si>
    <t>32,1120</t>
  </si>
  <si>
    <t>32,0900</t>
  </si>
  <si>
    <t>32,0000</t>
  </si>
  <si>
    <t>31,9570</t>
  </si>
  <si>
    <t>31,9930</t>
  </si>
  <si>
    <t>31,9020</t>
  </si>
  <si>
    <t>31,9000</t>
  </si>
  <si>
    <t>31,9170</t>
  </si>
  <si>
    <t>31,8940</t>
  </si>
  <si>
    <t>31,7510</t>
  </si>
  <si>
    <t>31,3220</t>
  </si>
  <si>
    <t>31,1860</t>
  </si>
  <si>
    <t>31,1530</t>
  </si>
  <si>
    <t>31,1690</t>
  </si>
  <si>
    <t>31,0570</t>
  </si>
  <si>
    <t>31,0740</t>
  </si>
  <si>
    <t>31,0580</t>
  </si>
  <si>
    <t>31,0840</t>
  </si>
  <si>
    <t>31,0720</t>
  </si>
  <si>
    <t>31,0300</t>
  </si>
  <si>
    <t>31,0750</t>
  </si>
  <si>
    <t>31,0110</t>
  </si>
  <si>
    <t>30,9000</t>
  </si>
  <si>
    <t>30,9020</t>
  </si>
  <si>
    <t>30,8390</t>
  </si>
  <si>
    <t>30,7440</t>
  </si>
  <si>
    <t>30,7660</t>
  </si>
  <si>
    <t>30,7510</t>
  </si>
  <si>
    <t>30,6750</t>
  </si>
  <si>
    <t>30,5510</t>
  </si>
  <si>
    <t>30,5210</t>
  </si>
  <si>
    <t>30,2640</t>
  </si>
  <si>
    <t>30,1890</t>
  </si>
  <si>
    <t>29,9480</t>
  </si>
  <si>
    <t>29,9390</t>
  </si>
  <si>
    <t>29,8150</t>
  </si>
  <si>
    <t>29,7870</t>
  </si>
  <si>
    <t>29,8130</t>
  </si>
  <si>
    <t>29,8040</t>
  </si>
  <si>
    <t>29,8310</t>
  </si>
  <si>
    <t>29,8570</t>
  </si>
  <si>
    <t>29,8620</t>
  </si>
  <si>
    <t>29,8540</t>
  </si>
  <si>
    <t>29,8180</t>
  </si>
  <si>
    <t>29,7220</t>
  </si>
  <si>
    <t>29,7070</t>
  </si>
  <si>
    <t>29,7010</t>
  </si>
  <si>
    <t>29,6490</t>
  </si>
  <si>
    <t>29,6510</t>
  </si>
  <si>
    <t>29,6540</t>
  </si>
  <si>
    <t>29,6400</t>
  </si>
  <si>
    <t>29,6380</t>
  </si>
  <si>
    <t>29,6480</t>
  </si>
  <si>
    <t>29,6130</t>
  </si>
  <si>
    <t>29,5970</t>
  </si>
  <si>
    <t>29,6060</t>
  </si>
  <si>
    <t>29,5650</t>
  </si>
  <si>
    <t>29,5440</t>
  </si>
  <si>
    <t>29,5490</t>
  </si>
  <si>
    <t>29,5290</t>
  </si>
  <si>
    <t>29,5270</t>
  </si>
  <si>
    <t>29,4830</t>
  </si>
  <si>
    <t>29,4990</t>
  </si>
  <si>
    <t>29,5070</t>
  </si>
  <si>
    <t>29,5040</t>
  </si>
  <si>
    <t>29,4630</t>
  </si>
  <si>
    <t>29,3880</t>
  </si>
  <si>
    <t>29,3640</t>
  </si>
  <si>
    <t>29,4160</t>
  </si>
  <si>
    <t>202303</t>
  </si>
  <si>
    <t>38.6480</t>
  </si>
  <si>
    <t>38.8350</t>
  </si>
  <si>
    <t>38.8670</t>
  </si>
  <si>
    <t>38.7150</t>
  </si>
  <si>
    <t>38.7800</t>
  </si>
  <si>
    <t>38.9350</t>
  </si>
  <si>
    <t>38.7410</t>
  </si>
  <si>
    <t>38.9790</t>
  </si>
  <si>
    <t>38.9450</t>
  </si>
  <si>
    <t>39.2400</t>
  </si>
  <si>
    <t>39.4960</t>
  </si>
  <si>
    <t>39.6790</t>
  </si>
  <si>
    <t>39.5410</t>
  </si>
  <si>
    <t>39.2480</t>
  </si>
  <si>
    <t>39.3330</t>
  </si>
  <si>
    <t>39.2610</t>
  </si>
  <si>
    <t>39.1770</t>
  </si>
  <si>
    <t>39.1710</t>
  </si>
  <si>
    <t>39.3140</t>
  </si>
  <si>
    <t>39.2180</t>
  </si>
  <si>
    <t>39.4280</t>
  </si>
  <si>
    <t>39.1370</t>
  </si>
  <si>
    <t>38.8970</t>
  </si>
  <si>
    <t>29,4040</t>
  </si>
  <si>
    <t>29,4120</t>
  </si>
  <si>
    <t>29,4530</t>
  </si>
  <si>
    <t>29,4710</t>
  </si>
  <si>
    <t>29,4410</t>
  </si>
  <si>
    <t>29,4270</t>
  </si>
  <si>
    <t>29,3740</t>
  </si>
  <si>
    <t>29,3950</t>
  </si>
  <si>
    <t>29,4700</t>
  </si>
  <si>
    <t>29,4780</t>
  </si>
  <si>
    <t>29,1330</t>
  </si>
  <si>
    <t>29,1280</t>
  </si>
  <si>
    <t>29,1500</t>
  </si>
  <si>
    <t>29,2030</t>
  </si>
  <si>
    <t>29,0960</t>
  </si>
  <si>
    <t>29,1260</t>
  </si>
  <si>
    <t>29,0800</t>
  </si>
  <si>
    <t>28,9280</t>
  </si>
  <si>
    <t>28,9460</t>
  </si>
  <si>
    <t>29,1800</t>
  </si>
  <si>
    <t>28,8760</t>
  </si>
  <si>
    <t>28,8420</t>
  </si>
  <si>
    <t>28,8180</t>
  </si>
  <si>
    <t>28,8400</t>
  </si>
  <si>
    <t>28,8810</t>
  </si>
  <si>
    <t>28,8560</t>
  </si>
  <si>
    <t>28,6790</t>
  </si>
  <si>
    <t>28,6930</t>
  </si>
  <si>
    <t>28,6780</t>
  </si>
  <si>
    <t>28,6490</t>
  </si>
  <si>
    <t>28,5980</t>
  </si>
  <si>
    <t>28,5010</t>
  </si>
  <si>
    <t>28,5320</t>
  </si>
  <si>
    <t>28,5930</t>
  </si>
  <si>
    <t>28,5220</t>
  </si>
  <si>
    <t>28,4800</t>
  </si>
  <si>
    <t>28,4830</t>
  </si>
  <si>
    <t>28,4710</t>
  </si>
  <si>
    <t>28,4090</t>
  </si>
  <si>
    <t>28,4880</t>
  </si>
  <si>
    <t>28,6520</t>
  </si>
  <si>
    <t>28,4540</t>
  </si>
  <si>
    <t>28,1420</t>
  </si>
  <si>
    <t>27,7770</t>
  </si>
  <si>
    <t>27,5590</t>
  </si>
  <si>
    <t>27,6340</t>
  </si>
  <si>
    <t>27,5570</t>
  </si>
  <si>
    <t>27,4840</t>
  </si>
  <si>
    <t>27,5000</t>
  </si>
  <si>
    <t>27,3870</t>
  </si>
  <si>
    <t>27,3370</t>
  </si>
  <si>
    <t>27,3850</t>
  </si>
  <si>
    <t>27,4480</t>
  </si>
  <si>
    <t>27,5880</t>
  </si>
  <si>
    <t>27,4780</t>
  </si>
  <si>
    <t>27,2840</t>
  </si>
  <si>
    <t>27,1450</t>
  </si>
  <si>
    <t>27,1480</t>
  </si>
  <si>
    <t>27,1890</t>
  </si>
  <si>
    <t>27,0700</t>
  </si>
  <si>
    <t>27,0170</t>
  </si>
  <si>
    <t>26,9030</t>
  </si>
  <si>
    <t>26,8670</t>
  </si>
  <si>
    <t>26,8820</t>
  </si>
  <si>
    <t>26,9010</t>
  </si>
  <si>
    <t>26,8280</t>
  </si>
  <si>
    <t>26,7650</t>
  </si>
  <si>
    <t>26,8320</t>
  </si>
  <si>
    <t>26,8510</t>
  </si>
  <si>
    <t>26,8920</t>
  </si>
  <si>
    <t>26,7970</t>
  </si>
  <si>
    <t>26,8090</t>
  </si>
  <si>
    <t>26,7260</t>
  </si>
  <si>
    <t>26,7000</t>
  </si>
  <si>
    <t>26,7400</t>
  </si>
  <si>
    <t>26,8480</t>
  </si>
  <si>
    <t>26,8210</t>
  </si>
  <si>
    <t>26,8630</t>
  </si>
  <si>
    <t>26,8850</t>
  </si>
  <si>
    <t>PARO BANCARIO</t>
  </si>
  <si>
    <t>201908</t>
  </si>
  <si>
    <t>36,6420</t>
  </si>
  <si>
    <t>36,6080</t>
  </si>
  <si>
    <t>36,6270</t>
  </si>
  <si>
    <t>36,5010</t>
  </si>
  <si>
    <t>36,4980</t>
  </si>
  <si>
    <t>36,4760</t>
  </si>
  <si>
    <t>36,3300</t>
  </si>
  <si>
    <t>36,5020</t>
  </si>
  <si>
    <t>36,6050</t>
  </si>
  <si>
    <t>36,3430</t>
  </si>
  <si>
    <t>36,1990</t>
  </si>
  <si>
    <t>36,1980</t>
  </si>
  <si>
    <t>36,1500</t>
  </si>
  <si>
    <t>35,8780</t>
  </si>
  <si>
    <t>35,9010</t>
  </si>
  <si>
    <t>35,3440</t>
  </si>
  <si>
    <t>35,2730</t>
  </si>
  <si>
    <t>35,1480</t>
  </si>
  <si>
    <t>35,1410</t>
  </si>
  <si>
    <t>34,7360</t>
  </si>
  <si>
    <t>34,5950</t>
  </si>
  <si>
    <t>36,9390</t>
  </si>
  <si>
    <t>36,8510</t>
  </si>
  <si>
    <t>36,8120</t>
  </si>
  <si>
    <t>36,8800</t>
  </si>
  <si>
    <t>36,7890</t>
  </si>
  <si>
    <t>36,7680</t>
  </si>
  <si>
    <t>36,7940</t>
  </si>
  <si>
    <t>36,7840</t>
  </si>
  <si>
    <t>36,7620</t>
  </si>
  <si>
    <t>36,7660</t>
  </si>
  <si>
    <t>36,6620</t>
  </si>
  <si>
    <t>36,4690</t>
  </si>
  <si>
    <t>36,4620</t>
  </si>
  <si>
    <t>36,5410</t>
  </si>
  <si>
    <t>36,5980</t>
  </si>
  <si>
    <t>36,4290</t>
  </si>
  <si>
    <t>36,5920</t>
  </si>
  <si>
    <t>36,6510</t>
  </si>
  <si>
    <t>36,6990</t>
  </si>
  <si>
    <t>36,7970</t>
  </si>
  <si>
    <t>201909</t>
  </si>
  <si>
    <t>201910</t>
  </si>
  <si>
    <t>37,4160</t>
  </si>
  <si>
    <t>37,4810</t>
  </si>
  <si>
    <t>37,4530</t>
  </si>
  <si>
    <t>37,5010</t>
  </si>
  <si>
    <t>37,4380</t>
  </si>
  <si>
    <t>37,3980</t>
  </si>
  <si>
    <t>37,3740</t>
  </si>
  <si>
    <t>37,4080</t>
  </si>
  <si>
    <t>37,3920</t>
  </si>
  <si>
    <t>37,3680</t>
  </si>
  <si>
    <t>37,3360</t>
  </si>
  <si>
    <t>37,3400</t>
  </si>
  <si>
    <t>37,3240</t>
  </si>
  <si>
    <t>37,2070</t>
  </si>
  <si>
    <t>37,1300</t>
  </si>
  <si>
    <t>37,1810</t>
  </si>
  <si>
    <t>37,2110</t>
  </si>
  <si>
    <t>202302</t>
  </si>
  <si>
    <t>38,8930</t>
  </si>
  <si>
    <t>39,0370</t>
  </si>
  <si>
    <t>38,7640</t>
  </si>
  <si>
    <t>38,5530</t>
  </si>
  <si>
    <t>38,8660</t>
  </si>
  <si>
    <t>39,3020</t>
  </si>
  <si>
    <t>39,5700</t>
  </si>
  <si>
    <t>39,3440</t>
  </si>
  <si>
    <t>39,0840</t>
  </si>
  <si>
    <t>39,0200</t>
  </si>
  <si>
    <t>39,1440</t>
  </si>
  <si>
    <t>39,1050</t>
  </si>
  <si>
    <t>39,0920</t>
  </si>
  <si>
    <t>39,0760</t>
  </si>
  <si>
    <t>39,2580</t>
  </si>
  <si>
    <t>39,1190</t>
  </si>
  <si>
    <t>38,5720</t>
  </si>
  <si>
    <t>38,6960</t>
  </si>
  <si>
    <t>37,2250</t>
  </si>
  <si>
    <t>37,2190</t>
  </si>
  <si>
    <t>37,1510</t>
  </si>
  <si>
    <t>37,1760</t>
  </si>
  <si>
    <t>37,1840</t>
  </si>
  <si>
    <t>37,0160</t>
  </si>
  <si>
    <t>201911</t>
  </si>
  <si>
    <t>37,8400</t>
  </si>
  <si>
    <t>38,0120</t>
  </si>
  <si>
    <t>37,9960</t>
  </si>
  <si>
    <t>37,9030</t>
  </si>
  <si>
    <t>37,8040</t>
  </si>
  <si>
    <t>37,7700</t>
  </si>
  <si>
    <t>37,7430</t>
  </si>
  <si>
    <t>37,6780</t>
  </si>
  <si>
    <t>37,6560</t>
  </si>
  <si>
    <t>37,6530</t>
  </si>
  <si>
    <t>37,6700</t>
  </si>
  <si>
    <t>37,5660</t>
  </si>
  <si>
    <t>37,5610</t>
  </si>
  <si>
    <t>37,4760</t>
  </si>
  <si>
    <t>37,4940</t>
  </si>
  <si>
    <t>37,4490</t>
  </si>
  <si>
    <t>37,4560</t>
  </si>
  <si>
    <t>37,2760</t>
  </si>
  <si>
    <t>37,4220</t>
  </si>
  <si>
    <t>201912</t>
  </si>
  <si>
    <t>37,3080</t>
  </si>
  <si>
    <t>37,1340</t>
  </si>
  <si>
    <t>37,0080</t>
  </si>
  <si>
    <t>36,9720</t>
  </si>
  <si>
    <t>37,0870</t>
  </si>
  <si>
    <t>37,5980</t>
  </si>
  <si>
    <t>37,6960</t>
  </si>
  <si>
    <t>37,6990</t>
  </si>
  <si>
    <t>37,7290</t>
  </si>
  <si>
    <t>37,7840</t>
  </si>
  <si>
    <t>37,8260</t>
  </si>
  <si>
    <t>37,9370</t>
  </si>
  <si>
    <t>37,9770</t>
  </si>
  <si>
    <t>37,8020</t>
  </si>
  <si>
    <t>37,7130</t>
  </si>
  <si>
    <t>37,8110</t>
  </si>
  <si>
    <t>37,6180</t>
  </si>
  <si>
    <t>37,6900</t>
  </si>
  <si>
    <t>202001</t>
  </si>
  <si>
    <t>37,5310</t>
  </si>
  <si>
    <t>37,5830</t>
  </si>
  <si>
    <t>37,3910</t>
  </si>
  <si>
    <t>37,3770</t>
  </si>
  <si>
    <t>37,3540</t>
  </si>
  <si>
    <t>37,2240</t>
  </si>
  <si>
    <t>37,2550</t>
  </si>
  <si>
    <t>37,3120</t>
  </si>
  <si>
    <t>37,3860</t>
  </si>
  <si>
    <t>37,3620</t>
  </si>
  <si>
    <t>37,3060</t>
  </si>
  <si>
    <t>37,2900</t>
  </si>
  <si>
    <t>37,3340</t>
  </si>
  <si>
    <t>37,3580</t>
  </si>
  <si>
    <t>37,4100</t>
  </si>
  <si>
    <t>37,2590</t>
  </si>
  <si>
    <t>37,3840</t>
  </si>
  <si>
    <t>37,4520</t>
  </si>
  <si>
    <t>37,4450</t>
  </si>
  <si>
    <t>37,2790</t>
  </si>
  <si>
    <t>37,1660</t>
  </si>
  <si>
    <t>202002</t>
  </si>
  <si>
    <t>39,1520</t>
  </si>
  <si>
    <t>38,9600</t>
  </si>
  <si>
    <t>38,6030</t>
  </si>
  <si>
    <t>38,3780</t>
  </si>
  <si>
    <t>38,2540</t>
  </si>
  <si>
    <t>38,0640</t>
  </si>
  <si>
    <t>38,0460</t>
  </si>
  <si>
    <t>37,9060</t>
  </si>
  <si>
    <t>37,9160</t>
  </si>
  <si>
    <t>38,0530</t>
  </si>
  <si>
    <t>37,9100</t>
  </si>
  <si>
    <t>37,7730</t>
  </si>
  <si>
    <t>37,7520</t>
  </si>
  <si>
    <t>37,7240</t>
  </si>
  <si>
    <t>37,5750</t>
  </si>
  <si>
    <t>37,5780</t>
  </si>
  <si>
    <t>37,5680</t>
  </si>
  <si>
    <t>202003</t>
  </si>
  <si>
    <t>43,7490</t>
  </si>
  <si>
    <t>43,8550</t>
  </si>
  <si>
    <t>42,7130</t>
  </si>
  <si>
    <t>43,5130</t>
  </si>
  <si>
    <t>44,2810</t>
  </si>
  <si>
    <t>44,7950</t>
  </si>
  <si>
    <t>44,6360</t>
  </si>
  <si>
    <t>45,7950</t>
  </si>
  <si>
    <t>45,9420</t>
  </si>
  <si>
    <t>45,5950</t>
  </si>
  <si>
    <t>45,5420</t>
  </si>
  <si>
    <t>44,4490</t>
  </si>
  <si>
    <t>44,4520</t>
  </si>
  <si>
    <t>43,4140</t>
  </si>
  <si>
    <t>43,2370</t>
  </si>
  <si>
    <t>43,1990</t>
  </si>
  <si>
    <t>41,6400</t>
  </si>
  <si>
    <t>40,8580</t>
  </si>
  <si>
    <t>40,1240</t>
  </si>
  <si>
    <t>39,5580</t>
  </si>
  <si>
    <t>39,1910</t>
  </si>
  <si>
    <t>202004</t>
  </si>
  <si>
    <t>202005</t>
  </si>
  <si>
    <t>42,2570</t>
  </si>
  <si>
    <t>42,4380</t>
  </si>
  <si>
    <t>42,9860</t>
  </si>
  <si>
    <t>43,4590</t>
  </si>
  <si>
    <t>43,7020</t>
  </si>
  <si>
    <t>43,1600</t>
  </si>
  <si>
    <t>43,1350</t>
  </si>
  <si>
    <t>43,2480</t>
  </si>
  <si>
    <t>43,2020</t>
  </si>
  <si>
    <t>202301</t>
  </si>
  <si>
    <t>38.6810</t>
  </si>
  <si>
    <t>38.7510</t>
  </si>
  <si>
    <t>38.6250</t>
  </si>
  <si>
    <t>38.9580</t>
  </si>
  <si>
    <t>39.0850</t>
  </si>
  <si>
    <t>39.1380</t>
  </si>
  <si>
    <t>39.1630</t>
  </si>
  <si>
    <t>39.0480</t>
  </si>
  <si>
    <t>39.1510</t>
  </si>
  <si>
    <t>39.2410</t>
  </si>
  <si>
    <t>39.5840</t>
  </si>
  <si>
    <t>39.6860</t>
  </si>
  <si>
    <t>39.6950</t>
  </si>
  <si>
    <t>39.6430</t>
  </si>
  <si>
    <t>39.7900</t>
  </si>
  <si>
    <t>39.8230</t>
  </si>
  <si>
    <t>39.8640</t>
  </si>
  <si>
    <t>39.8620</t>
  </si>
  <si>
    <t>39.7320</t>
  </si>
  <si>
    <t>39.7950</t>
  </si>
  <si>
    <t>43,3890</t>
  </si>
  <si>
    <t>43,5070</t>
  </si>
  <si>
    <t>43,6990</t>
  </si>
  <si>
    <t>43,4650</t>
  </si>
  <si>
    <t>43,5100</t>
  </si>
  <si>
    <t>43,1470</t>
  </si>
  <si>
    <t>43,0370</t>
  </si>
  <si>
    <t>43,6350</t>
  </si>
  <si>
    <t>44,6220</t>
  </si>
  <si>
    <t>44,2130</t>
  </si>
  <si>
    <t>44,0030</t>
  </si>
  <si>
    <t>43,3080</t>
  </si>
  <si>
    <t>43,3110</t>
  </si>
  <si>
    <t>43,2030</t>
  </si>
  <si>
    <t>42,9370</t>
  </si>
  <si>
    <t>43,2310</t>
  </si>
  <si>
    <t>43,3910</t>
  </si>
  <si>
    <t>43,1740</t>
  </si>
  <si>
    <t>43,1400</t>
  </si>
  <si>
    <t>43,5840</t>
  </si>
  <si>
    <t>44,0520</t>
  </si>
  <si>
    <t>44,0980</t>
  </si>
  <si>
    <t>43,9150</t>
  </si>
  <si>
    <t>43,6250</t>
  </si>
  <si>
    <t>44,0620</t>
  </si>
  <si>
    <t>44,1610</t>
  </si>
  <si>
    <t>43,1170</t>
  </si>
  <si>
    <t>42,5360</t>
  </si>
  <si>
    <t>42,7440</t>
  </si>
  <si>
    <t>202006</t>
  </si>
  <si>
    <t>42,2120</t>
  </si>
  <si>
    <t>42,0620</t>
  </si>
  <si>
    <t>42,0580</t>
  </si>
  <si>
    <t>42,0700</t>
  </si>
  <si>
    <t>42,1430</t>
  </si>
  <si>
    <t>42,1640</t>
  </si>
  <si>
    <t>42,3100</t>
  </si>
  <si>
    <t>42,7050</t>
  </si>
  <si>
    <t>42,4680</t>
  </si>
  <si>
    <t>42,6090</t>
  </si>
  <si>
    <t>42,9070</t>
  </si>
  <si>
    <t>42,7450</t>
  </si>
  <si>
    <t>42,9990</t>
  </si>
  <si>
    <t>42,8220</t>
  </si>
  <si>
    <t>42,5220</t>
  </si>
  <si>
    <t>42,4840</t>
  </si>
  <si>
    <t>42,5570</t>
  </si>
  <si>
    <t>42,9550</t>
  </si>
  <si>
    <t>42,9220</t>
  </si>
  <si>
    <t>43,0770</t>
  </si>
  <si>
    <t>43,3120</t>
  </si>
  <si>
    <t>202007</t>
  </si>
  <si>
    <t>42,3760</t>
  </si>
  <si>
    <t>42,5410</t>
  </si>
  <si>
    <t>42,5050</t>
  </si>
  <si>
    <t>42,3790</t>
  </si>
  <si>
    <t>42,3920</t>
  </si>
  <si>
    <t>42,5320</t>
  </si>
  <si>
    <t>42,6220</t>
  </si>
  <si>
    <t>43,0820</t>
  </si>
  <si>
    <t>43,3600</t>
  </si>
  <si>
    <t>43,7230</t>
  </si>
  <si>
    <t>43,9130</t>
  </si>
  <si>
    <t>43,9240</t>
  </si>
  <si>
    <t>43,8150</t>
  </si>
  <si>
    <t>43,6530</t>
  </si>
  <si>
    <t>43,6470</t>
  </si>
  <si>
    <t>43,5030</t>
  </si>
  <si>
    <t>43,1630</t>
  </si>
  <si>
    <t>42,7930</t>
  </si>
  <si>
    <t>42,4370</t>
  </si>
  <si>
    <t>42,1750</t>
  </si>
  <si>
    <t>202008</t>
  </si>
  <si>
    <t>42,5870</t>
  </si>
  <si>
    <t>42,5010</t>
  </si>
  <si>
    <t>42,6500</t>
  </si>
  <si>
    <t>42,7020</t>
  </si>
  <si>
    <t>42,7790</t>
  </si>
  <si>
    <t>43,1920</t>
  </si>
  <si>
    <t>42,8740</t>
  </si>
  <si>
    <t>42,6120</t>
  </si>
  <si>
    <t>42,7220</t>
  </si>
  <si>
    <t>42,5000</t>
  </si>
  <si>
    <t>42,5060</t>
  </si>
  <si>
    <t>42,5340</t>
  </si>
  <si>
    <t>42,4530</t>
  </si>
  <si>
    <t>42,4610</t>
  </si>
  <si>
    <t>42,6420</t>
  </si>
  <si>
    <t>42,7180</t>
  </si>
  <si>
    <t>42,5530</t>
  </si>
  <si>
    <t>42,7710</t>
  </si>
  <si>
    <t>42,6550</t>
  </si>
  <si>
    <t>202009</t>
  </si>
  <si>
    <t>42,5750</t>
  </si>
  <si>
    <t>42,4830</t>
  </si>
  <si>
    <t>42,4720</t>
  </si>
  <si>
    <t>42,4390</t>
  </si>
  <si>
    <t>202312</t>
  </si>
  <si>
    <t>39,0220</t>
  </si>
  <si>
    <t>39,0440</t>
  </si>
  <si>
    <t>39,0170</t>
  </si>
  <si>
    <t>39,1950</t>
  </si>
  <si>
    <t>39,2340</t>
  </si>
  <si>
    <t>39,3650</t>
  </si>
  <si>
    <t>39,4540</t>
  </si>
  <si>
    <t>39,2330</t>
  </si>
  <si>
    <t>39,3510</t>
  </si>
  <si>
    <t>39,6400</t>
  </si>
  <si>
    <t>39,9600</t>
  </si>
  <si>
    <t>39,8500</t>
  </si>
  <si>
    <t>39,5540</t>
  </si>
  <si>
    <t>39,3080</t>
  </si>
  <si>
    <t>39,1270</t>
  </si>
  <si>
    <t>39,0700</t>
  </si>
  <si>
    <t>39,1700</t>
  </si>
  <si>
    <t>38,9740</t>
  </si>
  <si>
    <t>42,3730</t>
  </si>
  <si>
    <t>42,4220</t>
  </si>
  <si>
    <t>42,5040</t>
  </si>
  <si>
    <t>42,4500</t>
  </si>
  <si>
    <t>42,4340</t>
  </si>
  <si>
    <t>42,4420</t>
  </si>
  <si>
    <t>42,4880</t>
  </si>
  <si>
    <t>42,4920</t>
  </si>
  <si>
    <t>42,5240</t>
  </si>
  <si>
    <t>42,5200</t>
  </si>
  <si>
    <t>42,5580</t>
  </si>
  <si>
    <t>42,4440</t>
  </si>
  <si>
    <t>42,5930</t>
  </si>
  <si>
    <t>42,6730</t>
  </si>
  <si>
    <t>42,5020</t>
  </si>
  <si>
    <t>202010</t>
  </si>
  <si>
    <t>43,0030</t>
  </si>
  <si>
    <t>43,0330</t>
  </si>
  <si>
    <t>42,8420</t>
  </si>
  <si>
    <t>42,6860</t>
  </si>
  <si>
    <t>42,6740</t>
  </si>
  <si>
    <t>42,6670</t>
  </si>
  <si>
    <t>42,6650</t>
  </si>
  <si>
    <t>42,6790</t>
  </si>
  <si>
    <t>42,7150</t>
  </si>
  <si>
    <t>42,7840</t>
  </si>
  <si>
    <t>42,8920</t>
  </si>
  <si>
    <t>42,8050</t>
  </si>
  <si>
    <t>42,6600</t>
  </si>
  <si>
    <t>42,6240</t>
  </si>
  <si>
    <t>42,5660</t>
  </si>
  <si>
    <t>42,5550</t>
  </si>
  <si>
    <t>42,5120</t>
  </si>
  <si>
    <t>42,4900</t>
  </si>
  <si>
    <t>42,4950</t>
  </si>
  <si>
    <t>42,5330</t>
  </si>
  <si>
    <t>202011</t>
  </si>
  <si>
    <t>202012</t>
  </si>
  <si>
    <t>202101</t>
  </si>
  <si>
    <t>202102</t>
  </si>
  <si>
    <t>42,2700</t>
  </si>
  <si>
    <t>42,3130</t>
  </si>
  <si>
    <t>42,4230</t>
  </si>
  <si>
    <t>42,6210</t>
  </si>
  <si>
    <t>42,5130</t>
  </si>
  <si>
    <t>42,5950</t>
  </si>
  <si>
    <t>42,7080</t>
  </si>
  <si>
    <t>42,6510</t>
  </si>
  <si>
    <t>42,8040</t>
  </si>
  <si>
    <t>42,8430</t>
  </si>
  <si>
    <t>42,8490</t>
  </si>
  <si>
    <t>43,0390</t>
  </si>
  <si>
    <t>42,9800</t>
  </si>
  <si>
    <t>43,0490</t>
  </si>
  <si>
    <t>43,1570</t>
  </si>
  <si>
    <t>43,1450</t>
  </si>
  <si>
    <t>202103</t>
  </si>
  <si>
    <t>44,1870</t>
  </si>
  <si>
    <t>44,3590</t>
  </si>
  <si>
    <t>44,5210</t>
  </si>
  <si>
    <t>44,5180</t>
  </si>
  <si>
    <t>44,3870</t>
  </si>
  <si>
    <t>44,2350</t>
  </si>
  <si>
    <t>44,1390</t>
  </si>
  <si>
    <t>44,2340</t>
  </si>
  <si>
    <t>44,2920</t>
  </si>
  <si>
    <t>44,3400</t>
  </si>
  <si>
    <t>44,6030</t>
  </si>
  <si>
    <t>44,4940</t>
  </si>
  <si>
    <t>44,5020</t>
  </si>
  <si>
    <t>44,5340</t>
  </si>
  <si>
    <t>44,3560</t>
  </si>
  <si>
    <t>44,5370</t>
  </si>
  <si>
    <t>44,6400</t>
  </si>
  <si>
    <t>44,5740</t>
  </si>
  <si>
    <t>44,3100</t>
  </si>
  <si>
    <t>43,9030</t>
  </si>
  <si>
    <t>43,9360</t>
  </si>
  <si>
    <t>43,3260</t>
  </si>
  <si>
    <t>43,1500</t>
  </si>
  <si>
    <t>202104</t>
  </si>
  <si>
    <t>43,8020</t>
  </si>
  <si>
    <t>43,8360</t>
  </si>
  <si>
    <t>43,9640</t>
  </si>
  <si>
    <t>44,0500</t>
  </si>
  <si>
    <t>44,0560</t>
  </si>
  <si>
    <t>44,0610</t>
  </si>
  <si>
    <t>44,0810</t>
  </si>
  <si>
    <t>44,1800</t>
  </si>
  <si>
    <t>44,1840</t>
  </si>
  <si>
    <t>44,0860</t>
  </si>
  <si>
    <t>44,1300</t>
  </si>
  <si>
    <t>44,2730</t>
  </si>
  <si>
    <t>44,0930</t>
  </si>
  <si>
    <t>43,9440</t>
  </si>
  <si>
    <t>44,0270</t>
  </si>
  <si>
    <t>44,2470</t>
  </si>
  <si>
    <t>44,2190</t>
  </si>
  <si>
    <t>202105</t>
  </si>
  <si>
    <t>43,7940</t>
  </si>
  <si>
    <t>43,8470</t>
  </si>
  <si>
    <t>43,7800</t>
  </si>
  <si>
    <t>43,8510</t>
  </si>
  <si>
    <t>43,9370</t>
  </si>
  <si>
    <t>43,9660</t>
  </si>
  <si>
    <t>44,1050</t>
  </si>
  <si>
    <t>44,0510</t>
  </si>
  <si>
    <t>44,1510</t>
  </si>
  <si>
    <t>44,0530</t>
  </si>
  <si>
    <t>44,1820</t>
  </si>
  <si>
    <t>44,1690</t>
  </si>
  <si>
    <t>43,9760</t>
  </si>
  <si>
    <t>43,9690</t>
  </si>
  <si>
    <t>202212</t>
  </si>
  <si>
    <t>40.0710</t>
  </si>
  <si>
    <t>39.6250</t>
  </si>
  <si>
    <t>39.9460</t>
  </si>
  <si>
    <t>40.0380</t>
  </si>
  <si>
    <t>39.5170</t>
  </si>
  <si>
    <t>39.1000</t>
  </si>
  <si>
    <t>38.5890</t>
  </si>
  <si>
    <t>38.3410</t>
  </si>
  <si>
    <t>38.4120</t>
  </si>
  <si>
    <t>38.8260</t>
  </si>
  <si>
    <t>38.8480</t>
  </si>
  <si>
    <t>38.7880</t>
  </si>
  <si>
    <t>38.6270</t>
  </si>
  <si>
    <t>38.6830</t>
  </si>
  <si>
    <t>38.8100</t>
  </si>
  <si>
    <t>38.8730</t>
  </si>
  <si>
    <t>39.0290</t>
  </si>
  <si>
    <t>39.0700</t>
  </si>
  <si>
    <t>39.2050</t>
  </si>
  <si>
    <t>39.3050</t>
  </si>
  <si>
    <t>39.1990</t>
  </si>
  <si>
    <t>39.0720</t>
  </si>
  <si>
    <t>43,8450</t>
  </si>
  <si>
    <t>43,9730</t>
  </si>
  <si>
    <t>44,0970</t>
  </si>
  <si>
    <t>44,0250</t>
  </si>
  <si>
    <t>43,8670</t>
  </si>
  <si>
    <t>202106</t>
  </si>
  <si>
    <t>43,5770</t>
  </si>
  <si>
    <t>43,4700</t>
  </si>
  <si>
    <t>43,5470</t>
  </si>
  <si>
    <t>43,4810</t>
  </si>
  <si>
    <t>43,4580</t>
  </si>
  <si>
    <t>43,4220</t>
  </si>
  <si>
    <t>43,5830</t>
  </si>
  <si>
    <t>43,6860</t>
  </si>
  <si>
    <t>43,8130</t>
  </si>
  <si>
    <t>43,7750</t>
  </si>
  <si>
    <t>43,6620</t>
  </si>
  <si>
    <t>43,6440</t>
  </si>
  <si>
    <t>43,6340</t>
  </si>
  <si>
    <t>43,6900</t>
  </si>
  <si>
    <t>43,5930</t>
  </si>
  <si>
    <t>43,5610</t>
  </si>
  <si>
    <t>43,5260</t>
  </si>
  <si>
    <t>43,5670</t>
  </si>
  <si>
    <t>43,5910</t>
  </si>
  <si>
    <t>43,6300</t>
  </si>
  <si>
    <t>43,6800</t>
  </si>
  <si>
    <t>202107</t>
  </si>
  <si>
    <t>43,7040</t>
  </si>
  <si>
    <t>43,6430</t>
  </si>
  <si>
    <t>43,7890</t>
  </si>
  <si>
    <t>43,7920</t>
  </si>
  <si>
    <t>43,7860</t>
  </si>
  <si>
    <t>43,7430</t>
  </si>
  <si>
    <t>43,7410</t>
  </si>
  <si>
    <t>43,8120</t>
  </si>
  <si>
    <t>43,9000</t>
  </si>
  <si>
    <t>43,9920</t>
  </si>
  <si>
    <t>43,8970</t>
  </si>
  <si>
    <t>43,8650</t>
  </si>
  <si>
    <t>43,9560</t>
  </si>
  <si>
    <t>43,9190</t>
  </si>
  <si>
    <t>43,8490</t>
  </si>
  <si>
    <t>44,0230</t>
  </si>
  <si>
    <t>44,0210</t>
  </si>
  <si>
    <t>43,8840</t>
  </si>
  <si>
    <t>43,7470</t>
  </si>
  <si>
    <t>43,7810</t>
  </si>
  <si>
    <t>43,6550</t>
  </si>
  <si>
    <t>202108</t>
  </si>
  <si>
    <t>42,4640</t>
  </si>
  <si>
    <t>42,5300</t>
  </si>
  <si>
    <t>42,6030</t>
  </si>
  <si>
    <t>42,8110</t>
  </si>
  <si>
    <t>42,9650</t>
  </si>
  <si>
    <t>43,2250</t>
  </si>
  <si>
    <t>43,2060</t>
  </si>
  <si>
    <t>43,1290</t>
  </si>
  <si>
    <t>43,2680</t>
  </si>
  <si>
    <t>43,3280</t>
  </si>
  <si>
    <t>43,3430</t>
  </si>
  <si>
    <t>43,5680</t>
  </si>
  <si>
    <t>43,6490</t>
  </si>
  <si>
    <t>43,6520</t>
  </si>
  <si>
    <t>43,7030</t>
  </si>
  <si>
    <t>43,6680</t>
  </si>
  <si>
    <t>43,6950</t>
  </si>
  <si>
    <t>43,6410</t>
  </si>
  <si>
    <t>43,5700</t>
  </si>
  <si>
    <t>202109</t>
  </si>
  <si>
    <t>42,9400</t>
  </si>
  <si>
    <t>42,8840</t>
  </si>
  <si>
    <t>42,8160</t>
  </si>
  <si>
    <t>42,6920</t>
  </si>
  <si>
    <t>202211</t>
  </si>
  <si>
    <t>39.3920</t>
  </si>
  <si>
    <t>39.3790</t>
  </si>
  <si>
    <t>39.5200</t>
  </si>
  <si>
    <t>39.2570</t>
  </si>
  <si>
    <t>39.1700</t>
  </si>
  <si>
    <t>39.1610</t>
  </si>
  <si>
    <t>39.2820</t>
  </si>
  <si>
    <t>39.5340</t>
  </si>
  <si>
    <t>39.8010</t>
  </si>
  <si>
    <t>40.1170</t>
  </si>
  <si>
    <t>39.7730</t>
  </si>
  <si>
    <t>39.7110</t>
  </si>
  <si>
    <t>39.8490</t>
  </si>
  <si>
    <t>39.9780</t>
  </si>
  <si>
    <t>40.0560</t>
  </si>
  <si>
    <t>40.1080</t>
  </si>
  <si>
    <t>40.0140</t>
  </si>
  <si>
    <t>39.9000</t>
  </si>
  <si>
    <t>39.8720</t>
  </si>
  <si>
    <t>40.2890</t>
  </si>
  <si>
    <t>40.5320</t>
  </si>
  <si>
    <t>42,6890</t>
  </si>
  <si>
    <t>42,5960</t>
  </si>
  <si>
    <t>42,6250</t>
  </si>
  <si>
    <t>42,7390</t>
  </si>
  <si>
    <t>42,8410</t>
  </si>
  <si>
    <t>42,6990</t>
  </si>
  <si>
    <t>42,6110</t>
  </si>
  <si>
    <t>42,6450</t>
  </si>
  <si>
    <t>42,6680</t>
  </si>
  <si>
    <t>42,7410</t>
  </si>
  <si>
    <t>42,6850</t>
  </si>
  <si>
    <t>42,5890</t>
  </si>
  <si>
    <t>42,5720</t>
  </si>
  <si>
    <t>42,6880</t>
  </si>
  <si>
    <t>42,5820</t>
  </si>
  <si>
    <t>202110</t>
  </si>
  <si>
    <t>44,1810</t>
  </si>
  <si>
    <t>43,9530</t>
  </si>
  <si>
    <t>43,5400</t>
  </si>
  <si>
    <t>43,6690</t>
  </si>
  <si>
    <t>43,8780</t>
  </si>
  <si>
    <t>43,8960</t>
  </si>
  <si>
    <t>43,7850</t>
  </si>
  <si>
    <t>43,7640</t>
  </si>
  <si>
    <t>43,8890</t>
  </si>
  <si>
    <t>43,7740</t>
  </si>
  <si>
    <t>43,6230</t>
  </si>
  <si>
    <t>43,4190</t>
  </si>
  <si>
    <t>43,2960</t>
  </si>
  <si>
    <t>43,2950</t>
  </si>
  <si>
    <t>43,0340</t>
  </si>
  <si>
    <t>42,9940</t>
  </si>
  <si>
    <t>42,9420</t>
  </si>
  <si>
    <t>202111</t>
  </si>
  <si>
    <t>202112</t>
  </si>
  <si>
    <t>44,6950</t>
  </si>
  <si>
    <t>44,6010</t>
  </si>
  <si>
    <t>44,4450</t>
  </si>
  <si>
    <t>44,4680</t>
  </si>
  <si>
    <t>44,4000</t>
  </si>
  <si>
    <t>44,3830</t>
  </si>
  <si>
    <t>44,3280</t>
  </si>
  <si>
    <t>44,3370</t>
  </si>
  <si>
    <t>44,3630</t>
  </si>
  <si>
    <t>44,4650</t>
  </si>
  <si>
    <t>44,3610</t>
  </si>
  <si>
    <t>44,2740</t>
  </si>
  <si>
    <t>44,2200</t>
  </si>
  <si>
    <t>44,2580</t>
  </si>
  <si>
    <t>44,1990</t>
  </si>
  <si>
    <t>44,1720</t>
  </si>
  <si>
    <t>44,1520</t>
  </si>
  <si>
    <t>44,1460</t>
  </si>
  <si>
    <t>44,1540</t>
  </si>
  <si>
    <t>44,1400</t>
  </si>
  <si>
    <t>202201</t>
  </si>
  <si>
    <t>44,1650</t>
  </si>
  <si>
    <t>44,0740</t>
  </si>
  <si>
    <t>44,2930</t>
  </si>
  <si>
    <t>44,4750</t>
  </si>
  <si>
    <t>44,5380</t>
  </si>
  <si>
    <t>44,6090</t>
  </si>
  <si>
    <t>44,6390</t>
  </si>
  <si>
    <t>44,5630</t>
  </si>
  <si>
    <t>44,5910</t>
  </si>
  <si>
    <t>44,5550</t>
  </si>
  <si>
    <t>44,6470</t>
  </si>
  <si>
    <t>44,6300</t>
  </si>
  <si>
    <t>44,6710</t>
  </si>
  <si>
    <t>44,5150</t>
  </si>
  <si>
    <t>44,7310</t>
  </si>
  <si>
    <t>44,7250</t>
  </si>
  <si>
    <t>44,6140</t>
  </si>
  <si>
    <t>202202</t>
  </si>
  <si>
    <t>42.5330</t>
  </si>
  <si>
    <t>43.0250</t>
  </si>
  <si>
    <t>42.2680</t>
  </si>
  <si>
    <t>42.6340</t>
  </si>
  <si>
    <t>42.8590</t>
  </si>
  <si>
    <t>43.0230</t>
  </si>
  <si>
    <t>43.0570</t>
  </si>
  <si>
    <t>43.0160</t>
  </si>
  <si>
    <t>43.0740</t>
  </si>
  <si>
    <t>43.0910</t>
  </si>
  <si>
    <t>43.0470</t>
  </si>
  <si>
    <t>43.1820</t>
  </si>
  <si>
    <t>43.2340</t>
  </si>
  <si>
    <t>43.4540</t>
  </si>
  <si>
    <t>43.6410</t>
  </si>
  <si>
    <t>43.7380</t>
  </si>
  <si>
    <t>43.7730</t>
  </si>
  <si>
    <t>43.8540</t>
  </si>
  <si>
    <t>43.9070</t>
  </si>
  <si>
    <t>202203</t>
  </si>
  <si>
    <t>41,1150</t>
  </si>
  <si>
    <t>202311</t>
  </si>
  <si>
    <t>39,0910</t>
  </si>
  <si>
    <t>39,2000</t>
  </si>
  <si>
    <t>39,2460</t>
  </si>
  <si>
    <t>39,2970</t>
  </si>
  <si>
    <t>39,1360</t>
  </si>
  <si>
    <t>39,0660</t>
  </si>
  <si>
    <t>39,3930</t>
  </si>
  <si>
    <t>39,5610</t>
  </si>
  <si>
    <t>39,6990</t>
  </si>
  <si>
    <t>39,8930</t>
  </si>
  <si>
    <t>39,9820</t>
  </si>
  <si>
    <t>39,8070</t>
  </si>
  <si>
    <t>39,8750</t>
  </si>
  <si>
    <t>39,9350</t>
  </si>
  <si>
    <t>39,9180</t>
  </si>
  <si>
    <t>39,9270</t>
  </si>
  <si>
    <t>39,8210</t>
  </si>
  <si>
    <t>40,0190</t>
  </si>
  <si>
    <t>40,9690</t>
  </si>
  <si>
    <t>41,2440</t>
  </si>
  <si>
    <t>41,3650</t>
  </si>
  <si>
    <t>41,4780</t>
  </si>
  <si>
    <t>41,7890</t>
  </si>
  <si>
    <t>42,0520</t>
  </si>
  <si>
    <t>42,3220</t>
  </si>
  <si>
    <t>42,5230</t>
  </si>
  <si>
    <t>42,6170</t>
  </si>
  <si>
    <t>42,5070</t>
  </si>
  <si>
    <t>42,6520</t>
  </si>
  <si>
    <t>42,7990</t>
  </si>
  <si>
    <t>42,6840</t>
  </si>
  <si>
    <t>42,6040</t>
  </si>
  <si>
    <t>42,5430</t>
  </si>
  <si>
    <t>42,7500</t>
  </si>
  <si>
    <t>42,7860</t>
  </si>
  <si>
    <t>42,6610</t>
  </si>
  <si>
    <t>42,5740</t>
  </si>
  <si>
    <t>202204</t>
  </si>
  <si>
    <t>40.8270</t>
  </si>
  <si>
    <t>41.3350</t>
  </si>
  <si>
    <t>41.4440</t>
  </si>
  <si>
    <t>40.9100</t>
  </si>
  <si>
    <t>40.7010</t>
  </si>
  <si>
    <t>40.0490</t>
  </si>
  <si>
    <t>40.1260</t>
  </si>
  <si>
    <t>40.7960</t>
  </si>
  <si>
    <t>41.1280</t>
  </si>
  <si>
    <t>41.2470</t>
  </si>
  <si>
    <t>41.3040</t>
  </si>
  <si>
    <t>41.4530</t>
  </si>
  <si>
    <t>41.6330</t>
  </si>
  <si>
    <t>202210</t>
  </si>
  <si>
    <t>40.6080</t>
  </si>
  <si>
    <t>40.5690</t>
  </si>
  <si>
    <t>40.9760</t>
  </si>
  <si>
    <t>41.1690</t>
  </si>
  <si>
    <t>41.2030</t>
  </si>
  <si>
    <t>41.2140</t>
  </si>
  <si>
    <t>41.2040</t>
  </si>
  <si>
    <t>41.2400</t>
  </si>
  <si>
    <t>41.2880</t>
  </si>
  <si>
    <t>41.2050</t>
  </si>
  <si>
    <t>41.2000</t>
  </si>
  <si>
    <t>41.2480</t>
  </si>
  <si>
    <t>41.1310</t>
  </si>
  <si>
    <t>41.0860</t>
  </si>
  <si>
    <t>41.0570</t>
  </si>
  <si>
    <t>40.9340</t>
  </si>
  <si>
    <t>40.9810</t>
  </si>
  <si>
    <t>40.9570</t>
  </si>
  <si>
    <t>41.2120</t>
  </si>
  <si>
    <t>42.0590</t>
  </si>
  <si>
    <t>41.7400</t>
  </si>
  <si>
    <t>41.4280</t>
  </si>
  <si>
    <t>41.3830</t>
  </si>
  <si>
    <t>41.1190</t>
  </si>
  <si>
    <t>202205</t>
  </si>
  <si>
    <t>39.9020</t>
  </si>
  <si>
    <t>40.2050</t>
  </si>
  <si>
    <t>39.8100</t>
  </si>
  <si>
    <t>39.8840</t>
  </si>
  <si>
    <t>40.0460</t>
  </si>
  <si>
    <t>39.9120</t>
  </si>
  <si>
    <t>40.0010</t>
  </si>
  <si>
    <t>40.1940</t>
  </si>
  <si>
    <t>40.3310</t>
  </si>
  <si>
    <t>40.4810</t>
  </si>
  <si>
    <t>40.6000</t>
  </si>
  <si>
    <t>41.4420</t>
  </si>
  <si>
    <t>41.7530</t>
  </si>
  <si>
    <t>41.5480</t>
  </si>
  <si>
    <t>41.6530</t>
  </si>
  <si>
    <t>41.7860</t>
  </si>
  <si>
    <t>41.5950</t>
  </si>
  <si>
    <t>41.4900</t>
  </si>
  <si>
    <t>41.2610</t>
  </si>
  <si>
    <t>41.1000</t>
  </si>
  <si>
    <t>40.9260</t>
  </si>
  <si>
    <t>202206</t>
  </si>
  <si>
    <t>39,8630</t>
  </si>
  <si>
    <t>39,4680</t>
  </si>
  <si>
    <t>39,0740</t>
  </si>
  <si>
    <t>39,4780</t>
  </si>
  <si>
    <t>39,7160</t>
  </si>
  <si>
    <t>39,7220</t>
  </si>
  <si>
    <t>202209</t>
  </si>
  <si>
    <t>41.7360</t>
  </si>
  <si>
    <t>41.5900</t>
  </si>
  <si>
    <t>41.3330</t>
  </si>
  <si>
    <t>41.2510</t>
  </si>
  <si>
    <t>41.1760</t>
  </si>
  <si>
    <t>40.8650</t>
  </si>
  <si>
    <t>40.6260</t>
  </si>
  <si>
    <t>40.8380</t>
  </si>
  <si>
    <t>40.9410</t>
  </si>
  <si>
    <t>40.9830</t>
  </si>
  <si>
    <t>40.9820</t>
  </si>
  <si>
    <t>40.7740</t>
  </si>
  <si>
    <t>40.6700</t>
  </si>
  <si>
    <t>40.7650</t>
  </si>
  <si>
    <t>40.6590</t>
  </si>
  <si>
    <t>40.7030</t>
  </si>
  <si>
    <t>40.7820</t>
  </si>
  <si>
    <t>40.7810</t>
  </si>
  <si>
    <t>40.7170</t>
  </si>
  <si>
    <t>40.8830</t>
  </si>
  <si>
    <t>40.7940</t>
  </si>
  <si>
    <t>39,8400</t>
  </si>
  <si>
    <t>39,8140</t>
  </si>
  <si>
    <t>40,0150</t>
  </si>
  <si>
    <t>40,1050</t>
  </si>
  <si>
    <t>40,0440</t>
  </si>
  <si>
    <t>40,0840</t>
  </si>
  <si>
    <t>40,0410</t>
  </si>
  <si>
    <t>202208</t>
  </si>
  <si>
    <t>40.9600</t>
  </si>
  <si>
    <t>40.7750</t>
  </si>
  <si>
    <t>40.6880</t>
  </si>
  <si>
    <t>40.4210</t>
  </si>
  <si>
    <t>40.4010</t>
  </si>
  <si>
    <t>40.3690</t>
  </si>
  <si>
    <t>40.4310</t>
  </si>
  <si>
    <t>40.4890</t>
  </si>
  <si>
    <t>40.5100</t>
  </si>
  <si>
    <t>40.3730</t>
  </si>
  <si>
    <t>40.1390</t>
  </si>
  <si>
    <t>40.0900</t>
  </si>
  <si>
    <t>40.1900</t>
  </si>
  <si>
    <t>40.0870</t>
  </si>
  <si>
    <t>40.0130</t>
  </si>
  <si>
    <t>40.1780</t>
  </si>
  <si>
    <t>40.6120</t>
  </si>
  <si>
    <t>40.6540</t>
  </si>
  <si>
    <t>40.9060</t>
  </si>
  <si>
    <t>41.0130</t>
  </si>
  <si>
    <t>40.6630</t>
  </si>
  <si>
    <t>40,0970</t>
  </si>
  <si>
    <t>39,5750</t>
  </si>
  <si>
    <t>202207</t>
  </si>
  <si>
    <t>40,9340</t>
  </si>
  <si>
    <t>41,0080</t>
  </si>
  <si>
    <t>41,5140</t>
  </si>
  <si>
    <t>41,6690</t>
  </si>
  <si>
    <t>41,6760</t>
  </si>
  <si>
    <t>41,8010</t>
  </si>
  <si>
    <t>41,8440</t>
  </si>
  <si>
    <t>41,9930</t>
  </si>
  <si>
    <t>42,1160</t>
  </si>
  <si>
    <t>41,9510</t>
  </si>
  <si>
    <t>41,0740</t>
  </si>
  <si>
    <t>41,0060</t>
  </si>
  <si>
    <t>40,5460</t>
  </si>
  <si>
    <t>40,2980</t>
  </si>
  <si>
    <t>40,2650</t>
  </si>
  <si>
    <t>40,2280</t>
  </si>
  <si>
    <t>40,1780</t>
  </si>
  <si>
    <t>39,9500</t>
  </si>
  <si>
    <t>39,9550</t>
  </si>
  <si>
    <t>39,3760</t>
  </si>
  <si>
    <t>39,4800</t>
  </si>
  <si>
    <t>39,6470</t>
  </si>
  <si>
    <t>39,6890</t>
  </si>
  <si>
    <t>39,8760</t>
  </si>
  <si>
    <t>40,0090</t>
  </si>
  <si>
    <t>40,0330</t>
  </si>
  <si>
    <t xml:space="preserve">Simulador de IRPF/ IRNR  </t>
  </si>
  <si>
    <t>Rentas por incrementos patrimoniales</t>
  </si>
  <si>
    <t>Impuesto A La Renta De Personas Físicas - Impuesto A La Renta De No Residentes</t>
  </si>
  <si>
    <t>Categoría I: Rentas por Incrementos Patrimoniales</t>
  </si>
  <si>
    <t>Estimación de Retención</t>
  </si>
  <si>
    <t>Tipo de acto gravado:</t>
  </si>
  <si>
    <t>Enajenación/Promesa de enajenación/Cesión de promesa de enajenación</t>
  </si>
  <si>
    <t xml:space="preserve"> = Campos habilitados para ingreso de datos</t>
  </si>
  <si>
    <t xml:space="preserve"> = Campos calculados</t>
  </si>
  <si>
    <t xml:space="preserve"> = Campos NO habilitados para opción elegida</t>
  </si>
  <si>
    <t>1.</t>
  </si>
  <si>
    <r>
      <t>Precio de Venta/Valor según art. 25:</t>
    </r>
    <r>
      <rPr>
        <sz val="10"/>
        <rFont val="Arial"/>
        <family val="2"/>
      </rPr>
      <t>…………………………………………….</t>
    </r>
  </si>
  <si>
    <r>
      <t>Fecha de adquisición (dd/mm/aaaa):</t>
    </r>
    <r>
      <rPr>
        <sz val="10"/>
        <rFont val="Arial"/>
        <family val="2"/>
      </rPr>
      <t>……………………………………………</t>
    </r>
  </si>
  <si>
    <t>Criterio Real</t>
  </si>
  <si>
    <t>3.</t>
  </si>
  <si>
    <t>Valor UI último día mes anterior a la trasmisión………………………………..</t>
  </si>
  <si>
    <t>4.</t>
  </si>
  <si>
    <t>Valor real vigente……………………………………………………………………</t>
  </si>
  <si>
    <t>ITP enajenante………………………………………………………………………</t>
  </si>
  <si>
    <t>Precio/valor……………………………………………………………………………..</t>
  </si>
  <si>
    <t>Costo actualizado…………………………………………………………………..</t>
  </si>
  <si>
    <t>Renta……………………………………………………………………………………</t>
  </si>
  <si>
    <t>Determinación del costo actualizado:</t>
  </si>
  <si>
    <t>09. Fecha de Adq. (dd/mm/aaaa)</t>
  </si>
  <si>
    <t>10. Costo Valor Histórico</t>
  </si>
  <si>
    <t>11. Valor IPC/ Valor UI</t>
  </si>
  <si>
    <t>12. Costo Actualizado</t>
  </si>
  <si>
    <t>Costo Adq.</t>
  </si>
  <si>
    <t xml:space="preserve">Costo </t>
  </si>
  <si>
    <t>Mejoras</t>
  </si>
  <si>
    <t>Total Costo Mejoras</t>
  </si>
  <si>
    <t>Costo Actualizado Total</t>
  </si>
  <si>
    <r>
      <t>Total Retención</t>
    </r>
    <r>
      <rPr>
        <sz val="10"/>
        <rFont val="Arial"/>
        <family val="2"/>
      </rPr>
      <t>………………………………………………………………………</t>
    </r>
  </si>
  <si>
    <t>Criterio Ficto</t>
  </si>
  <si>
    <t>13.</t>
  </si>
  <si>
    <t>Renta………………………………………………………………………………….</t>
  </si>
  <si>
    <r>
      <t>Total Retención</t>
    </r>
    <r>
      <rPr>
        <sz val="10"/>
        <rFont val="Arial"/>
        <family val="2"/>
      </rPr>
      <t>………………………………………………………………………..</t>
    </r>
  </si>
  <si>
    <t>Donaciones</t>
  </si>
  <si>
    <t>14.</t>
  </si>
  <si>
    <t>Valor plaza…………………………………………………………………………..</t>
  </si>
  <si>
    <t>Valor Fiscal………………………………………………………………………….</t>
  </si>
  <si>
    <t>Desarrollado por D.G.I.</t>
  </si>
  <si>
    <t>Valores de Unidades Indexadas</t>
  </si>
  <si>
    <t>Valor último día del mes</t>
  </si>
  <si>
    <t>Valor primer día del mes</t>
  </si>
  <si>
    <t>AÑO</t>
  </si>
  <si>
    <t>MES</t>
  </si>
  <si>
    <t>INDICE</t>
  </si>
  <si>
    <t>201907</t>
  </si>
  <si>
    <t>201906</t>
  </si>
  <si>
    <t>201905</t>
  </si>
  <si>
    <t>201904</t>
  </si>
  <si>
    <t>201903</t>
  </si>
  <si>
    <t>201902</t>
  </si>
  <si>
    <t>201901</t>
  </si>
  <si>
    <t>201812</t>
  </si>
  <si>
    <t>201811</t>
  </si>
  <si>
    <t>201810</t>
  </si>
  <si>
    <t>201809</t>
  </si>
  <si>
    <t>201808</t>
  </si>
  <si>
    <t>201807</t>
  </si>
  <si>
    <t>201806</t>
  </si>
  <si>
    <t>201805</t>
  </si>
  <si>
    <t>201804</t>
  </si>
  <si>
    <t>201803</t>
  </si>
  <si>
    <t>201802</t>
  </si>
  <si>
    <t>201801</t>
  </si>
  <si>
    <t>201712</t>
  </si>
  <si>
    <t>201711</t>
  </si>
  <si>
    <t>201710</t>
  </si>
  <si>
    <t>201709</t>
  </si>
  <si>
    <t>201708</t>
  </si>
  <si>
    <t>201707</t>
  </si>
  <si>
    <t>201706</t>
  </si>
  <si>
    <t>201705</t>
  </si>
  <si>
    <t>201704</t>
  </si>
  <si>
    <t>201703</t>
  </si>
  <si>
    <t>201702</t>
  </si>
  <si>
    <t>201701</t>
  </si>
  <si>
    <t>201612</t>
  </si>
  <si>
    <t>201611</t>
  </si>
  <si>
    <t>201610</t>
  </si>
  <si>
    <t>201609</t>
  </si>
  <si>
    <t>201608</t>
  </si>
  <si>
    <t>201607</t>
  </si>
  <si>
    <t>201606</t>
  </si>
  <si>
    <t>201605</t>
  </si>
  <si>
    <t>201604</t>
  </si>
  <si>
    <t>201603</t>
  </si>
  <si>
    <t>201602</t>
  </si>
  <si>
    <t>201601</t>
  </si>
  <si>
    <t>201512</t>
  </si>
  <si>
    <t>201511</t>
  </si>
  <si>
    <t>201510</t>
  </si>
  <si>
    <t>201509</t>
  </si>
  <si>
    <t>201508</t>
  </si>
  <si>
    <t>201507</t>
  </si>
  <si>
    <t>201506</t>
  </si>
  <si>
    <t>201505</t>
  </si>
  <si>
    <t>201504</t>
  </si>
  <si>
    <t>201503</t>
  </si>
  <si>
    <t>201502</t>
  </si>
  <si>
    <t>201501</t>
  </si>
  <si>
    <t>201412</t>
  </si>
  <si>
    <t>201411</t>
  </si>
  <si>
    <t>201410</t>
  </si>
  <si>
    <t>201409</t>
  </si>
  <si>
    <t>201408</t>
  </si>
  <si>
    <t>201407</t>
  </si>
  <si>
    <t>201406</t>
  </si>
  <si>
    <t>201405</t>
  </si>
  <si>
    <t>201404</t>
  </si>
  <si>
    <t>201403</t>
  </si>
  <si>
    <t>201402</t>
  </si>
  <si>
    <t>201401</t>
  </si>
  <si>
    <t>201312</t>
  </si>
  <si>
    <t>201311</t>
  </si>
  <si>
    <t>201310</t>
  </si>
  <si>
    <t>201309</t>
  </si>
  <si>
    <t>201308</t>
  </si>
  <si>
    <t>201307</t>
  </si>
  <si>
    <t>201306</t>
  </si>
  <si>
    <t>201305</t>
  </si>
  <si>
    <t>201304</t>
  </si>
  <si>
    <t>201303</t>
  </si>
  <si>
    <t>201302</t>
  </si>
  <si>
    <t>201301</t>
  </si>
  <si>
    <t>201212</t>
  </si>
  <si>
    <t>201211</t>
  </si>
  <si>
    <t>201210</t>
  </si>
  <si>
    <t>201209</t>
  </si>
  <si>
    <t>201208</t>
  </si>
  <si>
    <t>201207</t>
  </si>
  <si>
    <t>201206</t>
  </si>
  <si>
    <t>201205</t>
  </si>
  <si>
    <t>201204</t>
  </si>
  <si>
    <t>201203</t>
  </si>
  <si>
    <t>201202</t>
  </si>
  <si>
    <t>201201</t>
  </si>
  <si>
    <t>201112</t>
  </si>
  <si>
    <t>201111</t>
  </si>
  <si>
    <t>201110</t>
  </si>
  <si>
    <t>201109</t>
  </si>
  <si>
    <t>201108</t>
  </si>
  <si>
    <t>201107</t>
  </si>
  <si>
    <t>201106</t>
  </si>
  <si>
    <t>201105</t>
  </si>
  <si>
    <t>201104</t>
  </si>
  <si>
    <t>201103</t>
  </si>
  <si>
    <t>201102</t>
  </si>
  <si>
    <t>201101</t>
  </si>
  <si>
    <t>201012</t>
  </si>
  <si>
    <t>201011</t>
  </si>
  <si>
    <t>201010</t>
  </si>
  <si>
    <t>201009</t>
  </si>
  <si>
    <t>201008</t>
  </si>
  <si>
    <t>201007</t>
  </si>
  <si>
    <t>201006</t>
  </si>
  <si>
    <t>201005</t>
  </si>
  <si>
    <t>201004</t>
  </si>
  <si>
    <t>201003</t>
  </si>
  <si>
    <t>201002</t>
  </si>
  <si>
    <t>201001</t>
  </si>
  <si>
    <t>200912</t>
  </si>
  <si>
    <t>200911</t>
  </si>
  <si>
    <t>200910</t>
  </si>
  <si>
    <t>200909</t>
  </si>
  <si>
    <t>200908</t>
  </si>
  <si>
    <t>200907</t>
  </si>
  <si>
    <t>200906</t>
  </si>
  <si>
    <t>200905</t>
  </si>
  <si>
    <t>200904</t>
  </si>
  <si>
    <t>200903</t>
  </si>
  <si>
    <t>200902</t>
  </si>
  <si>
    <t>200901</t>
  </si>
  <si>
    <t>200812</t>
  </si>
  <si>
    <t>200811</t>
  </si>
  <si>
    <t>200810</t>
  </si>
  <si>
    <t>200809</t>
  </si>
  <si>
    <t>200808</t>
  </si>
  <si>
    <t>200807</t>
  </si>
  <si>
    <t>200806</t>
  </si>
  <si>
    <t>200805</t>
  </si>
  <si>
    <t>200804</t>
  </si>
  <si>
    <t>200803</t>
  </si>
  <si>
    <t>200802</t>
  </si>
  <si>
    <t>200801</t>
  </si>
  <si>
    <t>200712</t>
  </si>
  <si>
    <t>200711</t>
  </si>
  <si>
    <t>200710</t>
  </si>
  <si>
    <t>200709</t>
  </si>
  <si>
    <t>200708</t>
  </si>
  <si>
    <t>200707</t>
  </si>
  <si>
    <t>200706</t>
  </si>
  <si>
    <t>200705</t>
  </si>
  <si>
    <t>200704</t>
  </si>
  <si>
    <t>200703</t>
  </si>
  <si>
    <t>200702</t>
  </si>
  <si>
    <t>200701</t>
  </si>
  <si>
    <t>200612</t>
  </si>
  <si>
    <t>200611</t>
  </si>
  <si>
    <t>200610</t>
  </si>
  <si>
    <t>200609</t>
  </si>
  <si>
    <t>200608</t>
  </si>
  <si>
    <t>200607</t>
  </si>
  <si>
    <t>200606</t>
  </si>
  <si>
    <t>200605</t>
  </si>
  <si>
    <t>200604</t>
  </si>
  <si>
    <t>200603</t>
  </si>
  <si>
    <t>200602</t>
  </si>
  <si>
    <t>200601</t>
  </si>
  <si>
    <t>200512</t>
  </si>
  <si>
    <t>200511</t>
  </si>
  <si>
    <t>200510</t>
  </si>
  <si>
    <t>200509</t>
  </si>
  <si>
    <t>200508</t>
  </si>
  <si>
    <t>200507</t>
  </si>
  <si>
    <t>200506</t>
  </si>
  <si>
    <t>200505</t>
  </si>
  <si>
    <t>200504</t>
  </si>
  <si>
    <t>200503</t>
  </si>
  <si>
    <t>200502</t>
  </si>
  <si>
    <t>200501</t>
  </si>
  <si>
    <t>200412</t>
  </si>
  <si>
    <t>200411</t>
  </si>
  <si>
    <t>200410</t>
  </si>
  <si>
    <t>200409</t>
  </si>
  <si>
    <t>200408</t>
  </si>
  <si>
    <t>200407</t>
  </si>
  <si>
    <t>200406</t>
  </si>
  <si>
    <t>200405</t>
  </si>
  <si>
    <t>200404</t>
  </si>
  <si>
    <t>200403</t>
  </si>
  <si>
    <t>200402</t>
  </si>
  <si>
    <t>200401</t>
  </si>
  <si>
    <t>200312</t>
  </si>
  <si>
    <t>200311</t>
  </si>
  <si>
    <t>200310</t>
  </si>
  <si>
    <t>200309</t>
  </si>
  <si>
    <t>200308</t>
  </si>
  <si>
    <t>200307</t>
  </si>
  <si>
    <t>200306</t>
  </si>
  <si>
    <t>200305</t>
  </si>
  <si>
    <t>200304</t>
  </si>
  <si>
    <t>200303</t>
  </si>
  <si>
    <t>200302</t>
  </si>
  <si>
    <t>200301</t>
  </si>
  <si>
    <t>200212</t>
  </si>
  <si>
    <t>200211</t>
  </si>
  <si>
    <t>200210</t>
  </si>
  <si>
    <t>200209</t>
  </si>
  <si>
    <t>200208</t>
  </si>
  <si>
    <t>200207</t>
  </si>
  <si>
    <t>200206</t>
  </si>
  <si>
    <t>INDICE DE LOS PRECIOS DEL CONSUMO</t>
  </si>
  <si>
    <t>Indice General y Variaciones mensual</t>
  </si>
  <si>
    <t>Base Marzo de 1997 = 100</t>
  </si>
  <si>
    <t>Período: 1937 -2002</t>
  </si>
  <si>
    <t>200205</t>
  </si>
  <si>
    <t>MAY</t>
  </si>
  <si>
    <t>200204</t>
  </si>
  <si>
    <t>ABR</t>
  </si>
  <si>
    <t>200203</t>
  </si>
  <si>
    <t>MAR</t>
  </si>
  <si>
    <t>200202</t>
  </si>
  <si>
    <t>FEB</t>
  </si>
  <si>
    <t>200201</t>
  </si>
  <si>
    <t>ENE</t>
  </si>
  <si>
    <t>202504</t>
  </si>
  <si>
    <t>41,9490</t>
  </si>
  <si>
    <t>41,9990</t>
  </si>
  <si>
    <t>42,0550</t>
  </si>
  <si>
    <t>42,0850</t>
  </si>
  <si>
    <t>41,8400</t>
  </si>
  <si>
    <t>41,7300</t>
  </si>
  <si>
    <t>41,9230</t>
  </si>
  <si>
    <t>42,1390</t>
  </si>
  <si>
    <t>42,2110</t>
  </si>
  <si>
    <t>41,9210</t>
  </si>
  <si>
    <t>42,3510</t>
  </si>
  <si>
    <t>42,6490</t>
  </si>
  <si>
    <t>42,9340</t>
  </si>
  <si>
    <t>43,3630</t>
  </si>
  <si>
    <t>42,9350</t>
  </si>
  <si>
    <t>42,8560</t>
  </si>
  <si>
    <t>42,5250</t>
  </si>
  <si>
    <t>42,1080</t>
  </si>
  <si>
    <t>42,2850</t>
  </si>
  <si>
    <t>202505</t>
  </si>
  <si>
    <t>41,6780</t>
  </si>
  <si>
    <t>41,5780</t>
  </si>
  <si>
    <t>41,6260</t>
  </si>
  <si>
    <t>41,5520</t>
  </si>
  <si>
    <t>41,4690</t>
  </si>
  <si>
    <t>41,5280</t>
  </si>
  <si>
    <t>41,5770</t>
  </si>
  <si>
    <t>41,6330</t>
  </si>
  <si>
    <t>41,8790</t>
  </si>
  <si>
    <t>41,7010</t>
  </si>
  <si>
    <t>41,5910</t>
  </si>
  <si>
    <t>41,6440</t>
  </si>
  <si>
    <t>41,7610</t>
  </si>
  <si>
    <t>41,7540</t>
  </si>
  <si>
    <t>41,7750</t>
  </si>
  <si>
    <t>41,7910</t>
  </si>
  <si>
    <t>41,7530</t>
  </si>
  <si>
    <t>41,8620</t>
  </si>
  <si>
    <t>41,9330</t>
  </si>
  <si>
    <t>202506</t>
  </si>
  <si>
    <t>39,5480</t>
  </si>
  <si>
    <t>39,9360</t>
  </si>
  <si>
    <t>40,1900</t>
  </si>
  <si>
    <t>40,2660</t>
  </si>
  <si>
    <t>40,1970</t>
  </si>
  <si>
    <t>40,3970</t>
  </si>
  <si>
    <t>40,5440</t>
  </si>
  <si>
    <t>40,8650</t>
  </si>
  <si>
    <t>40,8980</t>
  </si>
  <si>
    <t>40,8360</t>
  </si>
  <si>
    <t>41,0660</t>
  </si>
  <si>
    <t>40,8670</t>
  </si>
  <si>
    <t>41,0930</t>
  </si>
  <si>
    <t>41,3030</t>
  </si>
  <si>
    <t>41,4170</t>
  </si>
  <si>
    <t>41,3970</t>
  </si>
  <si>
    <t>41,5320</t>
  </si>
  <si>
    <t>41,6030</t>
  </si>
  <si>
    <t>41,5840</t>
  </si>
  <si>
    <t>202507</t>
  </si>
  <si>
    <t>40,0460</t>
  </si>
  <si>
    <t>40,1210</t>
  </si>
  <si>
    <t>40,0370</t>
  </si>
  <si>
    <t>40,1380</t>
  </si>
  <si>
    <t>40,4420</t>
  </si>
  <si>
    <t>40,6130</t>
  </si>
  <si>
    <t>40,4160</t>
  </si>
  <si>
    <t>40,6270</t>
  </si>
  <si>
    <t>40,7410</t>
  </si>
  <si>
    <t>40,4260</t>
  </si>
  <si>
    <t>40,4330</t>
  </si>
  <si>
    <t>40,3580</t>
  </si>
  <si>
    <t>40,1920</t>
  </si>
  <si>
    <t>39,9810</t>
  </si>
  <si>
    <t>40,0360</t>
  </si>
  <si>
    <t>40,0600</t>
  </si>
  <si>
    <t>40,0010</t>
  </si>
  <si>
    <t>40,0070</t>
  </si>
  <si>
    <t>40,0890</t>
  </si>
  <si>
    <t>40,1620</t>
  </si>
  <si>
    <t>40,1960</t>
  </si>
  <si>
    <t>202508</t>
  </si>
  <si>
    <t>39,9950</t>
  </si>
  <si>
    <t>39,9880</t>
  </si>
  <si>
    <t>40,0050</t>
  </si>
  <si>
    <t>40,0040</t>
  </si>
  <si>
    <t>39,9730</t>
  </si>
  <si>
    <t>40,0060</t>
  </si>
  <si>
    <t>40,1880</t>
  </si>
  <si>
    <t>40,1510</t>
  </si>
  <si>
    <t>40,0510</t>
  </si>
  <si>
    <t>40,0620</t>
  </si>
  <si>
    <t>39,9870</t>
  </si>
  <si>
    <t>39,9980</t>
  </si>
  <si>
    <t>40,0260</t>
  </si>
  <si>
    <t>39,9240</t>
  </si>
  <si>
    <t>40,1130</t>
  </si>
  <si>
    <t>202509</t>
  </si>
  <si>
    <t>39,8450</t>
  </si>
  <si>
    <t>39,8490</t>
  </si>
  <si>
    <t>39,8990</t>
  </si>
  <si>
    <t>39,8560</t>
  </si>
  <si>
    <t>39,8840</t>
  </si>
  <si>
    <t>39,8890</t>
  </si>
  <si>
    <t>39,8050</t>
  </si>
  <si>
    <t>39,8900</t>
  </si>
  <si>
    <t>39,9300</t>
  </si>
  <si>
    <t>40,1870</t>
  </si>
  <si>
    <t>40,1600</t>
  </si>
  <si>
    <t>40,1200</t>
  </si>
  <si>
    <t>39,9200</t>
  </si>
  <si>
    <t>40,1430</t>
  </si>
  <si>
    <t>40,0500</t>
  </si>
  <si>
    <t>40,0560</t>
  </si>
  <si>
    <t>202510</t>
  </si>
  <si>
    <t>39,7990</t>
  </si>
  <si>
    <t>39,8430</t>
  </si>
  <si>
    <t>39,8670</t>
  </si>
  <si>
    <t>39,8420</t>
  </si>
  <si>
    <t>39,9130</t>
  </si>
  <si>
    <t>39,8600</t>
  </si>
  <si>
    <t>39,8650</t>
  </si>
  <si>
    <t>39,8150</t>
  </si>
  <si>
    <t>39,7950</t>
  </si>
  <si>
    <t>40,0160</t>
  </si>
  <si>
    <t>40,1390</t>
  </si>
  <si>
    <t>40,0820</t>
  </si>
  <si>
    <t>40,1690</t>
  </si>
  <si>
    <t>40,0550</t>
  </si>
  <si>
    <t>39,9050</t>
  </si>
  <si>
    <t>39,8950</t>
  </si>
  <si>
    <t>39,8690</t>
  </si>
  <si>
    <t>39,9120</t>
  </si>
  <si>
    <t>202511</t>
  </si>
  <si>
    <t>39,2640</t>
  </si>
  <si>
    <t>39,4690</t>
  </si>
  <si>
    <t>39,6710</t>
  </si>
  <si>
    <t>39,7380</t>
  </si>
  <si>
    <t>39,7190</t>
  </si>
  <si>
    <t>39,7310</t>
  </si>
  <si>
    <t>39,7780</t>
  </si>
  <si>
    <t>39,7530</t>
  </si>
  <si>
    <t>39,8120</t>
  </si>
  <si>
    <t>39,7580</t>
  </si>
  <si>
    <t>39,7710</t>
  </si>
  <si>
    <t>39,7500</t>
  </si>
  <si>
    <t>39,7490</t>
  </si>
  <si>
    <t>39,7770</t>
  </si>
  <si>
    <t>39,7740</t>
  </si>
  <si>
    <t>39,8080</t>
  </si>
  <si>
    <t>202512</t>
  </si>
  <si>
    <t>39,0410</t>
  </si>
  <si>
    <t>39,1770</t>
  </si>
  <si>
    <t>39,0430</t>
  </si>
  <si>
    <t>39,1820</t>
  </si>
  <si>
    <t>39,2470</t>
  </si>
  <si>
    <t>39,1650</t>
  </si>
  <si>
    <t>38,9480</t>
  </si>
  <si>
    <t>39,1110</t>
  </si>
  <si>
    <t>39,1660</t>
  </si>
  <si>
    <t>39,2250</t>
  </si>
  <si>
    <t>39,3610</t>
  </si>
  <si>
    <t>39,1780</t>
  </si>
  <si>
    <t>39,0580</t>
  </si>
  <si>
    <t>39,1560</t>
  </si>
  <si>
    <t>39,3240</t>
  </si>
  <si>
    <t>202601</t>
  </si>
  <si>
    <t>202602</t>
  </si>
  <si>
    <t>38,5000</t>
  </si>
  <si>
    <t>38,7840</t>
  </si>
  <si>
    <t>38,7930</t>
  </si>
  <si>
    <t>37,9830</t>
  </si>
  <si>
    <t>37,8310</t>
  </si>
  <si>
    <t>37,4540</t>
  </si>
  <si>
    <t>37,5120</t>
  </si>
  <si>
    <t>37,8540</t>
  </si>
  <si>
    <t>38,2180</t>
  </si>
  <si>
    <t>38,3490</t>
  </si>
  <si>
    <t>38,4150</t>
  </si>
  <si>
    <t>38,5990</t>
  </si>
  <si>
    <t>38,5970</t>
  </si>
  <si>
    <t>38,7200</t>
  </si>
  <si>
    <t>38,8150</t>
  </si>
  <si>
    <t>38,9350</t>
  </si>
  <si>
    <t>38,9220</t>
  </si>
  <si>
    <t>38,9310</t>
  </si>
  <si>
    <t>38,8860</t>
  </si>
  <si>
    <t>202603</t>
  </si>
  <si>
    <t>38,4020</t>
  </si>
  <si>
    <t>38,4360</t>
  </si>
  <si>
    <t>38,3960</t>
  </si>
  <si>
    <t>38,3970</t>
  </si>
  <si>
    <t>38,3530</t>
  </si>
  <si>
    <t>38,7080</t>
  </si>
  <si>
    <t>38,7600</t>
  </si>
  <si>
    <t>38,7900</t>
  </si>
  <si>
    <t>38,8410</t>
  </si>
  <si>
    <t>38,7310</t>
  </si>
  <si>
    <t>38,5370</t>
  </si>
  <si>
    <t>38,4690</t>
  </si>
  <si>
    <t>38,3640</t>
  </si>
  <si>
    <t>38,5160</t>
  </si>
  <si>
    <t>38,7760</t>
  </si>
  <si>
    <t>38,5660</t>
  </si>
  <si>
    <t>38,5230</t>
  </si>
  <si>
    <t>40,4800</t>
  </si>
  <si>
    <t>40,6260</t>
  </si>
  <si>
    <t>40,5600</t>
  </si>
  <si>
    <t>40,4560</t>
  </si>
  <si>
    <t>40,5240</t>
  </si>
  <si>
    <t>40,4650</t>
  </si>
  <si>
    <t>40,7350</t>
  </si>
  <si>
    <t>40,7310</t>
  </si>
  <si>
    <t>40,5620</t>
  </si>
  <si>
    <t>40,4920</t>
  </si>
  <si>
    <t>40,4770</t>
  </si>
  <si>
    <t>40,6400</t>
  </si>
  <si>
    <t>40,3720</t>
  </si>
  <si>
    <t>40,1580</t>
  </si>
  <si>
    <t>40,2090</t>
  </si>
  <si>
    <t>40,3190</t>
  </si>
  <si>
    <t>39,9900</t>
  </si>
  <si>
    <t>39,3300</t>
  </si>
  <si>
    <t>39,2320</t>
  </si>
  <si>
    <t>38,7400</t>
  </si>
  <si>
    <t>202604</t>
  </si>
  <si>
    <t>202605</t>
  </si>
  <si>
    <t>40,2530</t>
  </si>
  <si>
    <t>39,8710</t>
  </si>
  <si>
    <t>39,7810</t>
  </si>
  <si>
    <t>39,7570</t>
  </si>
  <si>
    <t>39,6000</t>
  </si>
  <si>
    <t>39,5330</t>
  </si>
  <si>
    <t>39,6870</t>
  </si>
  <si>
    <t>39,6090</t>
  </si>
  <si>
    <t>39,7410</t>
  </si>
  <si>
    <t>39,7680</t>
  </si>
  <si>
    <t>39,9000</t>
  </si>
  <si>
    <t>40,2230</t>
  </si>
  <si>
    <t>40,3390</t>
  </si>
  <si>
    <t>40,5720</t>
  </si>
  <si>
    <t>40,6120</t>
  </si>
  <si>
    <t>40,5380</t>
  </si>
  <si>
    <t>40,1650</t>
  </si>
  <si>
    <t>40,1330</t>
  </si>
  <si>
    <t>40,0930</t>
  </si>
  <si>
    <t>40,0110</t>
  </si>
  <si>
    <t>40,3010</t>
  </si>
  <si>
    <t>40,2970</t>
  </si>
  <si>
    <t>40,0740</t>
  </si>
  <si>
    <t>39,7110</t>
  </si>
  <si>
    <t>39,7470</t>
  </si>
  <si>
    <t>39,8680</t>
  </si>
  <si>
    <t>39,9700</t>
  </si>
  <si>
    <t>40,1630</t>
  </si>
  <si>
    <t>202606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</si>
</sst>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5">
    <numFmt numFmtId="164" formatCode="_ [$€-2]\ * #,##0.00_ ;_ [$€-2]\ * \-#,##0.00_ ;_ [$€-2]\ * \-??_ "/>
    <numFmt numFmtId="165" formatCode="#,##0.0000"/>
    <numFmt numFmtId="166" formatCode="#,##0.0000000000"/>
    <numFmt numFmtId="167" formatCode="d\-mmm\-yy;@"/>
    <numFmt numFmtId="168" formatCode="0.0000_)"/>
    <numFmt numFmtId="169" formatCode="0.00_)"/>
    <numFmt numFmtId="170" formatCode="0_)"/>
    <numFmt numFmtId="171" formatCode="0.00000_)"/>
    <numFmt numFmtId="172" formatCode="0.00000"/>
    <numFmt numFmtId="173" formatCode="0.0000000"/>
    <numFmt numFmtId="174" formatCode="0.0000000000"/>
    <numFmt numFmtId="175" formatCode="#,##0.0"/>
    <numFmt numFmtId="176" formatCode="0.0000"/>
    <numFmt numFmtId="177" formatCode="0.000000"/>
    <numFmt numFmtId="178" formatCode="mmm\-yy;@"/>
  </numFmts>
  <fonts count="48" x14ac:knownFonts="1">
    <font>
      <sz val="10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17"/>
      <name val="Calibri"/>
      <family val="2"/>
    </font>
    <font>
      <b/>
      <sz val="11"/>
      <color indexed="9"/>
      <name val="Calibri"/>
      <family val="2"/>
    </font>
    <font>
      <sz val="11"/>
      <color indexed="52"/>
      <name val="Calibri"/>
      <family val="2"/>
    </font>
    <font>
      <b/>
      <sz val="11"/>
      <color indexed="52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20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sz val="11"/>
      <color indexed="10"/>
      <name val="Calibri"/>
      <family val="2"/>
    </font>
    <font>
      <i/>
      <sz val="11"/>
      <color indexed="23"/>
      <name val="Calibri"/>
      <family val="2"/>
    </font>
    <font>
      <b/>
      <sz val="11"/>
      <color indexed="8"/>
      <name val="Calibri"/>
      <family val="2"/>
    </font>
    <font>
      <b/>
      <sz val="18"/>
      <color indexed="56"/>
      <name val="Cambria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4"/>
      <name val="Arial"/>
      <family val="2"/>
    </font>
    <font>
      <b/>
      <sz val="9"/>
      <name val="Century Gothic"/>
      <family val="2"/>
    </font>
    <font>
      <b/>
      <sz val="8"/>
      <name val="Century Gothic"/>
      <family val="2"/>
    </font>
    <font>
      <b/>
      <sz val="12"/>
      <name val="Arial"/>
      <family val="2"/>
    </font>
    <font>
      <b/>
      <sz val="11"/>
      <name val="Arial"/>
      <family val="2"/>
    </font>
    <font>
      <sz val="11"/>
      <name val="Arial"/>
      <family val="2"/>
    </font>
    <font>
      <b/>
      <sz val="11"/>
      <name val="Century Gothic"/>
      <family val="2"/>
    </font>
    <font>
      <b/>
      <sz val="10"/>
      <name val="Arial"/>
      <family val="2"/>
    </font>
    <font>
      <sz val="8"/>
      <name val="Arial"/>
      <family val="2"/>
    </font>
    <font>
      <sz val="10"/>
      <color indexed="9"/>
      <name val="Arial"/>
      <family val="2"/>
    </font>
    <font>
      <b/>
      <sz val="8"/>
      <name val="Arial"/>
      <family val="2"/>
    </font>
    <font>
      <sz val="8"/>
      <color indexed="8"/>
      <name val="Tahoma"/>
      <family val="2"/>
    </font>
    <font>
      <b/>
      <sz val="10"/>
      <name val="Century Gothic"/>
      <family val="2"/>
    </font>
    <font>
      <sz val="10"/>
      <color indexed="62"/>
      <name val="Arial Black"/>
      <family val="2"/>
    </font>
    <font>
      <sz val="10"/>
      <color indexed="48"/>
      <name val="Arial Black"/>
      <family val="2"/>
    </font>
    <font>
      <b/>
      <sz val="10"/>
      <color indexed="62"/>
      <name val="Arial"/>
      <family val="2"/>
    </font>
    <font>
      <sz val="10"/>
      <color indexed="10"/>
      <name val="Arial"/>
      <family val="2"/>
    </font>
    <font>
      <i/>
      <sz val="8"/>
      <name val="Arial"/>
      <family val="2"/>
    </font>
    <font>
      <sz val="12"/>
      <name val="Arial"/>
      <family val="2"/>
    </font>
    <font>
      <b/>
      <sz val="12"/>
      <color indexed="8"/>
      <name val="Arial"/>
      <family val="2"/>
    </font>
    <font>
      <b/>
      <sz val="9"/>
      <name val="Arial"/>
      <family val="2"/>
    </font>
    <font>
      <sz val="9"/>
      <color indexed="8"/>
      <name val="Arial"/>
      <family val="2"/>
    </font>
    <font>
      <b/>
      <sz val="9"/>
      <color indexed="8"/>
      <name val="Arial"/>
      <family val="2"/>
    </font>
    <font>
      <sz val="9"/>
      <name val="Arial"/>
      <family val="2"/>
    </font>
    <font>
      <b/>
      <sz val="8"/>
      <color indexed="8"/>
      <name val="Arial"/>
      <family val="2"/>
    </font>
    <font>
      <sz val="8"/>
      <color indexed="8"/>
      <name val="Arial"/>
      <family val="2"/>
    </font>
    <font>
      <sz val="14"/>
      <name val="Arial"/>
      <family val="2"/>
    </font>
    <font>
      <b/>
      <i/>
      <sz val="12"/>
      <name val="Arial"/>
      <family val="2"/>
    </font>
    <font>
      <sz val="10"/>
      <name val="Arial"/>
      <family val="2"/>
    </font>
    <font>
      <sz val="11"/>
      <color indexed="8"/>
      <name val="Calibri"/>
      <family val="2"/>
    </font>
  </fonts>
  <fills count="25">
    <fill>
      <patternFill patternType="none"/>
    </fill>
    <fill>
      <patternFill patternType="gray125"/>
    </fill>
    <fill>
      <patternFill patternType="solid">
        <fgColor indexed="31"/>
        <bgColor indexed="22"/>
      </patternFill>
    </fill>
    <fill>
      <patternFill patternType="solid">
        <fgColor indexed="45"/>
        <bgColor indexed="29"/>
      </patternFill>
    </fill>
    <fill>
      <patternFill patternType="solid">
        <fgColor indexed="42"/>
        <bgColor indexed="27"/>
      </patternFill>
    </fill>
    <fill>
      <patternFill patternType="solid">
        <fgColor indexed="46"/>
        <bgColor indexed="45"/>
      </patternFill>
    </fill>
    <fill>
      <patternFill patternType="solid">
        <fgColor indexed="27"/>
        <bgColor indexed="41"/>
      </patternFill>
    </fill>
    <fill>
      <patternFill patternType="solid">
        <fgColor indexed="47"/>
        <bgColor indexed="22"/>
      </patternFill>
    </fill>
    <fill>
      <patternFill patternType="solid">
        <fgColor indexed="44"/>
        <bgColor indexed="31"/>
      </patternFill>
    </fill>
    <fill>
      <patternFill patternType="solid">
        <fgColor indexed="29"/>
        <bgColor indexed="45"/>
      </patternFill>
    </fill>
    <fill>
      <patternFill patternType="solid">
        <fgColor indexed="11"/>
        <bgColor indexed="49"/>
      </patternFill>
    </fill>
    <fill>
      <patternFill patternType="solid">
        <fgColor indexed="51"/>
        <bgColor indexed="13"/>
      </patternFill>
    </fill>
    <fill>
      <patternFill patternType="solid">
        <fgColor indexed="30"/>
        <bgColor indexed="21"/>
      </patternFill>
    </fill>
    <fill>
      <patternFill patternType="solid">
        <fgColor indexed="20"/>
        <bgColor indexed="36"/>
      </patternFill>
    </fill>
    <fill>
      <patternFill patternType="solid">
        <fgColor indexed="49"/>
        <bgColor indexed="40"/>
      </patternFill>
    </fill>
    <fill>
      <patternFill patternType="solid">
        <fgColor indexed="52"/>
        <bgColor indexed="51"/>
      </patternFill>
    </fill>
    <fill>
      <patternFill patternType="solid">
        <fgColor indexed="22"/>
        <bgColor indexed="24"/>
      </patternFill>
    </fill>
    <fill>
      <patternFill patternType="solid">
        <fgColor indexed="55"/>
        <bgColor indexed="23"/>
      </patternFill>
    </fill>
    <fill>
      <patternFill patternType="solid">
        <fgColor indexed="62"/>
        <bgColor indexed="56"/>
      </patternFill>
    </fill>
    <fill>
      <patternFill patternType="solid">
        <fgColor indexed="10"/>
        <bgColor indexed="60"/>
      </patternFill>
    </fill>
    <fill>
      <patternFill patternType="solid">
        <fgColor indexed="57"/>
        <bgColor indexed="21"/>
      </patternFill>
    </fill>
    <fill>
      <patternFill patternType="solid">
        <fgColor indexed="53"/>
        <bgColor indexed="52"/>
      </patternFill>
    </fill>
    <fill>
      <patternFill patternType="solid">
        <fgColor indexed="43"/>
        <bgColor indexed="26"/>
      </patternFill>
    </fill>
    <fill>
      <patternFill patternType="solid">
        <fgColor indexed="26"/>
        <bgColor indexed="9"/>
      </patternFill>
    </fill>
    <fill>
      <patternFill patternType="solid">
        <fgColor indexed="9"/>
        <bgColor indexed="26"/>
      </patternFill>
    </fill>
  </fills>
  <borders count="19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 style="thin">
        <color indexed="44"/>
      </left>
      <right style="thin">
        <color indexed="44"/>
      </right>
      <top style="thin">
        <color indexed="44"/>
      </top>
      <bottom style="thin">
        <color indexed="44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</borders>
  <cellStyleXfs count="52">
    <xf numFmtId="0" fontId="0" fillId="0" borderId="0"/>
    <xf numFmtId="0" fontId="1" fillId="2" borderId="0" applyNumberFormat="0" applyBorder="0" applyAlignment="0" applyProtection="0"/>
    <xf numFmtId="0" fontId="1" fillId="3" borderId="0" applyNumberFormat="0" applyBorder="0" applyAlignment="0" applyProtection="0"/>
    <xf numFmtId="0" fontId="1" fillId="4" borderId="0" applyNumberFormat="0" applyBorder="0" applyAlignment="0" applyProtection="0"/>
    <xf numFmtId="0" fontId="1" fillId="5" borderId="0" applyNumberFormat="0" applyBorder="0" applyAlignment="0" applyProtection="0"/>
    <xf numFmtId="0" fontId="1" fillId="6" borderId="0" applyNumberFormat="0" applyBorder="0" applyAlignment="0" applyProtection="0"/>
    <xf numFmtId="0" fontId="1" fillId="7" borderId="0" applyNumberFormat="0" applyBorder="0" applyAlignment="0" applyProtection="0"/>
    <xf numFmtId="0" fontId="1" fillId="8" borderId="0" applyNumberFormat="0" applyBorder="0" applyAlignment="0" applyProtection="0"/>
    <xf numFmtId="0" fontId="1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8" borderId="0" applyNumberFormat="0" applyBorder="0" applyAlignment="0" applyProtection="0"/>
    <xf numFmtId="0" fontId="1" fillId="11" borderId="0" applyNumberFormat="0" applyBorder="0" applyAlignment="0" applyProtection="0"/>
    <xf numFmtId="0" fontId="2" fillId="12" borderId="0" applyNumberFormat="0" applyBorder="0" applyAlignment="0" applyProtection="0"/>
    <xf numFmtId="0" fontId="2" fillId="9" borderId="0" applyNumberFormat="0" applyBorder="0" applyAlignment="0" applyProtection="0"/>
    <xf numFmtId="0" fontId="2" fillId="10" borderId="0" applyNumberFormat="0" applyBorder="0" applyAlignment="0" applyProtection="0"/>
    <xf numFmtId="0" fontId="2" fillId="13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3" fillId="4" borderId="0" applyNumberFormat="0" applyBorder="0" applyAlignment="0" applyProtection="0"/>
    <xf numFmtId="0" fontId="6" fillId="16" borderId="1" applyNumberFormat="0" applyAlignment="0" applyProtection="0"/>
    <xf numFmtId="0" fontId="4" fillId="17" borderId="2" applyNumberFormat="0" applyAlignment="0" applyProtection="0"/>
    <xf numFmtId="0" fontId="5" fillId="0" borderId="3" applyNumberFormat="0" applyFill="0" applyAlignment="0" applyProtection="0"/>
    <xf numFmtId="0" fontId="7" fillId="0" borderId="0" applyNumberFormat="0" applyFill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0" borderId="0" applyNumberFormat="0" applyBorder="0" applyAlignment="0" applyProtection="0"/>
    <xf numFmtId="0" fontId="2" fillId="13" borderId="0" applyNumberFormat="0" applyBorder="0" applyAlignment="0" applyProtection="0"/>
    <xf numFmtId="0" fontId="2" fillId="14" borderId="0" applyNumberFormat="0" applyBorder="0" applyAlignment="0" applyProtection="0"/>
    <xf numFmtId="0" fontId="2" fillId="21" borderId="0" applyNumberFormat="0" applyBorder="0" applyAlignment="0" applyProtection="0"/>
    <xf numFmtId="0" fontId="8" fillId="7" borderId="1" applyNumberFormat="0" applyAlignment="0" applyProtection="0"/>
    <xf numFmtId="164" fontId="46" fillId="0" borderId="0" applyFill="0" applyBorder="0" applyAlignment="0" applyProtection="0"/>
    <xf numFmtId="0" fontId="9" fillId="3" borderId="0" applyNumberFormat="0" applyBorder="0" applyAlignment="0" applyProtection="0"/>
    <xf numFmtId="0" fontId="10" fillId="2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6" fillId="23" borderId="4" applyNumberFormat="0" applyAlignment="0" applyProtection="0"/>
    <xf numFmtId="0" fontId="11" fillId="16" borderId="5" applyNumberFormat="0" applyAlignment="0" applyProtection="0"/>
    <xf numFmtId="0" fontId="12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6" fillId="0" borderId="6" applyNumberFormat="0" applyFill="0" applyAlignment="0" applyProtection="0"/>
    <xf numFmtId="0" fontId="17" fillId="0" borderId="7" applyNumberFormat="0" applyFill="0" applyAlignment="0" applyProtection="0"/>
    <xf numFmtId="0" fontId="7" fillId="0" borderId="8" applyNumberFormat="0" applyFill="0" applyAlignment="0" applyProtection="0"/>
    <xf numFmtId="0" fontId="14" fillId="0" borderId="9" applyNumberFormat="0" applyFill="0" applyAlignment="0" applyProtection="0"/>
  </cellStyleXfs>
  <cellXfs count="151">
    <xf numFmtId="0" fontId="0" fillId="0" borderId="0" xfId="0"/>
    <xf numFmtId="0" fontId="18" fillId="0" borderId="0" xfId="0" applyFont="1"/>
    <xf numFmtId="0" fontId="0" fillId="0" borderId="0" xfId="0" applyAlignment="1"/>
    <xf numFmtId="0" fontId="0" fillId="0" borderId="0" xfId="0" applyFill="1" applyBorder="1"/>
    <xf numFmtId="0" fontId="0" fillId="0" borderId="0" xfId="0" applyBorder="1"/>
    <xf numFmtId="0" fontId="0" fillId="0" borderId="0" xfId="0" applyFill="1" applyProtection="1"/>
    <xf numFmtId="1" fontId="0" fillId="0" borderId="0" xfId="0" applyNumberFormat="1" applyFill="1" applyProtection="1"/>
    <xf numFmtId="0" fontId="19" fillId="0" borderId="0" xfId="0" applyFont="1" applyFill="1" applyAlignment="1" applyProtection="1">
      <alignment horizontal="left"/>
    </xf>
    <xf numFmtId="0" fontId="20" fillId="0" borderId="0" xfId="0" applyFont="1" applyFill="1" applyAlignment="1" applyProtection="1">
      <alignment horizontal="left"/>
    </xf>
    <xf numFmtId="0" fontId="22" fillId="0" borderId="0" xfId="0" applyFont="1" applyBorder="1" applyAlignment="1" applyProtection="1">
      <alignment horizontal="left" vertical="center"/>
    </xf>
    <xf numFmtId="0" fontId="22" fillId="0" borderId="0" xfId="0" applyFont="1" applyBorder="1" applyAlignment="1" applyProtection="1">
      <alignment horizontal="left" vertical="center" wrapText="1"/>
    </xf>
    <xf numFmtId="0" fontId="23" fillId="0" borderId="0" xfId="0" applyFont="1" applyFill="1" applyProtection="1"/>
    <xf numFmtId="0" fontId="22" fillId="0" borderId="0" xfId="0" applyFont="1" applyFill="1" applyAlignment="1" applyProtection="1"/>
    <xf numFmtId="0" fontId="24" fillId="0" borderId="0" xfId="0" applyFont="1" applyFill="1" applyAlignment="1" applyProtection="1">
      <alignment horizontal="left"/>
    </xf>
    <xf numFmtId="1" fontId="0" fillId="0" borderId="0" xfId="0" applyNumberFormat="1" applyFont="1" applyFill="1" applyProtection="1">
      <protection hidden="1"/>
    </xf>
    <xf numFmtId="0" fontId="25" fillId="0" borderId="0" xfId="0" applyFont="1" applyFill="1" applyProtection="1"/>
    <xf numFmtId="0" fontId="25" fillId="0" borderId="0" xfId="0" applyFont="1" applyFill="1" applyBorder="1" applyProtection="1"/>
    <xf numFmtId="1" fontId="27" fillId="0" borderId="0" xfId="0" applyNumberFormat="1" applyFont="1" applyFill="1" applyProtection="1">
      <protection hidden="1"/>
    </xf>
    <xf numFmtId="3" fontId="0" fillId="23" borderId="10" xfId="0" applyNumberFormat="1" applyFill="1" applyBorder="1" applyProtection="1"/>
    <xf numFmtId="0" fontId="26" fillId="0" borderId="0" xfId="0" applyFont="1" applyFill="1" applyBorder="1" applyProtection="1"/>
    <xf numFmtId="0" fontId="26" fillId="0" borderId="0" xfId="0" applyFont="1" applyFill="1" applyProtection="1"/>
    <xf numFmtId="0" fontId="0" fillId="0" borderId="0" xfId="0" applyFill="1" applyBorder="1" applyProtection="1"/>
    <xf numFmtId="3" fontId="0" fillId="4" borderId="10" xfId="0" applyNumberFormat="1" applyFill="1" applyBorder="1" applyProtection="1"/>
    <xf numFmtId="3" fontId="0" fillId="0" borderId="10" xfId="0" applyNumberFormat="1" applyFill="1" applyBorder="1" applyProtection="1"/>
    <xf numFmtId="0" fontId="25" fillId="0" borderId="0" xfId="0" applyFont="1" applyFill="1" applyAlignment="1" applyProtection="1">
      <alignment vertical="center"/>
    </xf>
    <xf numFmtId="1" fontId="0" fillId="0" borderId="0" xfId="0" applyNumberFormat="1" applyFill="1" applyBorder="1" applyProtection="1"/>
    <xf numFmtId="0" fontId="26" fillId="0" borderId="0" xfId="0" applyFont="1" applyFill="1" applyAlignment="1" applyProtection="1">
      <alignment horizontal="center"/>
    </xf>
    <xf numFmtId="3" fontId="0" fillId="23" borderId="10" xfId="0" applyNumberFormat="1" applyFill="1" applyBorder="1" applyProtection="1">
      <protection locked="0"/>
    </xf>
    <xf numFmtId="0" fontId="26" fillId="24" borderId="0" xfId="0" applyFont="1" applyFill="1" applyAlignment="1" applyProtection="1">
      <alignment horizontal="center"/>
    </xf>
    <xf numFmtId="0" fontId="25" fillId="24" borderId="0" xfId="0" applyFont="1" applyFill="1" applyProtection="1"/>
    <xf numFmtId="0" fontId="0" fillId="24" borderId="0" xfId="0" applyFill="1" applyProtection="1"/>
    <xf numFmtId="14" fontId="0" fillId="23" borderId="10" xfId="0" applyNumberFormat="1" applyFont="1" applyFill="1" applyBorder="1" applyProtection="1">
      <protection locked="0"/>
    </xf>
    <xf numFmtId="14" fontId="0" fillId="0" borderId="0" xfId="0" applyNumberFormat="1" applyFill="1" applyBorder="1" applyProtection="1"/>
    <xf numFmtId="0" fontId="0" fillId="24" borderId="0" xfId="0" applyFill="1" applyAlignment="1" applyProtection="1">
      <alignment horizontal="center"/>
    </xf>
    <xf numFmtId="0" fontId="26" fillId="0" borderId="0" xfId="0" applyFont="1" applyFill="1" applyAlignment="1" applyProtection="1">
      <alignment horizontal="center" vertical="center"/>
    </xf>
    <xf numFmtId="0" fontId="0" fillId="0" borderId="0" xfId="0" applyFill="1" applyBorder="1" applyAlignment="1" applyProtection="1">
      <alignment horizontal="center"/>
    </xf>
    <xf numFmtId="165" fontId="0" fillId="23" borderId="10" xfId="0" applyNumberFormat="1" applyFill="1" applyBorder="1" applyProtection="1">
      <protection locked="0"/>
    </xf>
    <xf numFmtId="3" fontId="0" fillId="23" borderId="10" xfId="0" applyNumberFormat="1" applyFont="1" applyFill="1" applyBorder="1" applyProtection="1">
      <protection locked="0"/>
    </xf>
    <xf numFmtId="3" fontId="0" fillId="4" borderId="10" xfId="0" applyNumberFormat="1" applyFont="1" applyFill="1" applyBorder="1" applyProtection="1"/>
    <xf numFmtId="3" fontId="0" fillId="0" borderId="0" xfId="0" applyNumberFormat="1" applyFont="1" applyFill="1" applyBorder="1" applyProtection="1"/>
    <xf numFmtId="49" fontId="0" fillId="0" borderId="0" xfId="0" applyNumberFormat="1" applyFill="1" applyAlignment="1" applyProtection="1">
      <alignment horizontal="center"/>
    </xf>
    <xf numFmtId="0" fontId="26" fillId="0" borderId="11" xfId="0" applyFont="1" applyFill="1" applyBorder="1" applyAlignment="1" applyProtection="1">
      <alignment horizontal="center"/>
    </xf>
    <xf numFmtId="14" fontId="0" fillId="4" borderId="10" xfId="0" applyNumberFormat="1" applyFill="1" applyBorder="1" applyProtection="1"/>
    <xf numFmtId="4" fontId="0" fillId="23" borderId="10" xfId="0" applyNumberFormat="1" applyFont="1" applyFill="1" applyBorder="1" applyProtection="1">
      <protection locked="0"/>
    </xf>
    <xf numFmtId="166" fontId="0" fillId="4" borderId="10" xfId="0" applyNumberFormat="1" applyFont="1" applyFill="1" applyBorder="1" applyProtection="1"/>
    <xf numFmtId="0" fontId="26" fillId="0" borderId="12" xfId="0" applyFont="1" applyFill="1" applyBorder="1" applyAlignment="1" applyProtection="1">
      <alignment wrapText="1"/>
    </xf>
    <xf numFmtId="4" fontId="0" fillId="23" borderId="13" xfId="0" applyNumberFormat="1" applyFont="1" applyFill="1" applyBorder="1" applyProtection="1">
      <protection locked="0"/>
    </xf>
    <xf numFmtId="0" fontId="26" fillId="0" borderId="14" xfId="0" applyFont="1" applyFill="1" applyBorder="1" applyAlignment="1" applyProtection="1">
      <alignment wrapText="1"/>
    </xf>
    <xf numFmtId="0" fontId="30" fillId="0" borderId="0" xfId="0" applyFont="1" applyFill="1" applyBorder="1" applyProtection="1"/>
    <xf numFmtId="0" fontId="26" fillId="0" borderId="14" xfId="0" applyFont="1" applyFill="1" applyBorder="1" applyAlignment="1" applyProtection="1">
      <alignment horizontal="center"/>
    </xf>
    <xf numFmtId="0" fontId="26" fillId="0" borderId="14" xfId="0" applyFont="1" applyFill="1" applyBorder="1" applyAlignment="1" applyProtection="1">
      <alignment horizontal="center" wrapText="1"/>
    </xf>
    <xf numFmtId="0" fontId="31" fillId="0" borderId="0" xfId="0" applyFont="1" applyFill="1" applyBorder="1" applyProtection="1"/>
    <xf numFmtId="0" fontId="26" fillId="0" borderId="15" xfId="0" applyFont="1" applyFill="1" applyBorder="1" applyProtection="1"/>
    <xf numFmtId="3" fontId="0" fillId="0" borderId="16" xfId="0" applyNumberFormat="1" applyFill="1" applyBorder="1" applyProtection="1"/>
    <xf numFmtId="3" fontId="0" fillId="0" borderId="16" xfId="0" applyNumberFormat="1" applyBorder="1" applyProtection="1"/>
    <xf numFmtId="0" fontId="32" fillId="0" borderId="0" xfId="0" applyFont="1" applyFill="1" applyBorder="1" applyProtection="1"/>
    <xf numFmtId="0" fontId="26" fillId="0" borderId="15" xfId="0" applyFont="1" applyBorder="1" applyProtection="1"/>
    <xf numFmtId="3" fontId="0" fillId="0" borderId="16" xfId="0" applyNumberFormat="1" applyFont="1" applyBorder="1" applyProtection="1"/>
    <xf numFmtId="0" fontId="0" fillId="0" borderId="0" xfId="0" applyFont="1" applyFill="1" applyAlignment="1" applyProtection="1">
      <alignment horizontal="center" vertical="center"/>
    </xf>
    <xf numFmtId="1" fontId="27" fillId="0" borderId="0" xfId="0" applyNumberFormat="1" applyFont="1" applyFill="1" applyBorder="1" applyProtection="1"/>
    <xf numFmtId="0" fontId="0" fillId="0" borderId="0" xfId="0" applyFill="1" applyAlignment="1" applyProtection="1">
      <alignment horizontal="center"/>
    </xf>
    <xf numFmtId="3" fontId="25" fillId="4" borderId="17" xfId="0" applyNumberFormat="1" applyFont="1" applyFill="1" applyBorder="1" applyProtection="1"/>
    <xf numFmtId="14" fontId="26" fillId="0" borderId="0" xfId="0" applyNumberFormat="1" applyFont="1" applyFill="1" applyAlignment="1" applyProtection="1">
      <alignment horizontal="center"/>
    </xf>
    <xf numFmtId="14" fontId="0" fillId="0" borderId="0" xfId="0" applyNumberFormat="1" applyFont="1" applyFill="1" applyProtection="1"/>
    <xf numFmtId="14" fontId="25" fillId="0" borderId="0" xfId="0" applyNumberFormat="1" applyFont="1" applyFill="1" applyProtection="1"/>
    <xf numFmtId="0" fontId="0" fillId="0" borderId="0" xfId="0" applyFont="1" applyFill="1" applyBorder="1" applyProtection="1"/>
    <xf numFmtId="0" fontId="33" fillId="0" borderId="0" xfId="0" applyFont="1" applyFill="1" applyBorder="1" applyAlignment="1" applyProtection="1">
      <alignment horizontal="center"/>
    </xf>
    <xf numFmtId="49" fontId="26" fillId="0" borderId="0" xfId="0" applyNumberFormat="1" applyFont="1" applyFill="1" applyAlignment="1" applyProtection="1">
      <alignment horizontal="center"/>
    </xf>
    <xf numFmtId="0" fontId="34" fillId="0" borderId="0" xfId="0" applyFont="1" applyFill="1" applyBorder="1" applyProtection="1"/>
    <xf numFmtId="3" fontId="0" fillId="0" borderId="0" xfId="0" applyNumberFormat="1" applyFill="1" applyBorder="1" applyProtection="1"/>
    <xf numFmtId="3" fontId="25" fillId="24" borderId="0" xfId="0" applyNumberFormat="1" applyFont="1" applyFill="1" applyBorder="1" applyProtection="1"/>
    <xf numFmtId="0" fontId="34" fillId="0" borderId="0" xfId="0" applyFont="1" applyFill="1" applyProtection="1"/>
    <xf numFmtId="1" fontId="35" fillId="0" borderId="0" xfId="0" applyNumberFormat="1" applyFont="1" applyFill="1" applyBorder="1" applyAlignment="1" applyProtection="1">
      <alignment horizontal="right"/>
    </xf>
    <xf numFmtId="49" fontId="0" fillId="0" borderId="0" xfId="0" applyNumberFormat="1"/>
    <xf numFmtId="0" fontId="21" fillId="23" borderId="0" xfId="0" applyFont="1" applyFill="1" applyAlignment="1" applyProtection="1">
      <alignment horizontal="left"/>
    </xf>
    <xf numFmtId="0" fontId="36" fillId="23" borderId="0" xfId="0" applyFont="1" applyFill="1"/>
    <xf numFmtId="0" fontId="0" fillId="23" borderId="0" xfId="0" applyFill="1"/>
    <xf numFmtId="0" fontId="37" fillId="23" borderId="0" xfId="0" applyFont="1" applyFill="1" applyAlignment="1" applyProtection="1">
      <alignment horizontal="left"/>
    </xf>
    <xf numFmtId="0" fontId="25" fillId="0" borderId="0" xfId="0" applyFont="1" applyAlignment="1">
      <alignment horizontal="center"/>
    </xf>
    <xf numFmtId="165" fontId="0" fillId="0" borderId="0" xfId="0" applyNumberFormat="1"/>
    <xf numFmtId="0" fontId="25" fillId="0" borderId="15" xfId="0" applyFont="1" applyBorder="1" applyAlignment="1">
      <alignment horizontal="center"/>
    </xf>
    <xf numFmtId="0" fontId="25" fillId="0" borderId="16" xfId="0" applyFont="1" applyBorder="1" applyAlignment="1">
      <alignment horizontal="center"/>
    </xf>
    <xf numFmtId="0" fontId="25" fillId="0" borderId="18" xfId="0" applyFont="1" applyBorder="1" applyAlignment="1">
      <alignment horizontal="center"/>
    </xf>
    <xf numFmtId="49" fontId="25" fillId="0" borderId="0" xfId="0" applyNumberFormat="1" applyFont="1"/>
    <xf numFmtId="0" fontId="25" fillId="23" borderId="0" xfId="0" applyFont="1" applyFill="1" applyAlignment="1">
      <alignment horizontal="center"/>
    </xf>
    <xf numFmtId="165" fontId="25" fillId="23" borderId="0" xfId="0" applyNumberFormat="1" applyFont="1" applyFill="1" applyAlignment="1">
      <alignment horizontal="center"/>
    </xf>
    <xf numFmtId="49" fontId="25" fillId="23" borderId="0" xfId="0" applyNumberFormat="1" applyFont="1" applyFill="1" applyAlignment="1">
      <alignment horizontal="center"/>
    </xf>
    <xf numFmtId="0" fontId="38" fillId="8" borderId="0" xfId="0" applyFont="1" applyFill="1" applyAlignment="1">
      <alignment horizontal="left"/>
    </xf>
    <xf numFmtId="167" fontId="25" fillId="8" borderId="0" xfId="0" applyNumberFormat="1" applyFont="1" applyFill="1"/>
    <xf numFmtId="168" fontId="39" fillId="0" borderId="0" xfId="0" applyNumberFormat="1" applyFont="1" applyFill="1" applyAlignment="1" applyProtection="1">
      <alignment horizontal="right"/>
    </xf>
    <xf numFmtId="49" fontId="39" fillId="0" borderId="0" xfId="0" applyNumberFormat="1" applyFont="1" applyFill="1" applyAlignment="1" applyProtection="1">
      <alignment horizontal="right"/>
    </xf>
    <xf numFmtId="0" fontId="40" fillId="8" borderId="0" xfId="0" applyFont="1" applyFill="1" applyAlignment="1" applyProtection="1">
      <alignment horizontal="left"/>
    </xf>
    <xf numFmtId="49" fontId="0" fillId="0" borderId="0" xfId="0" applyNumberFormat="1" applyFill="1"/>
    <xf numFmtId="0" fontId="41" fillId="0" borderId="0" xfId="0" applyFont="1"/>
    <xf numFmtId="0" fontId="41" fillId="0" borderId="0" xfId="0" applyFont="1" applyAlignment="1">
      <alignment horizontal="right"/>
    </xf>
    <xf numFmtId="0" fontId="40" fillId="23" borderId="0" xfId="0" applyFont="1" applyFill="1" applyBorder="1" applyAlignment="1" applyProtection="1">
      <alignment horizontal="left"/>
    </xf>
    <xf numFmtId="0" fontId="40" fillId="23" borderId="0" xfId="0" applyFont="1" applyFill="1" applyAlignment="1" applyProtection="1">
      <alignment horizontal="left"/>
    </xf>
    <xf numFmtId="0" fontId="40" fillId="0" borderId="0" xfId="0" applyFont="1" applyFill="1" applyAlignment="1" applyProtection="1">
      <alignment horizontal="left"/>
    </xf>
    <xf numFmtId="0" fontId="38" fillId="23" borderId="0" xfId="0" applyFont="1" applyFill="1" applyBorder="1" applyAlignment="1">
      <alignment horizontal="left"/>
    </xf>
    <xf numFmtId="0" fontId="40" fillId="23" borderId="0" xfId="0" applyFont="1" applyFill="1" applyBorder="1" applyAlignment="1" applyProtection="1">
      <alignment horizontal="right"/>
    </xf>
    <xf numFmtId="0" fontId="28" fillId="8" borderId="0" xfId="0" applyFont="1" applyFill="1" applyAlignment="1">
      <alignment horizontal="left"/>
    </xf>
    <xf numFmtId="0" fontId="42" fillId="8" borderId="0" xfId="0" applyFont="1" applyFill="1" applyAlignment="1" applyProtection="1">
      <alignment horizontal="left"/>
    </xf>
    <xf numFmtId="169" fontId="43" fillId="0" borderId="0" xfId="0" applyNumberFormat="1" applyFont="1" applyFill="1" applyAlignment="1" applyProtection="1">
      <alignment horizontal="right"/>
    </xf>
    <xf numFmtId="0" fontId="26" fillId="0" borderId="0" xfId="0" applyFont="1"/>
    <xf numFmtId="169" fontId="26" fillId="0" borderId="0" xfId="0" applyNumberFormat="1" applyFont="1" applyFill="1" applyAlignment="1" applyProtection="1">
      <alignment horizontal="right"/>
    </xf>
    <xf numFmtId="170" fontId="28" fillId="8" borderId="0" xfId="0" applyNumberFormat="1" applyFont="1" applyFill="1" applyAlignment="1" applyProtection="1">
      <alignment horizontal="left"/>
    </xf>
    <xf numFmtId="168" fontId="26" fillId="0" borderId="0" xfId="0" applyNumberFormat="1" applyFont="1" applyFill="1" applyAlignment="1" applyProtection="1">
      <alignment horizontal="right"/>
    </xf>
    <xf numFmtId="171" fontId="26" fillId="0" borderId="0" xfId="0" applyNumberFormat="1" applyFont="1" applyFill="1" applyAlignment="1" applyProtection="1">
      <alignment horizontal="right"/>
    </xf>
    <xf numFmtId="172" fontId="43" fillId="0" borderId="0" xfId="0" applyNumberFormat="1" applyFont="1" applyFill="1" applyBorder="1" applyAlignment="1">
      <alignment horizontal="right"/>
    </xf>
    <xf numFmtId="173" fontId="43" fillId="0" borderId="0" xfId="0" applyNumberFormat="1" applyFont="1" applyFill="1" applyBorder="1" applyAlignment="1">
      <alignment horizontal="right"/>
    </xf>
    <xf numFmtId="174" fontId="43" fillId="0" borderId="0" xfId="0" applyNumberFormat="1" applyFont="1" applyFill="1" applyBorder="1" applyAlignment="1">
      <alignment horizontal="right"/>
    </xf>
    <xf numFmtId="0" fontId="26" fillId="0" borderId="0" xfId="0" applyFont="1" applyFill="1" applyAlignment="1">
      <alignment horizontal="right"/>
    </xf>
    <xf numFmtId="0" fontId="41" fillId="0" borderId="0" xfId="0" applyFont="1" applyFill="1" applyAlignment="1">
      <alignment horizontal="right"/>
    </xf>
    <xf numFmtId="175" fontId="41" fillId="0" borderId="0" xfId="0" applyNumberFormat="1" applyFont="1" applyFill="1" applyAlignment="1">
      <alignment horizontal="right"/>
    </xf>
    <xf numFmtId="0" fontId="0" fillId="0" borderId="0" xfId="0" applyAlignment="1">
      <alignment horizontal="center"/>
    </xf>
    <xf numFmtId="0" fontId="0" fillId="23" borderId="0" xfId="0" applyFill="1" applyAlignment="1">
      <alignment horizontal="center"/>
    </xf>
    <xf numFmtId="0" fontId="0" fillId="0" borderId="0" xfId="0" applyFill="1"/>
    <xf numFmtId="0" fontId="44" fillId="23" borderId="0" xfId="0" applyFont="1" applyFill="1" applyAlignment="1"/>
    <xf numFmtId="0" fontId="44" fillId="23" borderId="0" xfId="0" applyFont="1" applyFill="1" applyAlignment="1">
      <alignment horizontal="center"/>
    </xf>
    <xf numFmtId="0" fontId="44" fillId="0" borderId="0" xfId="0" applyFont="1" applyFill="1" applyAlignment="1">
      <alignment horizontal="center"/>
    </xf>
    <xf numFmtId="0" fontId="44" fillId="0" borderId="0" xfId="0" applyFont="1" applyFill="1" applyBorder="1" applyAlignment="1">
      <alignment horizontal="center"/>
    </xf>
    <xf numFmtId="0" fontId="45" fillId="0" borderId="0" xfId="0" applyFont="1" applyFill="1" applyBorder="1"/>
    <xf numFmtId="0" fontId="28" fillId="0" borderId="0" xfId="0" applyFont="1" applyFill="1" applyBorder="1" applyAlignment="1">
      <alignment horizontal="center" vertical="center" wrapText="1"/>
    </xf>
    <xf numFmtId="0" fontId="0" fillId="0" borderId="0" xfId="0" applyFill="1" applyBorder="1" applyAlignment="1">
      <alignment horizontal="center"/>
    </xf>
    <xf numFmtId="0" fontId="0" fillId="0" borderId="0" xfId="0" applyFont="1" applyFill="1" applyBorder="1" applyAlignment="1">
      <alignment horizontal="left"/>
    </xf>
    <xf numFmtId="0" fontId="44" fillId="0" borderId="0" xfId="0" applyFont="1" applyFill="1" applyBorder="1" applyAlignment="1">
      <alignment horizontal="left"/>
    </xf>
    <xf numFmtId="0" fontId="28" fillId="23" borderId="0" xfId="0" applyFont="1" applyFill="1" applyAlignment="1">
      <alignment horizontal="center" vertical="center" wrapText="1"/>
    </xf>
    <xf numFmtId="176" fontId="0" fillId="0" borderId="0" xfId="0" applyNumberFormat="1" applyAlignment="1">
      <alignment horizontal="center"/>
    </xf>
    <xf numFmtId="177" fontId="0" fillId="0" borderId="0" xfId="0" applyNumberFormat="1" applyFont="1" applyAlignment="1">
      <alignment horizontal="center"/>
    </xf>
    <xf numFmtId="0" fontId="28" fillId="0" borderId="0" xfId="0" applyFont="1" applyFill="1" applyAlignment="1">
      <alignment horizontal="center" vertical="center" wrapText="1"/>
    </xf>
    <xf numFmtId="167" fontId="0" fillId="0" borderId="0" xfId="0" applyNumberFormat="1" applyFill="1"/>
    <xf numFmtId="178" fontId="25" fillId="8" borderId="0" xfId="0" applyNumberFormat="1" applyFont="1" applyFill="1"/>
    <xf numFmtId="178" fontId="0" fillId="0" borderId="0" xfId="0" applyNumberFormat="1" applyFill="1"/>
    <xf numFmtId="167" fontId="0" fillId="0" borderId="0" xfId="0" applyNumberFormat="1"/>
    <xf numFmtId="0" fontId="24" fillId="0" borderId="0" xfId="0" applyFont="1" applyFill="1" applyBorder="1" applyAlignment="1" applyProtection="1"/>
    <xf numFmtId="0" fontId="21" fillId="0" borderId="0" xfId="0" applyFont="1" applyFill="1" applyAlignment="1" applyProtection="1">
      <alignment horizontal="left"/>
    </xf>
    <xf numFmtId="0" fontId="36" fillId="0" borderId="0" xfId="0" applyFont="1" applyFill="1"/>
    <xf numFmtId="0" fontId="37" fillId="0" borderId="0" xfId="0" applyFont="1" applyFill="1" applyBorder="1" applyAlignment="1" applyProtection="1">
      <alignment horizontal="left"/>
    </xf>
    <xf numFmtId="0" fontId="37" fillId="0" borderId="0" xfId="0" applyFont="1" applyFill="1" applyAlignment="1" applyProtection="1">
      <alignment horizontal="left"/>
    </xf>
    <xf numFmtId="0" fontId="25" fillId="0" borderId="0" xfId="0" applyFont="1" applyFill="1" applyAlignment="1" applyProtection="1">
      <alignment horizontal="left"/>
    </xf>
    <xf numFmtId="0" fontId="0" fillId="0" borderId="0" xfId="0" applyFill="1" applyAlignment="1">
      <alignment horizontal="center"/>
    </xf>
    <xf numFmtId="0" fontId="44" fillId="0" borderId="0" xfId="0" applyFont="1" applyFill="1" applyAlignment="1"/>
    <xf numFmtId="14" fontId="0" fillId="0" borderId="0" xfId="0" applyNumberFormat="1"/>
    <xf numFmtId="0" fontId="1" fillId="0" borderId="0" xfId="35"/>
    <xf numFmtId="14" fontId="47" fillId="0" borderId="0" xfId="0" applyNumberFormat="1" applyFont="1" applyAlignment="1">
      <alignment vertical="center"/>
    </xf>
    <xf numFmtId="0" fontId="26" fillId="0" borderId="10" xfId="0" applyFont="1" applyFill="1" applyBorder="1" applyAlignment="1" applyProtection="1">
      <alignment horizontal="center" vertical="center" wrapText="1"/>
    </xf>
    <xf numFmtId="14" fontId="26" fillId="0" borderId="0" xfId="0" applyNumberFormat="1" applyFont="1" applyFill="1" applyBorder="1" applyAlignment="1" applyProtection="1">
      <alignment horizontal="center"/>
    </xf>
    <xf numFmtId="0" fontId="0" fillId="0" borderId="0" xfId="0" applyFill="1" applyBorder="1" applyAlignment="1" applyProtection="1">
      <alignment horizontal="center"/>
    </xf>
    <xf numFmtId="0" fontId="26" fillId="23" borderId="10" xfId="0" applyFont="1" applyFill="1" applyBorder="1" applyAlignment="1" applyProtection="1">
      <alignment horizontal="center"/>
      <protection locked="0"/>
    </xf>
    <xf numFmtId="0" fontId="28" fillId="0" borderId="0" xfId="0" applyFont="1" applyFill="1" applyBorder="1" applyAlignment="1" applyProtection="1">
      <alignment horizontal="center"/>
    </xf>
    <xf numFmtId="0" fontId="25" fillId="0" borderId="10" xfId="0" applyFont="1" applyBorder="1" applyAlignment="1">
      <alignment horizontal="center"/>
    </xf>
  </cellXfs>
  <cellStyles count="52">
    <cellStyle name="20% - Énfasis1" xfId="1" builtinId="30" customBuiltin="1"/>
    <cellStyle name="20% - Énfasis2" xfId="2" builtinId="34" customBuiltin="1"/>
    <cellStyle name="20% - Énfasis3" xfId="3" builtinId="38" customBuiltin="1"/>
    <cellStyle name="20% - Énfasis4" xfId="4" builtinId="42" customBuiltin="1"/>
    <cellStyle name="20% - Énfasis5" xfId="5" builtinId="46" customBuiltin="1"/>
    <cellStyle name="20% - Énfasis6" xfId="6" builtinId="50" customBuiltin="1"/>
    <cellStyle name="40% - Énfasis1" xfId="7" builtinId="31" customBuiltin="1"/>
    <cellStyle name="40% - Énfasis2" xfId="8" builtinId="35" customBuiltin="1"/>
    <cellStyle name="40% - Énfasis3" xfId="9" builtinId="39" customBuiltin="1"/>
    <cellStyle name="40% - Énfasis4" xfId="10" builtinId="43" customBuiltin="1"/>
    <cellStyle name="40% - Énfasis5" xfId="11" builtinId="47" customBuiltin="1"/>
    <cellStyle name="40% - Énfasis6" xfId="12" builtinId="51" customBuiltin="1"/>
    <cellStyle name="60% - Énfasis1" xfId="13" builtinId="32" customBuiltin="1"/>
    <cellStyle name="60% - Énfasis2" xfId="14" builtinId="36" customBuiltin="1"/>
    <cellStyle name="60% - Énfasis3" xfId="15" builtinId="40" customBuiltin="1"/>
    <cellStyle name="60% - Énfasis4" xfId="16" builtinId="44" customBuiltin="1"/>
    <cellStyle name="60% - Énfasis5" xfId="17" builtinId="48" customBuiltin="1"/>
    <cellStyle name="60% - Énfasis6" xfId="18" builtinId="52" customBuiltin="1"/>
    <cellStyle name="Bueno" xfId="19" builtinId="26" customBuiltin="1"/>
    <cellStyle name="Cálculo" xfId="20" builtinId="22" customBuiltin="1"/>
    <cellStyle name="Celda de comprobación" xfId="21" builtinId="23" customBuiltin="1"/>
    <cellStyle name="Celda vinculada" xfId="22" builtinId="24" customBuiltin="1"/>
    <cellStyle name="Encabezado 1" xfId="48" builtinId="16" customBuiltin="1"/>
    <cellStyle name="Encabezado 4" xfId="23" builtinId="19" customBuiltin="1"/>
    <cellStyle name="Énfasis1" xfId="24" builtinId="29" customBuiltin="1"/>
    <cellStyle name="Énfasis2" xfId="25" builtinId="33" customBuiltin="1"/>
    <cellStyle name="Énfasis3" xfId="26" builtinId="37" customBuiltin="1"/>
    <cellStyle name="Énfasis4" xfId="27" builtinId="41" customBuiltin="1"/>
    <cellStyle name="Énfasis5" xfId="28" builtinId="45" customBuiltin="1"/>
    <cellStyle name="Énfasis6" xfId="29" builtinId="49" customBuiltin="1"/>
    <cellStyle name="Entrada" xfId="30" builtinId="20" customBuiltin="1"/>
    <cellStyle name="Euro" xfId="31"/>
    <cellStyle name="Incorrecto" xfId="32" builtinId="27" customBuiltin="1"/>
    <cellStyle name="Neutral" xfId="33" builtinId="28" customBuiltin="1"/>
    <cellStyle name="Normal" xfId="0" builtinId="0"/>
    <cellStyle name="Normal 10" xfId="34"/>
    <cellStyle name="Normal 2" xfId="35"/>
    <cellStyle name="Normal 3" xfId="36"/>
    <cellStyle name="Normal 4" xfId="37"/>
    <cellStyle name="Normal 5" xfId="38"/>
    <cellStyle name="Normal 6" xfId="39"/>
    <cellStyle name="Normal 7" xfId="40"/>
    <cellStyle name="Normal 8" xfId="41"/>
    <cellStyle name="Normal 9" xfId="42"/>
    <cellStyle name="Notas" xfId="43" builtinId="10" customBuiltin="1"/>
    <cellStyle name="Salida" xfId="44" builtinId="21" customBuiltin="1"/>
    <cellStyle name="Texto de advertencia" xfId="45" builtinId="11" customBuiltin="1"/>
    <cellStyle name="Texto explicativo" xfId="46" builtinId="53" customBuiltin="1"/>
    <cellStyle name="Título" xfId="47" builtinId="15" customBuiltin="1"/>
    <cellStyle name="Título 2" xfId="49" builtinId="17" customBuiltin="1"/>
    <cellStyle name="Título 3" xfId="50" builtinId="18" customBuiltin="1"/>
    <cellStyle name="Total" xfId="51" builtinId="25" customBuiltin="1"/>
  </cellStyles>
  <dxfs count="21">
    <dxf>
      <font>
        <b val="0"/>
        <i val="0"/>
        <condense val="0"/>
        <extend val="0"/>
        <color indexed="9"/>
      </font>
      <fill>
        <patternFill patternType="solid">
          <fgColor indexed="26"/>
          <bgColor indexed="9"/>
        </patternFill>
      </fill>
      <border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</border>
    </dxf>
    <dxf>
      <font>
        <b val="0"/>
        <condense val="0"/>
        <extend val="0"/>
        <color indexed="22"/>
      </font>
    </dxf>
    <dxf>
      <fill>
        <patternFill patternType="solid">
          <fgColor indexed="31"/>
          <bgColor indexed="44"/>
        </patternFill>
      </fill>
    </dxf>
    <dxf>
      <font>
        <b val="0"/>
        <condense val="0"/>
        <extend val="0"/>
        <color indexed="9"/>
      </font>
      <fill>
        <patternFill patternType="solid">
          <fgColor indexed="26"/>
          <bgColor indexed="9"/>
        </patternFill>
      </fill>
    </dxf>
    <dxf>
      <font>
        <b val="0"/>
        <condense val="0"/>
        <extend val="0"/>
        <color indexed="22"/>
      </font>
      <fill>
        <patternFill patternType="none">
          <fgColor indexed="64"/>
          <bgColor indexed="65"/>
        </patternFill>
      </fill>
    </dxf>
    <dxf>
      <font>
        <b/>
        <i val="0"/>
        <condense val="0"/>
        <extend val="0"/>
        <color indexed="0"/>
      </font>
      <fill>
        <patternFill patternType="solid">
          <fgColor indexed="31"/>
          <bgColor indexed="44"/>
        </patternFill>
      </fill>
    </dxf>
    <dxf>
      <font>
        <b val="0"/>
        <i val="0"/>
        <condense val="0"/>
        <extend val="0"/>
        <color indexed="9"/>
      </font>
      <fill>
        <patternFill patternType="solid">
          <fgColor indexed="26"/>
          <bgColor indexed="9"/>
        </patternFill>
      </fill>
    </dxf>
    <dxf>
      <font>
        <b val="0"/>
        <condense val="0"/>
        <extend val="0"/>
        <color indexed="9"/>
      </font>
      <fill>
        <patternFill patternType="solid">
          <fgColor indexed="26"/>
          <bgColor indexed="9"/>
        </patternFill>
      </fill>
    </dxf>
    <dxf>
      <font>
        <b val="0"/>
        <condense val="0"/>
        <extend val="0"/>
        <color indexed="22"/>
      </font>
    </dxf>
    <dxf>
      <font>
        <b val="0"/>
        <condense val="0"/>
        <extend val="0"/>
        <color indexed="42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9"/>
      </font>
      <fill>
        <patternFill patternType="solid">
          <fgColor indexed="26"/>
          <bgColor indexed="9"/>
        </patternFill>
      </fill>
    </dxf>
    <dxf>
      <font>
        <b/>
        <i val="0"/>
        <condense val="0"/>
        <extend val="0"/>
        <color indexed="0"/>
      </font>
      <fill>
        <patternFill patternType="solid">
          <fgColor indexed="31"/>
          <bgColor indexed="44"/>
        </patternFill>
      </fill>
    </dxf>
    <dxf>
      <font>
        <b val="0"/>
        <condense val="0"/>
        <extend val="0"/>
        <color indexed="9"/>
      </font>
      <fill>
        <patternFill patternType="solid">
          <fgColor indexed="26"/>
          <bgColor indexed="9"/>
        </patternFill>
      </fill>
    </dxf>
    <dxf>
      <font>
        <b val="0"/>
        <condense val="0"/>
        <extend val="0"/>
        <color indexed="9"/>
      </font>
      <fill>
        <patternFill patternType="solid">
          <fgColor indexed="26"/>
          <bgColor indexed="9"/>
        </patternFill>
      </fill>
    </dxf>
    <dxf>
      <font>
        <b val="0"/>
        <condense val="0"/>
        <extend val="0"/>
        <color indexed="22"/>
      </font>
    </dxf>
    <dxf>
      <font>
        <b val="0"/>
        <condense val="0"/>
        <extend val="0"/>
        <color indexed="22"/>
      </font>
    </dxf>
    <dxf>
      <font>
        <b val="0"/>
        <condense val="0"/>
        <extend val="0"/>
        <color indexed="22"/>
      </font>
    </dxf>
    <dxf>
      <font>
        <b val="0"/>
        <condense val="0"/>
        <extend val="0"/>
        <color indexed="22"/>
      </font>
      <fill>
        <patternFill patternType="none">
          <fgColor indexed="64"/>
          <bgColor indexed="65"/>
        </patternFill>
      </fill>
    </dxf>
    <dxf>
      <font>
        <b val="0"/>
        <condense val="0"/>
        <extend val="0"/>
        <color indexed="22"/>
      </font>
    </dxf>
    <dxf>
      <font>
        <b val="0"/>
        <condense val="0"/>
        <extend val="0"/>
        <color indexed="22"/>
      </font>
    </dxf>
    <dxf>
      <font>
        <b/>
        <i val="0"/>
        <condense val="0"/>
        <extend val="0"/>
        <color indexed="22"/>
      </font>
      <fill>
        <patternFill patternType="solid">
          <fgColor indexed="22"/>
          <bgColor indexed="24"/>
        </patternFill>
      </fill>
      <border>
        <left/>
        <right/>
        <top/>
        <bottom/>
      </border>
    </dxf>
  </dxf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BFBFB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4.jpe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4.jpe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5.jpe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4.jpeg"/></Relationships>
</file>

<file path=xl/drawings/_rels/vmlDrawing1.vml.rels><?xml version="1.0" encoding="UTF-8" standalone="yes"?>
<Relationships xmlns="http://schemas.openxmlformats.org/package/2006/relationships"><Relationship Id="rId2" Type="http://schemas.openxmlformats.org/officeDocument/2006/relationships/image" Target="../media/image2.emf"/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171450</xdr:colOff>
      <xdr:row>6</xdr:row>
      <xdr:rowOff>114300</xdr:rowOff>
    </xdr:from>
    <xdr:to>
      <xdr:col>10</xdr:col>
      <xdr:colOff>342900</xdr:colOff>
      <xdr:row>53</xdr:row>
      <xdr:rowOff>142875</xdr:rowOff>
    </xdr:to>
    <xdr:grpSp>
      <xdr:nvGrpSpPr>
        <xdr:cNvPr id="1029" name="Group 11"/>
        <xdr:cNvGrpSpPr>
          <a:grpSpLocks noChangeAspect="1"/>
        </xdr:cNvGrpSpPr>
      </xdr:nvGrpSpPr>
      <xdr:grpSpPr bwMode="auto">
        <a:xfrm>
          <a:off x="171450" y="1066800"/>
          <a:ext cx="6467475" cy="7620000"/>
          <a:chOff x="13" y="97"/>
          <a:chExt cx="679" cy="800"/>
        </a:xfrm>
      </xdr:grpSpPr>
      <xdr:sp macro="" textlink="">
        <xdr:nvSpPr>
          <xdr:cNvPr id="1036" name="Rectangle 12"/>
          <xdr:cNvSpPr>
            <a:spLocks noChangeArrowheads="1"/>
          </xdr:cNvSpPr>
        </xdr:nvSpPr>
        <xdr:spPr bwMode="auto">
          <a:xfrm>
            <a:off x="21" y="97"/>
            <a:ext cx="624" cy="19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wrap="none" lIns="0" tIns="0" rIns="0" bIns="0" anchor="t" upright="1">
            <a:spAutoFit/>
          </a:bodyPr>
          <a:lstStyle/>
          <a:p>
            <a:pPr algn="l" rtl="0">
              <a:defRPr sz="1000"/>
            </a:pPr>
            <a:r>
              <a:rPr lang="es-UY" sz="1100" b="0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Con la siguiente planilla Ud. podrá determinar el total de la retención a efectuar por el incremento </a:t>
            </a:r>
          </a:p>
        </xdr:txBody>
      </xdr:sp>
      <xdr:sp macro="" textlink="">
        <xdr:nvSpPr>
          <xdr:cNvPr id="1037" name="Rectangle 13"/>
          <xdr:cNvSpPr>
            <a:spLocks noChangeArrowheads="1"/>
          </xdr:cNvSpPr>
        </xdr:nvSpPr>
        <xdr:spPr bwMode="auto">
          <a:xfrm>
            <a:off x="21" y="114"/>
            <a:ext cx="308" cy="19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wrap="none" lIns="0" tIns="0" rIns="0" bIns="0" anchor="t" upright="1">
            <a:spAutoFit/>
          </a:bodyPr>
          <a:lstStyle/>
          <a:p>
            <a:pPr algn="l" rtl="0">
              <a:defRPr sz="1000"/>
            </a:pPr>
            <a:r>
              <a:rPr lang="es-UY" sz="1100" b="0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patrimonial correspondiente a la trasmisión por:</a:t>
            </a:r>
          </a:p>
        </xdr:txBody>
      </xdr:sp>
      <xdr:sp macro="" textlink="">
        <xdr:nvSpPr>
          <xdr:cNvPr id="1038" name="Rectangle 14"/>
          <xdr:cNvSpPr>
            <a:spLocks noChangeArrowheads="1"/>
          </xdr:cNvSpPr>
        </xdr:nvSpPr>
        <xdr:spPr bwMode="auto">
          <a:xfrm>
            <a:off x="330" y="114"/>
            <a:ext cx="1" cy="19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wrap="none" lIns="0" tIns="0" rIns="0" bIns="0" anchor="t" upright="1">
            <a:spAutoFit/>
          </a:bodyPr>
          <a:lstStyle/>
          <a:p>
            <a:pPr algn="l" rtl="0">
              <a:defRPr sz="1000"/>
            </a:pPr>
            <a:r>
              <a:rPr lang="es-UY" sz="1100" b="0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 </a:t>
            </a:r>
          </a:p>
        </xdr:txBody>
      </xdr:sp>
      <xdr:sp macro="" textlink="">
        <xdr:nvSpPr>
          <xdr:cNvPr id="1039" name="Rectangle 15"/>
          <xdr:cNvSpPr>
            <a:spLocks noChangeArrowheads="1"/>
          </xdr:cNvSpPr>
        </xdr:nvSpPr>
        <xdr:spPr bwMode="auto">
          <a:xfrm>
            <a:off x="45" y="131"/>
            <a:ext cx="5" cy="19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wrap="none" lIns="0" tIns="0" rIns="0" bIns="0" anchor="t" upright="1">
            <a:spAutoFit/>
          </a:bodyPr>
          <a:lstStyle/>
          <a:p>
            <a:pPr algn="l" rtl="0">
              <a:defRPr sz="1000"/>
            </a:pPr>
            <a:r>
              <a:rPr lang="es-UY" sz="1100" b="0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-</a:t>
            </a:r>
          </a:p>
        </xdr:txBody>
      </xdr:sp>
      <xdr:sp macro="" textlink="">
        <xdr:nvSpPr>
          <xdr:cNvPr id="1040" name="Rectangle 16"/>
          <xdr:cNvSpPr>
            <a:spLocks noChangeArrowheads="1"/>
          </xdr:cNvSpPr>
        </xdr:nvSpPr>
        <xdr:spPr bwMode="auto">
          <a:xfrm>
            <a:off x="50" y="131"/>
            <a:ext cx="1" cy="19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wrap="none" lIns="0" tIns="0" rIns="0" bIns="0" anchor="t" upright="1">
            <a:spAutoFit/>
          </a:bodyPr>
          <a:lstStyle/>
          <a:p>
            <a:pPr algn="l" rtl="0">
              <a:defRPr sz="1000"/>
            </a:pPr>
            <a:r>
              <a:rPr lang="es-UY" sz="1100" b="0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 </a:t>
            </a:r>
          </a:p>
        </xdr:txBody>
      </xdr:sp>
      <xdr:sp macro="" textlink="">
        <xdr:nvSpPr>
          <xdr:cNvPr id="1041" name="Rectangle 17"/>
          <xdr:cNvSpPr>
            <a:spLocks noChangeArrowheads="1"/>
          </xdr:cNvSpPr>
        </xdr:nvSpPr>
        <xdr:spPr bwMode="auto">
          <a:xfrm>
            <a:off x="69" y="131"/>
            <a:ext cx="16" cy="19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wrap="none" lIns="0" tIns="0" rIns="0" bIns="0" anchor="t" upright="1">
            <a:spAutoFit/>
          </a:bodyPr>
          <a:lstStyle/>
          <a:p>
            <a:pPr algn="l" rtl="0">
              <a:defRPr sz="1000"/>
            </a:pPr>
            <a:r>
              <a:rPr lang="es-UY" sz="1100" b="0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un</a:t>
            </a:r>
          </a:p>
        </xdr:txBody>
      </xdr:sp>
      <xdr:sp macro="" textlink="">
        <xdr:nvSpPr>
          <xdr:cNvPr id="1042" name="Rectangle 18"/>
          <xdr:cNvSpPr>
            <a:spLocks noChangeArrowheads="1"/>
          </xdr:cNvSpPr>
        </xdr:nvSpPr>
        <xdr:spPr bwMode="auto">
          <a:xfrm>
            <a:off x="85" y="131"/>
            <a:ext cx="597" cy="19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wrap="none" lIns="0" tIns="0" rIns="0" bIns="0" anchor="t" upright="1">
            <a:spAutoFit/>
          </a:bodyPr>
          <a:lstStyle/>
          <a:p>
            <a:pPr algn="l" rtl="0">
              <a:defRPr sz="1000"/>
            </a:pPr>
            <a:r>
              <a:rPr lang="es-UY" sz="1100" b="0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 inmueble por enajenación, promesa de enajenación o cesión de promesa de enajenación, o</a:t>
            </a:r>
          </a:p>
        </xdr:txBody>
      </xdr:sp>
      <xdr:sp macro="" textlink="">
        <xdr:nvSpPr>
          <xdr:cNvPr id="1043" name="Rectangle 19"/>
          <xdr:cNvSpPr>
            <a:spLocks noChangeArrowheads="1"/>
          </xdr:cNvSpPr>
        </xdr:nvSpPr>
        <xdr:spPr bwMode="auto">
          <a:xfrm>
            <a:off x="686" y="131"/>
            <a:ext cx="1" cy="19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wrap="none" lIns="0" tIns="0" rIns="0" bIns="0" anchor="t" upright="1">
            <a:spAutoFit/>
          </a:bodyPr>
          <a:lstStyle/>
          <a:p>
            <a:pPr algn="l" rtl="0">
              <a:defRPr sz="1000"/>
            </a:pPr>
            <a:r>
              <a:rPr lang="es-UY" sz="1100" b="0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 </a:t>
            </a:r>
          </a:p>
        </xdr:txBody>
      </xdr:sp>
      <xdr:sp macro="" textlink="">
        <xdr:nvSpPr>
          <xdr:cNvPr id="1044" name="Rectangle 20"/>
          <xdr:cNvSpPr>
            <a:spLocks noChangeArrowheads="1"/>
          </xdr:cNvSpPr>
        </xdr:nvSpPr>
        <xdr:spPr bwMode="auto">
          <a:xfrm>
            <a:off x="45" y="148"/>
            <a:ext cx="5" cy="19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wrap="none" lIns="0" tIns="0" rIns="0" bIns="0" anchor="t" upright="1">
            <a:spAutoFit/>
          </a:bodyPr>
          <a:lstStyle/>
          <a:p>
            <a:pPr algn="l" rtl="0">
              <a:defRPr sz="1000"/>
            </a:pPr>
            <a:r>
              <a:rPr lang="es-UY" sz="1100" b="0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-</a:t>
            </a:r>
          </a:p>
        </xdr:txBody>
      </xdr:sp>
      <xdr:sp macro="" textlink="">
        <xdr:nvSpPr>
          <xdr:cNvPr id="1045" name="Rectangle 21"/>
          <xdr:cNvSpPr>
            <a:spLocks noChangeArrowheads="1"/>
          </xdr:cNvSpPr>
        </xdr:nvSpPr>
        <xdr:spPr bwMode="auto">
          <a:xfrm>
            <a:off x="50" y="148"/>
            <a:ext cx="1" cy="19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wrap="none" lIns="0" tIns="0" rIns="0" bIns="0" anchor="t" upright="1">
            <a:spAutoFit/>
          </a:bodyPr>
          <a:lstStyle/>
          <a:p>
            <a:pPr algn="l" rtl="0">
              <a:defRPr sz="1000"/>
            </a:pPr>
            <a:r>
              <a:rPr lang="es-UY" sz="1100" b="0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 </a:t>
            </a:r>
          </a:p>
        </xdr:txBody>
      </xdr:sp>
      <xdr:sp macro="" textlink="">
        <xdr:nvSpPr>
          <xdr:cNvPr id="1046" name="Rectangle 22"/>
          <xdr:cNvSpPr>
            <a:spLocks noChangeArrowheads="1"/>
          </xdr:cNvSpPr>
        </xdr:nvSpPr>
        <xdr:spPr bwMode="auto">
          <a:xfrm>
            <a:off x="69" y="148"/>
            <a:ext cx="112" cy="19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wrap="none" lIns="0" tIns="0" rIns="0" bIns="0" anchor="t" upright="1">
            <a:spAutoFit/>
          </a:bodyPr>
          <a:lstStyle/>
          <a:p>
            <a:pPr algn="l" rtl="0">
              <a:defRPr sz="1000"/>
            </a:pPr>
            <a:r>
              <a:rPr lang="es-UY" sz="1100" b="0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cesión de derech</a:t>
            </a:r>
          </a:p>
        </xdr:txBody>
      </xdr:sp>
      <xdr:sp macro="" textlink="">
        <xdr:nvSpPr>
          <xdr:cNvPr id="1047" name="Rectangle 23"/>
          <xdr:cNvSpPr>
            <a:spLocks noChangeArrowheads="1"/>
          </xdr:cNvSpPr>
        </xdr:nvSpPr>
        <xdr:spPr bwMode="auto">
          <a:xfrm>
            <a:off x="181" y="148"/>
            <a:ext cx="188" cy="19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wrap="none" lIns="0" tIns="0" rIns="0" bIns="0" anchor="t" upright="1">
            <a:spAutoFit/>
          </a:bodyPr>
          <a:lstStyle/>
          <a:p>
            <a:pPr algn="l" rtl="0">
              <a:defRPr sz="1000"/>
            </a:pPr>
            <a:r>
              <a:rPr lang="es-UY" sz="1100" b="0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os posesorios o hereditarios.</a:t>
            </a:r>
          </a:p>
        </xdr:txBody>
      </xdr:sp>
      <xdr:sp macro="" textlink="">
        <xdr:nvSpPr>
          <xdr:cNvPr id="1048" name="Rectangle 24"/>
          <xdr:cNvSpPr>
            <a:spLocks noChangeArrowheads="1"/>
          </xdr:cNvSpPr>
        </xdr:nvSpPr>
        <xdr:spPr bwMode="auto">
          <a:xfrm>
            <a:off x="368" y="148"/>
            <a:ext cx="1" cy="19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wrap="none" lIns="0" tIns="0" rIns="0" bIns="0" anchor="t" upright="1">
            <a:spAutoFit/>
          </a:bodyPr>
          <a:lstStyle/>
          <a:p>
            <a:pPr algn="l" rtl="0">
              <a:defRPr sz="1000"/>
            </a:pPr>
            <a:r>
              <a:rPr lang="es-UY" sz="1100" b="0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 </a:t>
            </a:r>
          </a:p>
        </xdr:txBody>
      </xdr:sp>
      <xdr:sp macro="" textlink="">
        <xdr:nvSpPr>
          <xdr:cNvPr id="1049" name="Rectangle 25"/>
          <xdr:cNvSpPr>
            <a:spLocks noChangeArrowheads="1"/>
          </xdr:cNvSpPr>
        </xdr:nvSpPr>
        <xdr:spPr bwMode="auto">
          <a:xfrm>
            <a:off x="21" y="165"/>
            <a:ext cx="2" cy="19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wrap="none" lIns="0" tIns="0" rIns="0" bIns="0" anchor="t" upright="1">
            <a:spAutoFit/>
          </a:bodyPr>
          <a:lstStyle/>
          <a:p>
            <a:pPr algn="l" rtl="0">
              <a:defRPr sz="1000"/>
            </a:pPr>
            <a:r>
              <a:rPr lang="es-UY" sz="1100" b="1" i="1" u="none" strike="noStrike" baseline="0">
                <a:solidFill>
                  <a:srgbClr val="000000"/>
                </a:solidFill>
                <a:latin typeface="Arial"/>
                <a:cs typeface="Arial"/>
              </a:rPr>
              <a:t> </a:t>
            </a:r>
          </a:p>
        </xdr:txBody>
      </xdr:sp>
      <xdr:sp macro="" textlink="">
        <xdr:nvSpPr>
          <xdr:cNvPr id="1050" name="Rectangle 26"/>
          <xdr:cNvSpPr>
            <a:spLocks noChangeArrowheads="1"/>
          </xdr:cNvSpPr>
        </xdr:nvSpPr>
        <xdr:spPr bwMode="auto">
          <a:xfrm>
            <a:off x="21" y="182"/>
            <a:ext cx="145" cy="19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wrap="none" lIns="0" tIns="0" rIns="0" bIns="0" anchor="t" upright="1">
            <a:spAutoFit/>
          </a:bodyPr>
          <a:lstStyle/>
          <a:p>
            <a:pPr algn="l" rtl="0">
              <a:defRPr sz="1000"/>
            </a:pPr>
            <a:r>
              <a:rPr lang="es-UY" sz="1100" b="1" i="1" u="none" strike="noStrike" baseline="0">
                <a:solidFill>
                  <a:srgbClr val="000000"/>
                </a:solidFill>
                <a:latin typeface="Arial"/>
                <a:cs typeface="Arial"/>
              </a:rPr>
              <a:t>La planilla consta de </a:t>
            </a:r>
          </a:p>
        </xdr:txBody>
      </xdr:sp>
      <xdr:sp macro="" textlink="">
        <xdr:nvSpPr>
          <xdr:cNvPr id="1051" name="Rectangle 27"/>
          <xdr:cNvSpPr>
            <a:spLocks noChangeArrowheads="1"/>
          </xdr:cNvSpPr>
        </xdr:nvSpPr>
        <xdr:spPr bwMode="auto">
          <a:xfrm>
            <a:off x="169" y="182"/>
            <a:ext cx="10" cy="19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wrap="none" lIns="0" tIns="0" rIns="0" bIns="0" anchor="t" upright="1">
            <a:spAutoFit/>
          </a:bodyPr>
          <a:lstStyle/>
          <a:p>
            <a:pPr algn="l" rtl="0">
              <a:defRPr sz="1000"/>
            </a:pPr>
            <a:r>
              <a:rPr lang="es-UY" sz="1100" b="1" i="1" u="none" strike="noStrike" baseline="0">
                <a:solidFill>
                  <a:srgbClr val="000000"/>
                </a:solidFill>
                <a:latin typeface="Arial"/>
                <a:cs typeface="Arial"/>
              </a:rPr>
              <a:t>5</a:t>
            </a:r>
          </a:p>
        </xdr:txBody>
      </xdr:sp>
      <xdr:sp macro="" textlink="">
        <xdr:nvSpPr>
          <xdr:cNvPr id="1052" name="Rectangle 28"/>
          <xdr:cNvSpPr>
            <a:spLocks noChangeArrowheads="1"/>
          </xdr:cNvSpPr>
        </xdr:nvSpPr>
        <xdr:spPr bwMode="auto">
          <a:xfrm>
            <a:off x="177" y="182"/>
            <a:ext cx="48" cy="19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wrap="none" lIns="0" tIns="0" rIns="0" bIns="0" anchor="t" upright="1">
            <a:spAutoFit/>
          </a:bodyPr>
          <a:lstStyle/>
          <a:p>
            <a:pPr algn="l" rtl="0">
              <a:defRPr sz="1000"/>
            </a:pPr>
            <a:r>
              <a:rPr lang="es-UY" sz="1100" b="1" i="1" u="none" strike="noStrike" baseline="0">
                <a:solidFill>
                  <a:srgbClr val="000000"/>
                </a:solidFill>
                <a:latin typeface="Arial"/>
                <a:cs typeface="Arial"/>
              </a:rPr>
              <a:t> hojas. </a:t>
            </a:r>
          </a:p>
        </xdr:txBody>
      </xdr:sp>
      <xdr:sp macro="" textlink="">
        <xdr:nvSpPr>
          <xdr:cNvPr id="1053" name="Rectangle 29"/>
          <xdr:cNvSpPr>
            <a:spLocks noChangeArrowheads="1"/>
          </xdr:cNvSpPr>
        </xdr:nvSpPr>
        <xdr:spPr bwMode="auto">
          <a:xfrm>
            <a:off x="227" y="182"/>
            <a:ext cx="2" cy="19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wrap="none" lIns="0" tIns="0" rIns="0" bIns="0" anchor="t" upright="1">
            <a:spAutoFit/>
          </a:bodyPr>
          <a:lstStyle/>
          <a:p>
            <a:pPr algn="l" rtl="0">
              <a:defRPr sz="1000"/>
            </a:pPr>
            <a:r>
              <a:rPr lang="es-UY" sz="1100" b="1" i="1" u="none" strike="noStrike" baseline="0">
                <a:solidFill>
                  <a:srgbClr val="000000"/>
                </a:solidFill>
                <a:latin typeface="Arial"/>
                <a:cs typeface="Arial"/>
              </a:rPr>
              <a:t> </a:t>
            </a:r>
          </a:p>
        </xdr:txBody>
      </xdr:sp>
      <xdr:sp macro="" textlink="">
        <xdr:nvSpPr>
          <xdr:cNvPr id="1054" name="Rectangle 30"/>
          <xdr:cNvSpPr>
            <a:spLocks noChangeArrowheads="1"/>
          </xdr:cNvSpPr>
        </xdr:nvSpPr>
        <xdr:spPr bwMode="auto">
          <a:xfrm>
            <a:off x="21" y="199"/>
            <a:ext cx="1" cy="19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wrap="none" lIns="0" tIns="0" rIns="0" bIns="0" anchor="t" upright="1">
            <a:spAutoFit/>
          </a:bodyPr>
          <a:lstStyle/>
          <a:p>
            <a:pPr algn="l" rtl="0">
              <a:defRPr sz="1000"/>
            </a:pPr>
            <a:r>
              <a:rPr lang="es-UY" sz="1100" b="0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 </a:t>
            </a:r>
          </a:p>
        </xdr:txBody>
      </xdr:sp>
      <xdr:sp macro="" textlink="">
        <xdr:nvSpPr>
          <xdr:cNvPr id="1055" name="Rectangle 31"/>
          <xdr:cNvSpPr>
            <a:spLocks noChangeArrowheads="1"/>
          </xdr:cNvSpPr>
        </xdr:nvSpPr>
        <xdr:spPr bwMode="auto">
          <a:xfrm>
            <a:off x="21" y="215"/>
            <a:ext cx="64" cy="19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wrap="none" lIns="0" tIns="0" rIns="0" bIns="0" anchor="t" upright="1">
            <a:spAutoFit/>
          </a:bodyPr>
          <a:lstStyle/>
          <a:p>
            <a:pPr algn="l" rtl="0">
              <a:defRPr sz="1000"/>
            </a:pPr>
            <a:r>
              <a:rPr lang="es-UY" sz="1100" b="0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En la hoja </a:t>
            </a:r>
          </a:p>
        </xdr:txBody>
      </xdr:sp>
      <xdr:sp macro="" textlink="">
        <xdr:nvSpPr>
          <xdr:cNvPr id="1056" name="Rectangle 32"/>
          <xdr:cNvSpPr>
            <a:spLocks noChangeArrowheads="1"/>
          </xdr:cNvSpPr>
        </xdr:nvSpPr>
        <xdr:spPr bwMode="auto">
          <a:xfrm>
            <a:off x="93" y="214"/>
            <a:ext cx="61" cy="20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wrap="none" lIns="0" tIns="0" rIns="0" bIns="0" anchor="t" upright="1">
            <a:spAutoFit/>
          </a:bodyPr>
          <a:lstStyle/>
          <a:p>
            <a:pPr algn="l" rtl="0">
              <a:defRPr sz="1000"/>
            </a:pPr>
            <a:r>
              <a:rPr lang="es-UY" sz="1100" b="1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Cálculos </a:t>
            </a:r>
          </a:p>
        </xdr:txBody>
      </xdr:sp>
      <xdr:sp macro="" textlink="">
        <xdr:nvSpPr>
          <xdr:cNvPr id="1057" name="Rectangle 33"/>
          <xdr:cNvSpPr>
            <a:spLocks noChangeArrowheads="1"/>
          </xdr:cNvSpPr>
        </xdr:nvSpPr>
        <xdr:spPr bwMode="auto">
          <a:xfrm>
            <a:off x="158" y="214"/>
            <a:ext cx="521" cy="19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wrap="none" lIns="0" tIns="0" rIns="0" bIns="0" anchor="t" upright="1">
            <a:spAutoFit/>
          </a:bodyPr>
          <a:lstStyle/>
          <a:p>
            <a:pPr algn="l" rtl="0">
              <a:defRPr sz="1000"/>
            </a:pPr>
            <a:r>
              <a:rPr lang="es-UY" sz="1100" b="0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Ud. deberá optar por el tipo de acto gravado e ingresar los datos requeridos para </a:t>
            </a:r>
          </a:p>
        </xdr:txBody>
      </xdr:sp>
      <xdr:sp macro="" textlink="">
        <xdr:nvSpPr>
          <xdr:cNvPr id="1058" name="Rectangle 34"/>
          <xdr:cNvSpPr>
            <a:spLocks noChangeArrowheads="1"/>
          </xdr:cNvSpPr>
        </xdr:nvSpPr>
        <xdr:spPr bwMode="auto">
          <a:xfrm>
            <a:off x="21" y="232"/>
            <a:ext cx="320" cy="19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wrap="none" lIns="0" tIns="0" rIns="0" bIns="0" anchor="t" upright="1">
            <a:spAutoFit/>
          </a:bodyPr>
          <a:lstStyle/>
          <a:p>
            <a:pPr algn="l" rtl="0">
              <a:defRPr sz="1000"/>
            </a:pPr>
            <a:r>
              <a:rPr lang="es-UY" sz="1100" b="0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acceder a las opciones habilitadas en cada caso.</a:t>
            </a:r>
          </a:p>
        </xdr:txBody>
      </xdr:sp>
      <xdr:sp macro="" textlink="">
        <xdr:nvSpPr>
          <xdr:cNvPr id="1059" name="Rectangle 35"/>
          <xdr:cNvSpPr>
            <a:spLocks noChangeArrowheads="1"/>
          </xdr:cNvSpPr>
        </xdr:nvSpPr>
        <xdr:spPr bwMode="auto">
          <a:xfrm>
            <a:off x="341" y="232"/>
            <a:ext cx="1" cy="19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wrap="none" lIns="0" tIns="0" rIns="0" bIns="0" anchor="t" upright="1">
            <a:spAutoFit/>
          </a:bodyPr>
          <a:lstStyle/>
          <a:p>
            <a:pPr algn="l" rtl="0">
              <a:defRPr sz="1000"/>
            </a:pPr>
            <a:r>
              <a:rPr lang="es-UY" sz="1100" b="0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 </a:t>
            </a:r>
          </a:p>
        </xdr:txBody>
      </xdr:sp>
      <xdr:sp macro="" textlink="">
        <xdr:nvSpPr>
          <xdr:cNvPr id="1060" name="Rectangle 36"/>
          <xdr:cNvSpPr>
            <a:spLocks noChangeArrowheads="1"/>
          </xdr:cNvSpPr>
        </xdr:nvSpPr>
        <xdr:spPr bwMode="auto">
          <a:xfrm>
            <a:off x="21" y="249"/>
            <a:ext cx="271" cy="19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wrap="none" lIns="0" tIns="0" rIns="0" bIns="0" anchor="t" upright="1">
            <a:spAutoFit/>
          </a:bodyPr>
          <a:lstStyle/>
          <a:p>
            <a:pPr algn="l" rtl="0">
              <a:defRPr sz="1000"/>
            </a:pPr>
            <a:r>
              <a:rPr lang="es-UY" sz="1100" b="0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Los importes se ingresan en valores posit</a:t>
            </a:r>
          </a:p>
        </xdr:txBody>
      </xdr:sp>
      <xdr:sp macro="" textlink="">
        <xdr:nvSpPr>
          <xdr:cNvPr id="1061" name="Rectangle 37"/>
          <xdr:cNvSpPr>
            <a:spLocks noChangeArrowheads="1"/>
          </xdr:cNvSpPr>
        </xdr:nvSpPr>
        <xdr:spPr bwMode="auto">
          <a:xfrm>
            <a:off x="291" y="249"/>
            <a:ext cx="250" cy="19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wrap="none" lIns="0" tIns="0" rIns="0" bIns="0" anchor="t" upright="1">
            <a:spAutoFit/>
          </a:bodyPr>
          <a:lstStyle/>
          <a:p>
            <a:pPr algn="l" rtl="0">
              <a:defRPr sz="1000"/>
            </a:pPr>
            <a:r>
              <a:rPr lang="es-UY" sz="1100" b="0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ivos, expresados en pesos uruguayos.</a:t>
            </a:r>
          </a:p>
        </xdr:txBody>
      </xdr:sp>
      <xdr:sp macro="" textlink="">
        <xdr:nvSpPr>
          <xdr:cNvPr id="1062" name="Rectangle 38"/>
          <xdr:cNvSpPr>
            <a:spLocks noChangeArrowheads="1"/>
          </xdr:cNvSpPr>
        </xdr:nvSpPr>
        <xdr:spPr bwMode="auto">
          <a:xfrm>
            <a:off x="542" y="249"/>
            <a:ext cx="1" cy="19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wrap="none" lIns="0" tIns="0" rIns="0" bIns="0" anchor="t" upright="1">
            <a:spAutoFit/>
          </a:bodyPr>
          <a:lstStyle/>
          <a:p>
            <a:pPr algn="l" rtl="0">
              <a:defRPr sz="1000"/>
            </a:pPr>
            <a:r>
              <a:rPr lang="es-UY" sz="1100" b="0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 </a:t>
            </a:r>
          </a:p>
        </xdr:txBody>
      </xdr:sp>
      <xdr:sp macro="" textlink="">
        <xdr:nvSpPr>
          <xdr:cNvPr id="1063" name="Rectangle 39"/>
          <xdr:cNvSpPr>
            <a:spLocks noChangeArrowheads="1"/>
          </xdr:cNvSpPr>
        </xdr:nvSpPr>
        <xdr:spPr bwMode="auto">
          <a:xfrm>
            <a:off x="21" y="266"/>
            <a:ext cx="501" cy="19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wrap="none" lIns="0" tIns="0" rIns="0" bIns="0" anchor="t" upright="1">
            <a:spAutoFit/>
          </a:bodyPr>
          <a:lstStyle/>
          <a:p>
            <a:pPr algn="l" rtl="0">
              <a:defRPr sz="1000"/>
            </a:pPr>
            <a:r>
              <a:rPr lang="es-UY" sz="1100" b="0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El total de la retención correspondiente aparece al final del cuadro respectivo. </a:t>
            </a:r>
          </a:p>
        </xdr:txBody>
      </xdr:sp>
      <xdr:sp macro="" textlink="">
        <xdr:nvSpPr>
          <xdr:cNvPr id="1064" name="Rectangle 40"/>
          <xdr:cNvSpPr>
            <a:spLocks noChangeArrowheads="1"/>
          </xdr:cNvSpPr>
        </xdr:nvSpPr>
        <xdr:spPr bwMode="auto">
          <a:xfrm>
            <a:off x="530" y="266"/>
            <a:ext cx="1" cy="19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wrap="none" lIns="0" tIns="0" rIns="0" bIns="0" anchor="t" upright="1">
            <a:spAutoFit/>
          </a:bodyPr>
          <a:lstStyle/>
          <a:p>
            <a:pPr algn="l" rtl="0">
              <a:defRPr sz="1000"/>
            </a:pPr>
            <a:r>
              <a:rPr lang="es-UY" sz="1100" b="0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 </a:t>
            </a:r>
          </a:p>
        </xdr:txBody>
      </xdr:sp>
      <xdr:sp macro="" textlink="">
        <xdr:nvSpPr>
          <xdr:cNvPr id="1065" name="Rectangle 41"/>
          <xdr:cNvSpPr>
            <a:spLocks noChangeArrowheads="1"/>
          </xdr:cNvSpPr>
        </xdr:nvSpPr>
        <xdr:spPr bwMode="auto">
          <a:xfrm>
            <a:off x="21" y="283"/>
            <a:ext cx="1" cy="19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wrap="none" lIns="0" tIns="0" rIns="0" bIns="0" anchor="t" upright="1">
            <a:spAutoFit/>
          </a:bodyPr>
          <a:lstStyle/>
          <a:p>
            <a:pPr algn="l" rtl="0">
              <a:defRPr sz="1000"/>
            </a:pPr>
            <a:r>
              <a:rPr lang="es-UY" sz="1100" b="0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 </a:t>
            </a:r>
          </a:p>
        </xdr:txBody>
      </xdr:sp>
      <xdr:sp macro="" textlink="">
        <xdr:nvSpPr>
          <xdr:cNvPr id="1066" name="Rectangle 42"/>
          <xdr:cNvSpPr>
            <a:spLocks noChangeArrowheads="1"/>
          </xdr:cNvSpPr>
        </xdr:nvSpPr>
        <xdr:spPr bwMode="auto">
          <a:xfrm>
            <a:off x="21" y="300"/>
            <a:ext cx="646" cy="19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wrap="none" lIns="0" tIns="0" rIns="0" bIns="0" anchor="t" upright="1">
            <a:spAutoFit/>
          </a:bodyPr>
          <a:lstStyle/>
          <a:p>
            <a:pPr algn="l" rtl="0">
              <a:defRPr sz="1000"/>
            </a:pPr>
            <a:r>
              <a:rPr lang="es-UY" sz="1100" b="0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Para enajenación, promesa de enajenación o cesión de promesa de enajenación, las opciones son: </a:t>
            </a:r>
          </a:p>
        </xdr:txBody>
      </xdr:sp>
      <xdr:sp macro="" textlink="">
        <xdr:nvSpPr>
          <xdr:cNvPr id="1067" name="Rectangle 43"/>
          <xdr:cNvSpPr>
            <a:spLocks noChangeArrowheads="1"/>
          </xdr:cNvSpPr>
        </xdr:nvSpPr>
        <xdr:spPr bwMode="auto">
          <a:xfrm>
            <a:off x="674" y="300"/>
            <a:ext cx="1" cy="19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wrap="none" lIns="0" tIns="0" rIns="0" bIns="0" anchor="t" upright="1">
            <a:spAutoFit/>
          </a:bodyPr>
          <a:lstStyle/>
          <a:p>
            <a:pPr algn="l" rtl="0">
              <a:defRPr sz="1000"/>
            </a:pPr>
            <a:r>
              <a:rPr lang="es-UY" sz="1100" b="0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 </a:t>
            </a:r>
          </a:p>
        </xdr:txBody>
      </xdr:sp>
      <xdr:sp macro="" textlink="">
        <xdr:nvSpPr>
          <xdr:cNvPr id="1068" name="Rectangle 44"/>
          <xdr:cNvSpPr>
            <a:spLocks noChangeArrowheads="1"/>
          </xdr:cNvSpPr>
        </xdr:nvSpPr>
        <xdr:spPr bwMode="auto">
          <a:xfrm>
            <a:off x="93" y="317"/>
            <a:ext cx="6" cy="20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wrap="none" lIns="0" tIns="0" rIns="0" bIns="0" anchor="t" upright="1">
            <a:spAutoFit/>
          </a:bodyPr>
          <a:lstStyle/>
          <a:p>
            <a:pPr algn="l" rtl="0">
              <a:defRPr sz="1000"/>
            </a:pPr>
            <a:r>
              <a:rPr lang="es-UY" sz="1100" b="0" i="0" u="none" strike="noStrike" baseline="0">
                <a:solidFill>
                  <a:srgbClr val="000000"/>
                </a:solidFill>
                <a:latin typeface="Symbol"/>
              </a:rPr>
              <a:t></a:t>
            </a:r>
          </a:p>
        </xdr:txBody>
      </xdr:sp>
      <xdr:sp macro="" textlink="">
        <xdr:nvSpPr>
          <xdr:cNvPr id="1069" name="Rectangle 45"/>
          <xdr:cNvSpPr>
            <a:spLocks noChangeArrowheads="1"/>
          </xdr:cNvSpPr>
        </xdr:nvSpPr>
        <xdr:spPr bwMode="auto">
          <a:xfrm>
            <a:off x="100" y="318"/>
            <a:ext cx="1" cy="19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wrap="none" lIns="0" tIns="0" rIns="0" bIns="0" anchor="t" upright="1">
            <a:spAutoFit/>
          </a:bodyPr>
          <a:lstStyle/>
          <a:p>
            <a:pPr algn="l" rtl="0">
              <a:defRPr sz="1000"/>
            </a:pPr>
            <a:r>
              <a:rPr lang="es-UY" sz="1100" b="0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 </a:t>
            </a:r>
          </a:p>
        </xdr:txBody>
      </xdr:sp>
      <xdr:sp macro="" textlink="">
        <xdr:nvSpPr>
          <xdr:cNvPr id="1070" name="Rectangle 46"/>
          <xdr:cNvSpPr>
            <a:spLocks noChangeArrowheads="1"/>
          </xdr:cNvSpPr>
        </xdr:nvSpPr>
        <xdr:spPr bwMode="auto">
          <a:xfrm>
            <a:off x="117" y="318"/>
            <a:ext cx="227" cy="19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wrap="none" lIns="0" tIns="0" rIns="0" bIns="0" anchor="t" upright="1">
            <a:spAutoFit/>
          </a:bodyPr>
          <a:lstStyle/>
          <a:p>
            <a:pPr algn="l" rtl="0">
              <a:defRPr sz="1000"/>
            </a:pPr>
            <a:r>
              <a:rPr lang="es-UY" sz="1100" b="0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Si precio de venta = 0: Donaciones </a:t>
            </a:r>
          </a:p>
        </xdr:txBody>
      </xdr:sp>
      <xdr:sp macro="" textlink="">
        <xdr:nvSpPr>
          <xdr:cNvPr id="1071" name="Rectangle 47"/>
          <xdr:cNvSpPr>
            <a:spLocks noChangeArrowheads="1"/>
          </xdr:cNvSpPr>
        </xdr:nvSpPr>
        <xdr:spPr bwMode="auto">
          <a:xfrm>
            <a:off x="349" y="318"/>
            <a:ext cx="1" cy="19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wrap="none" lIns="0" tIns="0" rIns="0" bIns="0" anchor="t" upright="1">
            <a:spAutoFit/>
          </a:bodyPr>
          <a:lstStyle/>
          <a:p>
            <a:pPr algn="l" rtl="0">
              <a:defRPr sz="1000"/>
            </a:pPr>
            <a:r>
              <a:rPr lang="es-UY" sz="1100" b="0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 </a:t>
            </a:r>
          </a:p>
        </xdr:txBody>
      </xdr:sp>
      <xdr:sp macro="" textlink="">
        <xdr:nvSpPr>
          <xdr:cNvPr id="1072" name="Rectangle 48"/>
          <xdr:cNvSpPr>
            <a:spLocks noChangeArrowheads="1"/>
          </xdr:cNvSpPr>
        </xdr:nvSpPr>
        <xdr:spPr bwMode="auto">
          <a:xfrm>
            <a:off x="93" y="335"/>
            <a:ext cx="6" cy="20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wrap="none" lIns="0" tIns="0" rIns="0" bIns="0" anchor="t" upright="1">
            <a:spAutoFit/>
          </a:bodyPr>
          <a:lstStyle/>
          <a:p>
            <a:pPr algn="l" rtl="0">
              <a:defRPr sz="1000"/>
            </a:pPr>
            <a:r>
              <a:rPr lang="es-UY" sz="1100" b="0" i="0" u="none" strike="noStrike" baseline="0">
                <a:solidFill>
                  <a:srgbClr val="000000"/>
                </a:solidFill>
                <a:latin typeface="Symbol"/>
              </a:rPr>
              <a:t></a:t>
            </a:r>
          </a:p>
        </xdr:txBody>
      </xdr:sp>
      <xdr:sp macro="" textlink="">
        <xdr:nvSpPr>
          <xdr:cNvPr id="1073" name="Rectangle 49"/>
          <xdr:cNvSpPr>
            <a:spLocks noChangeArrowheads="1"/>
          </xdr:cNvSpPr>
        </xdr:nvSpPr>
        <xdr:spPr bwMode="auto">
          <a:xfrm>
            <a:off x="100" y="336"/>
            <a:ext cx="1" cy="19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wrap="none" lIns="0" tIns="0" rIns="0" bIns="0" anchor="t" upright="1">
            <a:spAutoFit/>
          </a:bodyPr>
          <a:lstStyle/>
          <a:p>
            <a:pPr algn="l" rtl="0">
              <a:defRPr sz="1000"/>
            </a:pPr>
            <a:r>
              <a:rPr lang="es-UY" sz="1100" b="0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 </a:t>
            </a:r>
          </a:p>
        </xdr:txBody>
      </xdr:sp>
      <xdr:sp macro="" textlink="">
        <xdr:nvSpPr>
          <xdr:cNvPr id="1074" name="Rectangle 50"/>
          <xdr:cNvSpPr>
            <a:spLocks noChangeArrowheads="1"/>
          </xdr:cNvSpPr>
        </xdr:nvSpPr>
        <xdr:spPr bwMode="auto">
          <a:xfrm>
            <a:off x="117" y="336"/>
            <a:ext cx="25" cy="19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wrap="none" lIns="0" tIns="0" rIns="0" bIns="0" anchor="t" upright="1">
            <a:spAutoFit/>
          </a:bodyPr>
          <a:lstStyle/>
          <a:p>
            <a:pPr algn="l" rtl="0">
              <a:defRPr sz="1000"/>
            </a:pPr>
            <a:r>
              <a:rPr lang="es-UY" sz="1100" b="0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Si p</a:t>
            </a:r>
          </a:p>
        </xdr:txBody>
      </xdr:sp>
      <xdr:sp macro="" textlink="">
        <xdr:nvSpPr>
          <xdr:cNvPr id="1075" name="Rectangle 51"/>
          <xdr:cNvSpPr>
            <a:spLocks noChangeArrowheads="1"/>
          </xdr:cNvSpPr>
        </xdr:nvSpPr>
        <xdr:spPr bwMode="auto">
          <a:xfrm>
            <a:off x="142" y="336"/>
            <a:ext cx="91" cy="19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wrap="none" lIns="0" tIns="0" rIns="0" bIns="0" anchor="t" upright="1">
            <a:spAutoFit/>
          </a:bodyPr>
          <a:lstStyle/>
          <a:p>
            <a:pPr algn="l" rtl="0">
              <a:defRPr sz="1000"/>
            </a:pPr>
            <a:r>
              <a:rPr lang="es-UY" sz="1100" b="0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recio de venta </a:t>
            </a:r>
          </a:p>
        </xdr:txBody>
      </xdr:sp>
      <xdr:sp macro="" textlink="">
        <xdr:nvSpPr>
          <xdr:cNvPr id="1076" name="Rectangle 52"/>
          <xdr:cNvSpPr>
            <a:spLocks noChangeArrowheads="1"/>
          </xdr:cNvSpPr>
        </xdr:nvSpPr>
        <xdr:spPr bwMode="auto">
          <a:xfrm>
            <a:off x="238" y="336"/>
            <a:ext cx="8" cy="19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wrap="none" lIns="0" tIns="0" rIns="0" bIns="0" anchor="t" upright="1">
            <a:spAutoFit/>
          </a:bodyPr>
          <a:lstStyle/>
          <a:p>
            <a:pPr algn="l" rtl="0">
              <a:defRPr sz="1000"/>
            </a:pPr>
            <a:r>
              <a:rPr lang="es-UY" sz="1100" b="0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?</a:t>
            </a:r>
          </a:p>
        </xdr:txBody>
      </xdr:sp>
      <xdr:sp macro="" textlink="">
        <xdr:nvSpPr>
          <xdr:cNvPr id="1077" name="Rectangle 53"/>
          <xdr:cNvSpPr>
            <a:spLocks noChangeArrowheads="1"/>
          </xdr:cNvSpPr>
        </xdr:nvSpPr>
        <xdr:spPr bwMode="auto">
          <a:xfrm>
            <a:off x="246" y="336"/>
            <a:ext cx="375" cy="19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wrap="none" lIns="0" tIns="0" rIns="0" bIns="0" anchor="t" upright="1">
            <a:spAutoFit/>
          </a:bodyPr>
          <a:lstStyle/>
          <a:p>
            <a:pPr algn="l" rtl="0">
              <a:defRPr sz="1000"/>
            </a:pPr>
            <a:r>
              <a:rPr lang="es-UY" sz="1100" b="0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 0 y fecha de adquisición es anterior a 1/7/07: Criterio ficto</a:t>
            </a:r>
          </a:p>
        </xdr:txBody>
      </xdr:sp>
      <xdr:sp macro="" textlink="">
        <xdr:nvSpPr>
          <xdr:cNvPr id="1078" name="Rectangle 54"/>
          <xdr:cNvSpPr>
            <a:spLocks noChangeArrowheads="1"/>
          </xdr:cNvSpPr>
        </xdr:nvSpPr>
        <xdr:spPr bwMode="auto">
          <a:xfrm>
            <a:off x="624" y="336"/>
            <a:ext cx="1" cy="19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wrap="none" lIns="0" tIns="0" rIns="0" bIns="0" anchor="t" upright="1">
            <a:spAutoFit/>
          </a:bodyPr>
          <a:lstStyle/>
          <a:p>
            <a:pPr algn="l" rtl="0">
              <a:defRPr sz="1000"/>
            </a:pPr>
            <a:r>
              <a:rPr lang="es-UY" sz="1100" b="0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 </a:t>
            </a:r>
          </a:p>
        </xdr:txBody>
      </xdr:sp>
      <xdr:sp macro="" textlink="">
        <xdr:nvSpPr>
          <xdr:cNvPr id="1079" name="Rectangle 55"/>
          <xdr:cNvSpPr>
            <a:spLocks noChangeArrowheads="1"/>
          </xdr:cNvSpPr>
        </xdr:nvSpPr>
        <xdr:spPr bwMode="auto">
          <a:xfrm>
            <a:off x="93" y="352"/>
            <a:ext cx="6" cy="20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wrap="none" lIns="0" tIns="0" rIns="0" bIns="0" anchor="t" upright="1">
            <a:spAutoFit/>
          </a:bodyPr>
          <a:lstStyle/>
          <a:p>
            <a:pPr algn="l" rtl="0">
              <a:defRPr sz="1000"/>
            </a:pPr>
            <a:r>
              <a:rPr lang="es-UY" sz="1100" b="0" i="0" u="none" strike="noStrike" baseline="0">
                <a:solidFill>
                  <a:srgbClr val="000000"/>
                </a:solidFill>
                <a:latin typeface="Symbol"/>
              </a:rPr>
              <a:t></a:t>
            </a:r>
          </a:p>
        </xdr:txBody>
      </xdr:sp>
      <xdr:sp macro="" textlink="">
        <xdr:nvSpPr>
          <xdr:cNvPr id="1080" name="Rectangle 56"/>
          <xdr:cNvSpPr>
            <a:spLocks noChangeArrowheads="1"/>
          </xdr:cNvSpPr>
        </xdr:nvSpPr>
        <xdr:spPr bwMode="auto">
          <a:xfrm>
            <a:off x="100" y="353"/>
            <a:ext cx="1" cy="19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wrap="none" lIns="0" tIns="0" rIns="0" bIns="0" anchor="t" upright="1">
            <a:spAutoFit/>
          </a:bodyPr>
          <a:lstStyle/>
          <a:p>
            <a:pPr algn="l" rtl="0">
              <a:defRPr sz="1000"/>
            </a:pPr>
            <a:r>
              <a:rPr lang="es-UY" sz="1100" b="0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 </a:t>
            </a:r>
          </a:p>
        </xdr:txBody>
      </xdr:sp>
      <xdr:sp macro="" textlink="">
        <xdr:nvSpPr>
          <xdr:cNvPr id="1081" name="Rectangle 57"/>
          <xdr:cNvSpPr>
            <a:spLocks noChangeArrowheads="1"/>
          </xdr:cNvSpPr>
        </xdr:nvSpPr>
        <xdr:spPr bwMode="auto">
          <a:xfrm>
            <a:off x="117" y="353"/>
            <a:ext cx="116" cy="19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wrap="none" lIns="0" tIns="0" rIns="0" bIns="0" anchor="t" upright="1">
            <a:spAutoFit/>
          </a:bodyPr>
          <a:lstStyle/>
          <a:p>
            <a:pPr algn="l" rtl="0">
              <a:defRPr sz="1000"/>
            </a:pPr>
            <a:r>
              <a:rPr lang="es-UY" sz="1100" b="0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Si precio de venta </a:t>
            </a:r>
          </a:p>
        </xdr:txBody>
      </xdr:sp>
      <xdr:sp macro="" textlink="">
        <xdr:nvSpPr>
          <xdr:cNvPr id="1082" name="Rectangle 58"/>
          <xdr:cNvSpPr>
            <a:spLocks noChangeArrowheads="1"/>
          </xdr:cNvSpPr>
        </xdr:nvSpPr>
        <xdr:spPr bwMode="auto">
          <a:xfrm>
            <a:off x="238" y="353"/>
            <a:ext cx="8" cy="19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wrap="none" lIns="0" tIns="0" rIns="0" bIns="0" anchor="t" upright="1">
            <a:spAutoFit/>
          </a:bodyPr>
          <a:lstStyle/>
          <a:p>
            <a:pPr algn="l" rtl="0">
              <a:defRPr sz="1000"/>
            </a:pPr>
            <a:r>
              <a:rPr lang="es-UY" sz="1100" b="0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?</a:t>
            </a:r>
          </a:p>
        </xdr:txBody>
      </xdr:sp>
      <xdr:sp macro="" textlink="">
        <xdr:nvSpPr>
          <xdr:cNvPr id="1083" name="Rectangle 59"/>
          <xdr:cNvSpPr>
            <a:spLocks noChangeArrowheads="1"/>
          </xdr:cNvSpPr>
        </xdr:nvSpPr>
        <xdr:spPr bwMode="auto">
          <a:xfrm>
            <a:off x="246" y="353"/>
            <a:ext cx="66" cy="19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wrap="none" lIns="0" tIns="0" rIns="0" bIns="0" anchor="t" upright="1">
            <a:spAutoFit/>
          </a:bodyPr>
          <a:lstStyle/>
          <a:p>
            <a:pPr algn="l" rtl="0">
              <a:defRPr sz="1000"/>
            </a:pPr>
            <a:r>
              <a:rPr lang="es-UY" sz="1100" b="0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 0, cualqui</a:t>
            </a:r>
          </a:p>
        </xdr:txBody>
      </xdr:sp>
      <xdr:sp macro="" textlink="">
        <xdr:nvSpPr>
          <xdr:cNvPr id="1084" name="Rectangle 60"/>
          <xdr:cNvSpPr>
            <a:spLocks noChangeArrowheads="1"/>
          </xdr:cNvSpPr>
        </xdr:nvSpPr>
        <xdr:spPr bwMode="auto">
          <a:xfrm>
            <a:off x="313" y="353"/>
            <a:ext cx="201" cy="19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wrap="none" lIns="0" tIns="0" rIns="0" bIns="0" anchor="t" upright="1">
            <a:spAutoFit/>
          </a:bodyPr>
          <a:lstStyle/>
          <a:p>
            <a:pPr algn="l" rtl="0">
              <a:defRPr sz="1000"/>
            </a:pPr>
            <a:r>
              <a:rPr lang="es-UY" sz="1100" b="0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era sea la fecha de adquisición</a:t>
            </a:r>
          </a:p>
        </xdr:txBody>
      </xdr:sp>
      <xdr:sp macro="" textlink="">
        <xdr:nvSpPr>
          <xdr:cNvPr id="1085" name="Rectangle 61"/>
          <xdr:cNvSpPr>
            <a:spLocks noChangeArrowheads="1"/>
          </xdr:cNvSpPr>
        </xdr:nvSpPr>
        <xdr:spPr bwMode="auto">
          <a:xfrm>
            <a:off x="515" y="353"/>
            <a:ext cx="83" cy="19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wrap="none" lIns="0" tIns="0" rIns="0" bIns="0" anchor="t" upright="1">
            <a:spAutoFit/>
          </a:bodyPr>
          <a:lstStyle/>
          <a:p>
            <a:pPr algn="l" rtl="0">
              <a:defRPr sz="1000"/>
            </a:pPr>
            <a:r>
              <a:rPr lang="es-UY" sz="1100" b="0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: Criterio real </a:t>
            </a:r>
          </a:p>
        </xdr:txBody>
      </xdr:sp>
      <xdr:sp macro="" textlink="">
        <xdr:nvSpPr>
          <xdr:cNvPr id="1086" name="Rectangle 62"/>
          <xdr:cNvSpPr>
            <a:spLocks noChangeArrowheads="1"/>
          </xdr:cNvSpPr>
        </xdr:nvSpPr>
        <xdr:spPr bwMode="auto">
          <a:xfrm>
            <a:off x="603" y="353"/>
            <a:ext cx="1" cy="19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wrap="none" lIns="0" tIns="0" rIns="0" bIns="0" anchor="t" upright="1">
            <a:spAutoFit/>
          </a:bodyPr>
          <a:lstStyle/>
          <a:p>
            <a:pPr algn="l" rtl="0">
              <a:defRPr sz="1000"/>
            </a:pPr>
            <a:r>
              <a:rPr lang="es-UY" sz="1100" b="0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 </a:t>
            </a:r>
          </a:p>
        </xdr:txBody>
      </xdr:sp>
      <xdr:sp macro="" textlink="">
        <xdr:nvSpPr>
          <xdr:cNvPr id="1087" name="Rectangle 63"/>
          <xdr:cNvSpPr>
            <a:spLocks noChangeArrowheads="1"/>
          </xdr:cNvSpPr>
        </xdr:nvSpPr>
        <xdr:spPr bwMode="auto">
          <a:xfrm>
            <a:off x="93" y="370"/>
            <a:ext cx="1" cy="19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wrap="none" lIns="0" tIns="0" rIns="0" bIns="0" anchor="t" upright="1">
            <a:spAutoFit/>
          </a:bodyPr>
          <a:lstStyle/>
          <a:p>
            <a:pPr algn="l" rtl="0">
              <a:defRPr sz="1000"/>
            </a:pPr>
            <a:r>
              <a:rPr lang="es-UY" sz="1100" b="0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 </a:t>
            </a:r>
          </a:p>
        </xdr:txBody>
      </xdr:sp>
      <xdr:sp macro="" textlink="">
        <xdr:nvSpPr>
          <xdr:cNvPr id="1088" name="Rectangle 64"/>
          <xdr:cNvSpPr>
            <a:spLocks noChangeArrowheads="1"/>
          </xdr:cNvSpPr>
        </xdr:nvSpPr>
        <xdr:spPr bwMode="auto">
          <a:xfrm>
            <a:off x="21" y="387"/>
            <a:ext cx="331" cy="19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wrap="none" lIns="0" tIns="0" rIns="0" bIns="0" anchor="t" upright="1">
            <a:spAutoFit/>
          </a:bodyPr>
          <a:lstStyle/>
          <a:p>
            <a:pPr algn="l" rtl="0">
              <a:defRPr sz="1000"/>
            </a:pPr>
            <a:r>
              <a:rPr lang="es-UY" sz="1100" b="0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Para cesión de derechos posesorios o hereditarios</a:t>
            </a:r>
          </a:p>
        </xdr:txBody>
      </xdr:sp>
      <xdr:sp macro="" textlink="">
        <xdr:nvSpPr>
          <xdr:cNvPr id="1089" name="Rectangle 65"/>
          <xdr:cNvSpPr>
            <a:spLocks noChangeArrowheads="1"/>
          </xdr:cNvSpPr>
        </xdr:nvSpPr>
        <xdr:spPr bwMode="auto">
          <a:xfrm>
            <a:off x="351" y="387"/>
            <a:ext cx="1" cy="19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wrap="none" lIns="0" tIns="0" rIns="0" bIns="0" anchor="t" upright="1">
            <a:spAutoFit/>
          </a:bodyPr>
          <a:lstStyle/>
          <a:p>
            <a:pPr algn="l" rtl="0">
              <a:defRPr sz="1000"/>
            </a:pPr>
            <a:r>
              <a:rPr lang="es-UY" sz="1100" b="0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 </a:t>
            </a:r>
          </a:p>
        </xdr:txBody>
      </xdr:sp>
      <xdr:sp macro="" textlink="">
        <xdr:nvSpPr>
          <xdr:cNvPr id="1090" name="Rectangle 66"/>
          <xdr:cNvSpPr>
            <a:spLocks noChangeArrowheads="1"/>
          </xdr:cNvSpPr>
        </xdr:nvSpPr>
        <xdr:spPr bwMode="auto">
          <a:xfrm>
            <a:off x="93" y="404"/>
            <a:ext cx="6" cy="20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wrap="none" lIns="0" tIns="0" rIns="0" bIns="0" anchor="t" upright="1">
            <a:spAutoFit/>
          </a:bodyPr>
          <a:lstStyle/>
          <a:p>
            <a:pPr algn="l" rtl="0">
              <a:defRPr sz="1000"/>
            </a:pPr>
            <a:r>
              <a:rPr lang="es-UY" sz="1100" b="0" i="0" u="none" strike="noStrike" baseline="0">
                <a:solidFill>
                  <a:srgbClr val="000000"/>
                </a:solidFill>
                <a:latin typeface="Symbol"/>
              </a:rPr>
              <a:t></a:t>
            </a:r>
          </a:p>
        </xdr:txBody>
      </xdr:sp>
      <xdr:sp macro="" textlink="">
        <xdr:nvSpPr>
          <xdr:cNvPr id="1091" name="Rectangle 67"/>
          <xdr:cNvSpPr>
            <a:spLocks noChangeArrowheads="1"/>
          </xdr:cNvSpPr>
        </xdr:nvSpPr>
        <xdr:spPr bwMode="auto">
          <a:xfrm>
            <a:off x="100" y="405"/>
            <a:ext cx="1" cy="19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wrap="none" lIns="0" tIns="0" rIns="0" bIns="0" anchor="t" upright="1">
            <a:spAutoFit/>
          </a:bodyPr>
          <a:lstStyle/>
          <a:p>
            <a:pPr algn="l" rtl="0">
              <a:defRPr sz="1000"/>
            </a:pPr>
            <a:r>
              <a:rPr lang="es-UY" sz="1100" b="0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 </a:t>
            </a:r>
          </a:p>
        </xdr:txBody>
      </xdr:sp>
      <xdr:sp macro="" textlink="">
        <xdr:nvSpPr>
          <xdr:cNvPr id="1092" name="Rectangle 68"/>
          <xdr:cNvSpPr>
            <a:spLocks noChangeArrowheads="1"/>
          </xdr:cNvSpPr>
        </xdr:nvSpPr>
        <xdr:spPr bwMode="auto">
          <a:xfrm>
            <a:off x="117" y="405"/>
            <a:ext cx="227" cy="19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wrap="none" lIns="0" tIns="0" rIns="0" bIns="0" anchor="t" upright="1">
            <a:spAutoFit/>
          </a:bodyPr>
          <a:lstStyle/>
          <a:p>
            <a:pPr algn="l" rtl="0">
              <a:defRPr sz="1000"/>
            </a:pPr>
            <a:r>
              <a:rPr lang="es-UY" sz="1100" b="0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Si precio de venta = 0: Donaciones </a:t>
            </a:r>
          </a:p>
        </xdr:txBody>
      </xdr:sp>
      <xdr:sp macro="" textlink="">
        <xdr:nvSpPr>
          <xdr:cNvPr id="1093" name="Rectangle 69"/>
          <xdr:cNvSpPr>
            <a:spLocks noChangeArrowheads="1"/>
          </xdr:cNvSpPr>
        </xdr:nvSpPr>
        <xdr:spPr bwMode="auto">
          <a:xfrm>
            <a:off x="349" y="405"/>
            <a:ext cx="1" cy="19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wrap="none" lIns="0" tIns="0" rIns="0" bIns="0" anchor="t" upright="1">
            <a:spAutoFit/>
          </a:bodyPr>
          <a:lstStyle/>
          <a:p>
            <a:pPr algn="l" rtl="0">
              <a:defRPr sz="1000"/>
            </a:pPr>
            <a:r>
              <a:rPr lang="es-UY" sz="1100" b="0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 </a:t>
            </a:r>
          </a:p>
        </xdr:txBody>
      </xdr:sp>
      <xdr:sp macro="" textlink="">
        <xdr:nvSpPr>
          <xdr:cNvPr id="1094" name="Rectangle 70"/>
          <xdr:cNvSpPr>
            <a:spLocks noChangeArrowheads="1"/>
          </xdr:cNvSpPr>
        </xdr:nvSpPr>
        <xdr:spPr bwMode="auto">
          <a:xfrm>
            <a:off x="93" y="422"/>
            <a:ext cx="6" cy="20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wrap="none" lIns="0" tIns="0" rIns="0" bIns="0" anchor="t" upright="1">
            <a:spAutoFit/>
          </a:bodyPr>
          <a:lstStyle/>
          <a:p>
            <a:pPr algn="l" rtl="0">
              <a:defRPr sz="1000"/>
            </a:pPr>
            <a:r>
              <a:rPr lang="es-UY" sz="1100" b="0" i="0" u="none" strike="noStrike" baseline="0">
                <a:solidFill>
                  <a:srgbClr val="000000"/>
                </a:solidFill>
                <a:latin typeface="Symbol"/>
              </a:rPr>
              <a:t></a:t>
            </a:r>
          </a:p>
        </xdr:txBody>
      </xdr:sp>
      <xdr:sp macro="" textlink="">
        <xdr:nvSpPr>
          <xdr:cNvPr id="1095" name="Rectangle 71"/>
          <xdr:cNvSpPr>
            <a:spLocks noChangeArrowheads="1"/>
          </xdr:cNvSpPr>
        </xdr:nvSpPr>
        <xdr:spPr bwMode="auto">
          <a:xfrm>
            <a:off x="100" y="423"/>
            <a:ext cx="1" cy="19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wrap="none" lIns="0" tIns="0" rIns="0" bIns="0" anchor="t" upright="1">
            <a:spAutoFit/>
          </a:bodyPr>
          <a:lstStyle/>
          <a:p>
            <a:pPr algn="l" rtl="0">
              <a:defRPr sz="1000"/>
            </a:pPr>
            <a:r>
              <a:rPr lang="es-UY" sz="1100" b="0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 </a:t>
            </a:r>
          </a:p>
        </xdr:txBody>
      </xdr:sp>
      <xdr:sp macro="" textlink="">
        <xdr:nvSpPr>
          <xdr:cNvPr id="1096" name="Rectangle 72"/>
          <xdr:cNvSpPr>
            <a:spLocks noChangeArrowheads="1"/>
          </xdr:cNvSpPr>
        </xdr:nvSpPr>
        <xdr:spPr bwMode="auto">
          <a:xfrm>
            <a:off x="117" y="423"/>
            <a:ext cx="116" cy="19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wrap="none" lIns="0" tIns="0" rIns="0" bIns="0" anchor="t" upright="1">
            <a:spAutoFit/>
          </a:bodyPr>
          <a:lstStyle/>
          <a:p>
            <a:pPr algn="l" rtl="0">
              <a:defRPr sz="1000"/>
            </a:pPr>
            <a:r>
              <a:rPr lang="es-UY" sz="1100" b="0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Si precio de venta </a:t>
            </a:r>
          </a:p>
        </xdr:txBody>
      </xdr:sp>
      <xdr:sp macro="" textlink="">
        <xdr:nvSpPr>
          <xdr:cNvPr id="1097" name="Rectangle 73"/>
          <xdr:cNvSpPr>
            <a:spLocks noChangeArrowheads="1"/>
          </xdr:cNvSpPr>
        </xdr:nvSpPr>
        <xdr:spPr bwMode="auto">
          <a:xfrm>
            <a:off x="238" y="423"/>
            <a:ext cx="8" cy="19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wrap="none" lIns="0" tIns="0" rIns="0" bIns="0" anchor="t" upright="1">
            <a:spAutoFit/>
          </a:bodyPr>
          <a:lstStyle/>
          <a:p>
            <a:pPr algn="l" rtl="0">
              <a:defRPr sz="1000"/>
            </a:pPr>
            <a:r>
              <a:rPr lang="es-UY" sz="1100" b="0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?</a:t>
            </a:r>
          </a:p>
        </xdr:txBody>
      </xdr:sp>
      <xdr:sp macro="" textlink="">
        <xdr:nvSpPr>
          <xdr:cNvPr id="1098" name="Rectangle 74"/>
          <xdr:cNvSpPr>
            <a:spLocks noChangeArrowheads="1"/>
          </xdr:cNvSpPr>
        </xdr:nvSpPr>
        <xdr:spPr bwMode="auto">
          <a:xfrm>
            <a:off x="246" y="423"/>
            <a:ext cx="36" cy="19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wrap="none" lIns="0" tIns="0" rIns="0" bIns="0" anchor="t" upright="1">
            <a:spAutoFit/>
          </a:bodyPr>
          <a:lstStyle/>
          <a:p>
            <a:pPr algn="l" rtl="0">
              <a:defRPr sz="1000"/>
            </a:pPr>
            <a:r>
              <a:rPr lang="es-UY" sz="1100" b="0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 0: Cr</a:t>
            </a:r>
          </a:p>
        </xdr:txBody>
      </xdr:sp>
      <xdr:sp macro="" textlink="">
        <xdr:nvSpPr>
          <xdr:cNvPr id="1099" name="Rectangle 75"/>
          <xdr:cNvSpPr>
            <a:spLocks noChangeArrowheads="1"/>
          </xdr:cNvSpPr>
        </xdr:nvSpPr>
        <xdr:spPr bwMode="auto">
          <a:xfrm>
            <a:off x="282" y="423"/>
            <a:ext cx="62" cy="19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wrap="none" lIns="0" tIns="0" rIns="0" bIns="0" anchor="t" upright="1">
            <a:spAutoFit/>
          </a:bodyPr>
          <a:lstStyle/>
          <a:p>
            <a:pPr algn="l" rtl="0">
              <a:defRPr sz="1000"/>
            </a:pPr>
            <a:r>
              <a:rPr lang="es-UY" sz="1100" b="0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iterio ficto</a:t>
            </a:r>
          </a:p>
        </xdr:txBody>
      </xdr:sp>
      <xdr:sp macro="" textlink="">
        <xdr:nvSpPr>
          <xdr:cNvPr id="1100" name="Rectangle 76"/>
          <xdr:cNvSpPr>
            <a:spLocks noChangeArrowheads="1"/>
          </xdr:cNvSpPr>
        </xdr:nvSpPr>
        <xdr:spPr bwMode="auto">
          <a:xfrm>
            <a:off x="345" y="423"/>
            <a:ext cx="1" cy="19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wrap="none" lIns="0" tIns="0" rIns="0" bIns="0" anchor="t" upright="1">
            <a:spAutoFit/>
          </a:bodyPr>
          <a:lstStyle/>
          <a:p>
            <a:pPr algn="l" rtl="0">
              <a:defRPr sz="1000"/>
            </a:pPr>
            <a:r>
              <a:rPr lang="es-UY" sz="1100" b="0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 </a:t>
            </a:r>
          </a:p>
        </xdr:txBody>
      </xdr:sp>
      <xdr:sp macro="" textlink="">
        <xdr:nvSpPr>
          <xdr:cNvPr id="1101" name="Rectangle 77"/>
          <xdr:cNvSpPr>
            <a:spLocks noChangeArrowheads="1"/>
          </xdr:cNvSpPr>
        </xdr:nvSpPr>
        <xdr:spPr bwMode="auto">
          <a:xfrm>
            <a:off x="68" y="440"/>
            <a:ext cx="1" cy="19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wrap="none" lIns="0" tIns="0" rIns="0" bIns="0" anchor="t" upright="1">
            <a:spAutoFit/>
          </a:bodyPr>
          <a:lstStyle/>
          <a:p>
            <a:pPr algn="l" rtl="0">
              <a:defRPr sz="1000"/>
            </a:pPr>
            <a:r>
              <a:rPr lang="es-UY" sz="1100" b="0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 </a:t>
            </a:r>
          </a:p>
        </xdr:txBody>
      </xdr:sp>
      <xdr:sp macro="" textlink="">
        <xdr:nvSpPr>
          <xdr:cNvPr id="1102" name="Rectangle 78"/>
          <xdr:cNvSpPr>
            <a:spLocks noChangeArrowheads="1"/>
          </xdr:cNvSpPr>
        </xdr:nvSpPr>
        <xdr:spPr bwMode="auto">
          <a:xfrm>
            <a:off x="21" y="456"/>
            <a:ext cx="47" cy="19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wrap="none" lIns="0" tIns="0" rIns="0" bIns="0" anchor="t" upright="1">
            <a:spAutoFit/>
          </a:bodyPr>
          <a:lstStyle/>
          <a:p>
            <a:pPr algn="l" rtl="0">
              <a:defRPr sz="1000"/>
            </a:pPr>
            <a:r>
              <a:rPr lang="es-UY" sz="1100" b="0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La hoja </a:t>
            </a:r>
          </a:p>
        </xdr:txBody>
      </xdr:sp>
      <xdr:sp macro="" textlink="">
        <xdr:nvSpPr>
          <xdr:cNvPr id="1103" name="Rectangle 79"/>
          <xdr:cNvSpPr>
            <a:spLocks noChangeArrowheads="1"/>
          </xdr:cNvSpPr>
        </xdr:nvSpPr>
        <xdr:spPr bwMode="auto">
          <a:xfrm>
            <a:off x="78" y="456"/>
            <a:ext cx="25" cy="20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wrap="none" lIns="0" tIns="0" rIns="0" bIns="0" anchor="t" upright="1">
            <a:spAutoFit/>
          </a:bodyPr>
          <a:lstStyle/>
          <a:p>
            <a:pPr algn="l" rtl="0">
              <a:defRPr sz="1000"/>
            </a:pPr>
            <a:r>
              <a:rPr lang="es-UY" sz="1100" b="1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IPC </a:t>
            </a:r>
          </a:p>
        </xdr:txBody>
      </xdr:sp>
      <xdr:sp macro="" textlink="">
        <xdr:nvSpPr>
          <xdr:cNvPr id="1104" name="Rectangle 80"/>
          <xdr:cNvSpPr>
            <a:spLocks noChangeArrowheads="1"/>
          </xdr:cNvSpPr>
        </xdr:nvSpPr>
        <xdr:spPr bwMode="auto">
          <a:xfrm>
            <a:off x="110" y="456"/>
            <a:ext cx="552" cy="19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wrap="none" lIns="0" tIns="0" rIns="0" bIns="0" anchor="t" upright="1">
            <a:spAutoFit/>
          </a:bodyPr>
          <a:lstStyle/>
          <a:p>
            <a:pPr algn="l" rtl="0">
              <a:defRPr sz="1000"/>
            </a:pPr>
            <a:r>
              <a:rPr lang="es-UY" sz="1100" b="0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contiene los valores del Índice de Precios al Consumo correspondientes a los meses </a:t>
            </a:r>
          </a:p>
        </xdr:txBody>
      </xdr:sp>
      <xdr:sp macro="" textlink="">
        <xdr:nvSpPr>
          <xdr:cNvPr id="1105" name="Rectangle 81"/>
          <xdr:cNvSpPr>
            <a:spLocks noChangeArrowheads="1"/>
          </xdr:cNvSpPr>
        </xdr:nvSpPr>
        <xdr:spPr bwMode="auto">
          <a:xfrm>
            <a:off x="21" y="473"/>
            <a:ext cx="665" cy="19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wrap="none" lIns="0" tIns="0" rIns="0" bIns="0" anchor="t" upright="1">
            <a:spAutoFit/>
          </a:bodyPr>
          <a:lstStyle/>
          <a:p>
            <a:pPr algn="l" rtl="0">
              <a:defRPr sz="1000"/>
            </a:pPr>
            <a:r>
              <a:rPr lang="es-UY" sz="1100" b="0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comprendidos entre 7/1937 y 5/2002, a copiar cuando la fecha de adquisición del inmueble objeto de la </a:t>
            </a:r>
          </a:p>
        </xdr:txBody>
      </xdr:sp>
      <xdr:sp macro="" textlink="">
        <xdr:nvSpPr>
          <xdr:cNvPr id="1106" name="Rectangle 82"/>
          <xdr:cNvSpPr>
            <a:spLocks noChangeArrowheads="1"/>
          </xdr:cNvSpPr>
        </xdr:nvSpPr>
        <xdr:spPr bwMode="auto">
          <a:xfrm>
            <a:off x="21" y="490"/>
            <a:ext cx="281" cy="19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wrap="none" lIns="0" tIns="0" rIns="0" bIns="0" anchor="t" upright="1">
            <a:spAutoFit/>
          </a:bodyPr>
          <a:lstStyle/>
          <a:p>
            <a:pPr algn="l" rtl="0">
              <a:defRPr sz="1000"/>
            </a:pPr>
            <a:r>
              <a:rPr lang="es-UY" sz="1100" b="0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transmisión es anterior a 1/6/2002. Si la fec</a:t>
            </a:r>
          </a:p>
        </xdr:txBody>
      </xdr:sp>
      <xdr:sp macro="" textlink="">
        <xdr:nvSpPr>
          <xdr:cNvPr id="1107" name="Rectangle 83"/>
          <xdr:cNvSpPr>
            <a:spLocks noChangeArrowheads="1"/>
          </xdr:cNvSpPr>
        </xdr:nvSpPr>
        <xdr:spPr bwMode="auto">
          <a:xfrm>
            <a:off x="330" y="490"/>
            <a:ext cx="338" cy="19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wrap="none" lIns="0" tIns="0" rIns="0" bIns="0" anchor="t" upright="1">
            <a:spAutoFit/>
          </a:bodyPr>
          <a:lstStyle/>
          <a:p>
            <a:pPr algn="l" rtl="0">
              <a:defRPr sz="1000"/>
            </a:pPr>
            <a:r>
              <a:rPr lang="es-UY" sz="1100" b="0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ha de adquisición/mejoras es anterior al 01/07/1937, </a:t>
            </a:r>
          </a:p>
        </xdr:txBody>
      </xdr:sp>
      <xdr:sp macro="" textlink="">
        <xdr:nvSpPr>
          <xdr:cNvPr id="1108" name="Rectangle 84"/>
          <xdr:cNvSpPr>
            <a:spLocks noChangeArrowheads="1"/>
          </xdr:cNvSpPr>
        </xdr:nvSpPr>
        <xdr:spPr bwMode="auto">
          <a:xfrm>
            <a:off x="21" y="507"/>
            <a:ext cx="292" cy="19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wrap="none" lIns="0" tIns="0" rIns="0" bIns="0" anchor="t" upright="1">
            <a:spAutoFit/>
          </a:bodyPr>
          <a:lstStyle/>
          <a:p>
            <a:pPr algn="l" rtl="0">
              <a:defRPr sz="1000"/>
            </a:pPr>
            <a:r>
              <a:rPr lang="es-UY" sz="1100" b="0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completar con valor IPC del mes de 07/1937.</a:t>
            </a:r>
          </a:p>
        </xdr:txBody>
      </xdr:sp>
      <xdr:sp macro="" textlink="">
        <xdr:nvSpPr>
          <xdr:cNvPr id="1109" name="Rectangle 85"/>
          <xdr:cNvSpPr>
            <a:spLocks noChangeArrowheads="1"/>
          </xdr:cNvSpPr>
        </xdr:nvSpPr>
        <xdr:spPr bwMode="auto">
          <a:xfrm>
            <a:off x="314" y="507"/>
            <a:ext cx="1" cy="19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wrap="none" lIns="0" tIns="0" rIns="0" bIns="0" anchor="t" upright="1">
            <a:spAutoFit/>
          </a:bodyPr>
          <a:lstStyle/>
          <a:p>
            <a:pPr algn="l" rtl="0">
              <a:defRPr sz="1000"/>
            </a:pPr>
            <a:r>
              <a:rPr lang="es-UY" sz="1100" b="0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 </a:t>
            </a:r>
          </a:p>
        </xdr:txBody>
      </xdr:sp>
      <xdr:sp macro="" textlink="">
        <xdr:nvSpPr>
          <xdr:cNvPr id="1110" name="Rectangle 86"/>
          <xdr:cNvSpPr>
            <a:spLocks noChangeArrowheads="1"/>
          </xdr:cNvSpPr>
        </xdr:nvSpPr>
        <xdr:spPr bwMode="auto">
          <a:xfrm>
            <a:off x="21" y="524"/>
            <a:ext cx="1" cy="19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wrap="none" lIns="0" tIns="0" rIns="0" bIns="0" anchor="t" upright="1">
            <a:spAutoFit/>
          </a:bodyPr>
          <a:lstStyle/>
          <a:p>
            <a:pPr algn="l" rtl="0">
              <a:defRPr sz="1000"/>
            </a:pPr>
            <a:r>
              <a:rPr lang="es-UY" sz="1100" b="0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 </a:t>
            </a:r>
          </a:p>
        </xdr:txBody>
      </xdr:sp>
      <xdr:sp macro="" textlink="">
        <xdr:nvSpPr>
          <xdr:cNvPr id="1111" name="Rectangle 87"/>
          <xdr:cNvSpPr>
            <a:spLocks noChangeArrowheads="1"/>
          </xdr:cNvSpPr>
        </xdr:nvSpPr>
        <xdr:spPr bwMode="auto">
          <a:xfrm>
            <a:off x="21" y="540"/>
            <a:ext cx="47" cy="19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wrap="none" lIns="0" tIns="0" rIns="0" bIns="0" anchor="t" upright="1">
            <a:spAutoFit/>
          </a:bodyPr>
          <a:lstStyle/>
          <a:p>
            <a:pPr algn="l" rtl="0">
              <a:defRPr sz="1000"/>
            </a:pPr>
            <a:r>
              <a:rPr lang="es-UY" sz="1100" b="0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La hoja </a:t>
            </a:r>
          </a:p>
        </xdr:txBody>
      </xdr:sp>
      <xdr:sp macro="" textlink="">
        <xdr:nvSpPr>
          <xdr:cNvPr id="1112" name="Rectangle 88"/>
          <xdr:cNvSpPr>
            <a:spLocks noChangeArrowheads="1"/>
          </xdr:cNvSpPr>
        </xdr:nvSpPr>
        <xdr:spPr bwMode="auto">
          <a:xfrm>
            <a:off x="76" y="540"/>
            <a:ext cx="15" cy="20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wrap="none" lIns="0" tIns="0" rIns="0" bIns="0" anchor="t" upright="1">
            <a:spAutoFit/>
          </a:bodyPr>
          <a:lstStyle/>
          <a:p>
            <a:pPr algn="l" rtl="0">
              <a:defRPr sz="1000"/>
            </a:pPr>
            <a:r>
              <a:rPr lang="es-UY" sz="1100" b="1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UI </a:t>
            </a:r>
          </a:p>
        </xdr:txBody>
      </xdr:sp>
      <xdr:sp macro="" textlink="">
        <xdr:nvSpPr>
          <xdr:cNvPr id="1113" name="Rectangle 89"/>
          <xdr:cNvSpPr>
            <a:spLocks noChangeArrowheads="1"/>
          </xdr:cNvSpPr>
        </xdr:nvSpPr>
        <xdr:spPr bwMode="auto">
          <a:xfrm>
            <a:off x="97" y="540"/>
            <a:ext cx="562" cy="19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wrap="none" lIns="0" tIns="0" rIns="0" bIns="0" anchor="t" upright="1">
            <a:spAutoFit/>
          </a:bodyPr>
          <a:lstStyle/>
          <a:p>
            <a:pPr algn="l" rtl="0">
              <a:defRPr sz="1000"/>
            </a:pPr>
            <a:r>
              <a:rPr lang="es-UY" sz="1100" b="0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contiene los valores de la Unidad Indexada para el primer y el último día de cada mes a </a:t>
            </a:r>
          </a:p>
        </xdr:txBody>
      </xdr:sp>
      <xdr:sp macro="" textlink="">
        <xdr:nvSpPr>
          <xdr:cNvPr id="1114" name="Rectangle 90"/>
          <xdr:cNvSpPr>
            <a:spLocks noChangeArrowheads="1"/>
          </xdr:cNvSpPr>
        </xdr:nvSpPr>
        <xdr:spPr bwMode="auto">
          <a:xfrm>
            <a:off x="21" y="558"/>
            <a:ext cx="120" cy="19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wrap="none" lIns="0" tIns="0" rIns="0" bIns="0" anchor="t" upright="1">
            <a:spAutoFit/>
          </a:bodyPr>
          <a:lstStyle/>
          <a:p>
            <a:pPr algn="l" rtl="0">
              <a:defRPr sz="1000"/>
            </a:pPr>
            <a:r>
              <a:rPr lang="es-UY" sz="1100" b="0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partir del 1/6/2002,</a:t>
            </a:r>
          </a:p>
        </xdr:txBody>
      </xdr:sp>
      <xdr:sp macro="" textlink="">
        <xdr:nvSpPr>
          <xdr:cNvPr id="1115" name="Rectangle 91"/>
          <xdr:cNvSpPr>
            <a:spLocks noChangeArrowheads="1"/>
          </xdr:cNvSpPr>
        </xdr:nvSpPr>
        <xdr:spPr bwMode="auto">
          <a:xfrm>
            <a:off x="145" y="558"/>
            <a:ext cx="1" cy="19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wrap="none" lIns="0" tIns="0" rIns="0" bIns="0" anchor="t" upright="1">
            <a:spAutoFit/>
          </a:bodyPr>
          <a:lstStyle/>
          <a:p>
            <a:pPr algn="l" rtl="0">
              <a:defRPr sz="1000"/>
            </a:pPr>
            <a:r>
              <a:rPr lang="es-UY" sz="1100" b="0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 </a:t>
            </a:r>
          </a:p>
        </xdr:txBody>
      </xdr:sp>
      <xdr:sp macro="" textlink="">
        <xdr:nvSpPr>
          <xdr:cNvPr id="1116" name="Rectangle 92"/>
          <xdr:cNvSpPr>
            <a:spLocks noChangeArrowheads="1"/>
          </xdr:cNvSpPr>
        </xdr:nvSpPr>
        <xdr:spPr bwMode="auto">
          <a:xfrm>
            <a:off x="151" y="558"/>
            <a:ext cx="248" cy="19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wrap="none" lIns="0" tIns="0" rIns="0" bIns="0" anchor="t" upright="1">
            <a:spAutoFit/>
          </a:bodyPr>
          <a:lstStyle/>
          <a:p>
            <a:pPr algn="l" rtl="0">
              <a:defRPr sz="1000"/>
            </a:pPr>
            <a:r>
              <a:rPr lang="es-UY" sz="1100" b="0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a copiar cuando la fecha de adquisició</a:t>
            </a:r>
          </a:p>
        </xdr:txBody>
      </xdr:sp>
      <xdr:sp macro="" textlink="">
        <xdr:nvSpPr>
          <xdr:cNvPr id="1117" name="Rectangle 93"/>
          <xdr:cNvSpPr>
            <a:spLocks noChangeArrowheads="1"/>
          </xdr:cNvSpPr>
        </xdr:nvSpPr>
        <xdr:spPr bwMode="auto">
          <a:xfrm>
            <a:off x="411" y="558"/>
            <a:ext cx="272" cy="19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wrap="none" lIns="0" tIns="0" rIns="0" bIns="0" anchor="t" upright="1">
            <a:spAutoFit/>
          </a:bodyPr>
          <a:lstStyle/>
          <a:p>
            <a:pPr algn="l" rtl="0">
              <a:defRPr sz="1000"/>
            </a:pPr>
            <a:r>
              <a:rPr lang="es-UY" sz="1100" b="0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n del inmueble objeto de la transmisión es </a:t>
            </a:r>
          </a:p>
        </xdr:txBody>
      </xdr:sp>
      <xdr:sp macro="" textlink="">
        <xdr:nvSpPr>
          <xdr:cNvPr id="1118" name="Rectangle 94"/>
          <xdr:cNvSpPr>
            <a:spLocks noChangeArrowheads="1"/>
          </xdr:cNvSpPr>
        </xdr:nvSpPr>
        <xdr:spPr bwMode="auto">
          <a:xfrm>
            <a:off x="21" y="575"/>
            <a:ext cx="141" cy="19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wrap="none" lIns="0" tIns="0" rIns="0" bIns="0" anchor="t" upright="1">
            <a:spAutoFit/>
          </a:bodyPr>
          <a:lstStyle/>
          <a:p>
            <a:pPr algn="l" rtl="0">
              <a:defRPr sz="1000"/>
            </a:pPr>
            <a:r>
              <a:rPr lang="es-UY" sz="1100" b="0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posterior a 31/5/2002. </a:t>
            </a:r>
          </a:p>
        </xdr:txBody>
      </xdr:sp>
      <xdr:sp macro="" textlink="">
        <xdr:nvSpPr>
          <xdr:cNvPr id="1119" name="Rectangle 95"/>
          <xdr:cNvSpPr>
            <a:spLocks noChangeArrowheads="1"/>
          </xdr:cNvSpPr>
        </xdr:nvSpPr>
        <xdr:spPr bwMode="auto">
          <a:xfrm>
            <a:off x="167" y="575"/>
            <a:ext cx="1" cy="19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wrap="none" lIns="0" tIns="0" rIns="0" bIns="0" anchor="t" upright="1">
            <a:spAutoFit/>
          </a:bodyPr>
          <a:lstStyle/>
          <a:p>
            <a:pPr algn="l" rtl="0">
              <a:defRPr sz="1000"/>
            </a:pPr>
            <a:r>
              <a:rPr lang="es-UY" sz="1100" b="0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 </a:t>
            </a:r>
          </a:p>
        </xdr:txBody>
      </xdr:sp>
      <xdr:sp macro="" textlink="">
        <xdr:nvSpPr>
          <xdr:cNvPr id="1120" name="Rectangle 96"/>
          <xdr:cNvSpPr>
            <a:spLocks noChangeArrowheads="1"/>
          </xdr:cNvSpPr>
        </xdr:nvSpPr>
        <xdr:spPr bwMode="auto">
          <a:xfrm>
            <a:off x="21" y="592"/>
            <a:ext cx="1" cy="19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wrap="none" lIns="0" tIns="0" rIns="0" bIns="0" anchor="t" upright="1">
            <a:spAutoFit/>
          </a:bodyPr>
          <a:lstStyle/>
          <a:p>
            <a:pPr algn="l" rtl="0">
              <a:defRPr sz="1000"/>
            </a:pPr>
            <a:r>
              <a:rPr lang="es-UY" sz="1100" b="0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 </a:t>
            </a:r>
          </a:p>
        </xdr:txBody>
      </xdr:sp>
      <xdr:sp macro="" textlink="">
        <xdr:nvSpPr>
          <xdr:cNvPr id="1121" name="Rectangle 97"/>
          <xdr:cNvSpPr>
            <a:spLocks noChangeArrowheads="1"/>
          </xdr:cNvSpPr>
        </xdr:nvSpPr>
        <xdr:spPr bwMode="auto">
          <a:xfrm>
            <a:off x="21" y="607"/>
            <a:ext cx="47" cy="19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wrap="none" lIns="0" tIns="0" rIns="0" bIns="0" anchor="t" upright="1">
            <a:spAutoFit/>
          </a:bodyPr>
          <a:lstStyle/>
          <a:p>
            <a:pPr algn="l" rtl="0">
              <a:defRPr sz="1000"/>
            </a:pPr>
            <a:r>
              <a:rPr lang="es-UY" sz="1100" b="0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La hoja </a:t>
            </a:r>
          </a:p>
        </xdr:txBody>
      </xdr:sp>
      <xdr:sp macro="" textlink="">
        <xdr:nvSpPr>
          <xdr:cNvPr id="1122" name="Rectangle 98"/>
          <xdr:cNvSpPr>
            <a:spLocks noChangeArrowheads="1"/>
          </xdr:cNvSpPr>
        </xdr:nvSpPr>
        <xdr:spPr bwMode="auto">
          <a:xfrm>
            <a:off x="78" y="607"/>
            <a:ext cx="93" cy="20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wrap="none" lIns="0" tIns="0" rIns="0" bIns="0" anchor="t" upright="1">
            <a:spAutoFit/>
          </a:bodyPr>
          <a:lstStyle/>
          <a:p>
            <a:pPr algn="l" rtl="0">
              <a:defRPr sz="1000"/>
            </a:pPr>
            <a:r>
              <a:rPr lang="es-UY" sz="1100" b="1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Serie de T.C. </a:t>
            </a:r>
          </a:p>
        </xdr:txBody>
      </xdr:sp>
      <xdr:sp macro="" textlink="">
        <xdr:nvSpPr>
          <xdr:cNvPr id="1123" name="Rectangle 99"/>
          <xdr:cNvSpPr>
            <a:spLocks noChangeArrowheads="1"/>
          </xdr:cNvSpPr>
        </xdr:nvSpPr>
        <xdr:spPr bwMode="auto">
          <a:xfrm>
            <a:off x="179" y="607"/>
            <a:ext cx="494" cy="19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wrap="none" lIns="0" tIns="0" rIns="0" bIns="0" anchor="t" upright="1">
            <a:spAutoFit/>
          </a:bodyPr>
          <a:lstStyle/>
          <a:p>
            <a:pPr algn="l" rtl="0">
              <a:defRPr sz="1000"/>
            </a:pPr>
            <a:r>
              <a:rPr lang="es-UY" sz="1100" b="0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contiene las cotizaciones fiscales anteriores del dólar, expresadas en pesos </a:t>
            </a:r>
          </a:p>
        </xdr:txBody>
      </xdr:sp>
      <xdr:sp macro="" textlink="">
        <xdr:nvSpPr>
          <xdr:cNvPr id="1124" name="Rectangle 100"/>
          <xdr:cNvSpPr>
            <a:spLocks noChangeArrowheads="1"/>
          </xdr:cNvSpPr>
        </xdr:nvSpPr>
        <xdr:spPr bwMode="auto">
          <a:xfrm>
            <a:off x="21" y="625"/>
            <a:ext cx="604" cy="19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wrap="none" lIns="0" tIns="0" rIns="0" bIns="0" anchor="t" upright="1">
            <a:spAutoFit/>
          </a:bodyPr>
          <a:lstStyle/>
          <a:p>
            <a:pPr algn="l" rtl="0">
              <a:defRPr sz="1000"/>
            </a:pPr>
            <a:r>
              <a:rPr lang="es-UY" sz="1100" b="0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uruguayos, es decir, tomando en cuenta los cambios de nominación monetaria ocurridos el 1</a:t>
            </a:r>
          </a:p>
        </xdr:txBody>
      </xdr:sp>
      <xdr:sp macro="" textlink="">
        <xdr:nvSpPr>
          <xdr:cNvPr id="1125" name="Rectangle 101"/>
          <xdr:cNvSpPr>
            <a:spLocks noChangeArrowheads="1"/>
          </xdr:cNvSpPr>
        </xdr:nvSpPr>
        <xdr:spPr bwMode="auto">
          <a:xfrm>
            <a:off x="634" y="625"/>
            <a:ext cx="58" cy="19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wrap="none" lIns="0" tIns="0" rIns="0" bIns="0" anchor="t" upright="1">
            <a:spAutoFit/>
          </a:bodyPr>
          <a:lstStyle/>
          <a:p>
            <a:pPr algn="l" rtl="0">
              <a:defRPr sz="1000"/>
            </a:pPr>
            <a:r>
              <a:rPr lang="es-UY" sz="1100" b="0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/7/75 y el </a:t>
            </a:r>
          </a:p>
        </xdr:txBody>
      </xdr:sp>
      <xdr:sp macro="" textlink="">
        <xdr:nvSpPr>
          <xdr:cNvPr id="1126" name="Rectangle 102"/>
          <xdr:cNvSpPr>
            <a:spLocks noChangeArrowheads="1"/>
          </xdr:cNvSpPr>
        </xdr:nvSpPr>
        <xdr:spPr bwMode="auto">
          <a:xfrm>
            <a:off x="21" y="642"/>
            <a:ext cx="44" cy="19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wrap="none" lIns="0" tIns="0" rIns="0" bIns="0" anchor="t" upright="1">
            <a:spAutoFit/>
          </a:bodyPr>
          <a:lstStyle/>
          <a:p>
            <a:pPr algn="l" rtl="0">
              <a:defRPr sz="1000"/>
            </a:pPr>
            <a:r>
              <a:rPr lang="es-UY" sz="1100" b="0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1/3/93.</a:t>
            </a:r>
          </a:p>
        </xdr:txBody>
      </xdr:sp>
      <xdr:sp macro="" textlink="">
        <xdr:nvSpPr>
          <xdr:cNvPr id="1127" name="Rectangle 103"/>
          <xdr:cNvSpPr>
            <a:spLocks noChangeArrowheads="1"/>
          </xdr:cNvSpPr>
        </xdr:nvSpPr>
        <xdr:spPr bwMode="auto">
          <a:xfrm>
            <a:off x="65" y="642"/>
            <a:ext cx="1" cy="19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wrap="none" lIns="0" tIns="0" rIns="0" bIns="0" anchor="t" upright="1">
            <a:spAutoFit/>
          </a:bodyPr>
          <a:lstStyle/>
          <a:p>
            <a:pPr algn="l" rtl="0">
              <a:defRPr sz="1000"/>
            </a:pPr>
            <a:r>
              <a:rPr lang="es-UY" sz="1100" b="0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 </a:t>
            </a:r>
          </a:p>
        </xdr:txBody>
      </xdr:sp>
      <xdr:sp macro="" textlink="">
        <xdr:nvSpPr>
          <xdr:cNvPr id="1128" name="Rectangle 104"/>
          <xdr:cNvSpPr>
            <a:spLocks noChangeArrowheads="1"/>
          </xdr:cNvSpPr>
        </xdr:nvSpPr>
        <xdr:spPr bwMode="auto">
          <a:xfrm>
            <a:off x="21" y="659"/>
            <a:ext cx="1" cy="19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wrap="none" lIns="0" tIns="0" rIns="0" bIns="0" anchor="t" upright="1">
            <a:spAutoFit/>
          </a:bodyPr>
          <a:lstStyle/>
          <a:p>
            <a:pPr algn="l" rtl="0">
              <a:defRPr sz="1000"/>
            </a:pPr>
            <a:r>
              <a:rPr lang="es-UY" sz="1100" b="0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 </a:t>
            </a:r>
          </a:p>
        </xdr:txBody>
      </xdr:sp>
      <xdr:sp macro="" textlink="">
        <xdr:nvSpPr>
          <xdr:cNvPr id="1129" name="Rectangle 105"/>
          <xdr:cNvSpPr>
            <a:spLocks noChangeArrowheads="1"/>
          </xdr:cNvSpPr>
        </xdr:nvSpPr>
        <xdr:spPr bwMode="auto">
          <a:xfrm>
            <a:off x="21" y="675"/>
            <a:ext cx="163" cy="20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wrap="none" lIns="0" tIns="0" rIns="0" bIns="0" anchor="t" upright="1">
            <a:spAutoFit/>
          </a:bodyPr>
          <a:lstStyle/>
          <a:p>
            <a:pPr algn="l" rtl="0">
              <a:defRPr sz="1000"/>
            </a:pPr>
            <a:r>
              <a:rPr lang="es-UY" sz="1100" b="1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Cálculo de la retención</a:t>
            </a:r>
          </a:p>
        </xdr:txBody>
      </xdr:sp>
      <xdr:sp macro="" textlink="">
        <xdr:nvSpPr>
          <xdr:cNvPr id="1130" name="Rectangle 106"/>
          <xdr:cNvSpPr>
            <a:spLocks noChangeArrowheads="1"/>
          </xdr:cNvSpPr>
        </xdr:nvSpPr>
        <xdr:spPr bwMode="auto">
          <a:xfrm>
            <a:off x="182" y="675"/>
            <a:ext cx="1" cy="20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wrap="none" lIns="0" tIns="0" rIns="0" bIns="0" anchor="t" upright="1">
            <a:spAutoFit/>
          </a:bodyPr>
          <a:lstStyle/>
          <a:p>
            <a:pPr algn="l" rtl="0">
              <a:defRPr sz="1000"/>
            </a:pPr>
            <a:r>
              <a:rPr lang="es-UY" sz="1100" b="1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 </a:t>
            </a:r>
          </a:p>
        </xdr:txBody>
      </xdr:sp>
      <xdr:sp macro="" textlink="">
        <xdr:nvSpPr>
          <xdr:cNvPr id="1131" name="Rectangle 107"/>
          <xdr:cNvSpPr>
            <a:spLocks noChangeArrowheads="1"/>
          </xdr:cNvSpPr>
        </xdr:nvSpPr>
        <xdr:spPr bwMode="auto">
          <a:xfrm>
            <a:off x="43" y="692"/>
            <a:ext cx="1" cy="20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wrap="none" lIns="0" tIns="0" rIns="0" bIns="0" anchor="t" upright="1">
            <a:spAutoFit/>
          </a:bodyPr>
          <a:lstStyle/>
          <a:p>
            <a:pPr algn="l" rtl="0">
              <a:defRPr sz="1000"/>
            </a:pPr>
            <a:r>
              <a:rPr lang="es-UY" sz="1100" b="1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 </a:t>
            </a:r>
          </a:p>
        </xdr:txBody>
      </xdr:sp>
      <xdr:sp macro="" textlink="">
        <xdr:nvSpPr>
          <xdr:cNvPr id="1132" name="Rectangle 108"/>
          <xdr:cNvSpPr>
            <a:spLocks noChangeArrowheads="1"/>
          </xdr:cNvSpPr>
        </xdr:nvSpPr>
        <xdr:spPr bwMode="auto">
          <a:xfrm>
            <a:off x="43" y="710"/>
            <a:ext cx="287" cy="19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wrap="none" lIns="0" tIns="0" rIns="0" bIns="0" anchor="t" upright="1">
            <a:spAutoFit/>
          </a:bodyPr>
          <a:lstStyle/>
          <a:p>
            <a:pPr algn="l" rtl="0">
              <a:defRPr sz="1000"/>
            </a:pPr>
            <a:r>
              <a:rPr lang="es-UY" sz="1100" b="0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= Campos habilitados para ingreso de datos</a:t>
            </a:r>
          </a:p>
        </xdr:txBody>
      </xdr:sp>
      <xdr:sp macro="" textlink="">
        <xdr:nvSpPr>
          <xdr:cNvPr id="1133" name="Rectangle 109"/>
          <xdr:cNvSpPr>
            <a:spLocks noChangeArrowheads="1"/>
          </xdr:cNvSpPr>
        </xdr:nvSpPr>
        <xdr:spPr bwMode="auto">
          <a:xfrm>
            <a:off x="330" y="710"/>
            <a:ext cx="1" cy="19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wrap="none" lIns="0" tIns="0" rIns="0" bIns="0" anchor="t" upright="1">
            <a:spAutoFit/>
          </a:bodyPr>
          <a:lstStyle/>
          <a:p>
            <a:pPr algn="l" rtl="0">
              <a:defRPr sz="1000"/>
            </a:pPr>
            <a:r>
              <a:rPr lang="es-UY" sz="1100" b="0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 </a:t>
            </a:r>
          </a:p>
        </xdr:txBody>
      </xdr:sp>
      <xdr:sp macro="" textlink="">
        <xdr:nvSpPr>
          <xdr:cNvPr id="1134" name="Rectangle 110"/>
          <xdr:cNvSpPr>
            <a:spLocks noChangeArrowheads="1"/>
          </xdr:cNvSpPr>
        </xdr:nvSpPr>
        <xdr:spPr bwMode="auto">
          <a:xfrm>
            <a:off x="43" y="726"/>
            <a:ext cx="143" cy="19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wrap="none" lIns="0" tIns="0" rIns="0" bIns="0" anchor="t" upright="1">
            <a:spAutoFit/>
          </a:bodyPr>
          <a:lstStyle/>
          <a:p>
            <a:pPr algn="l" rtl="0">
              <a:defRPr sz="1000"/>
            </a:pPr>
            <a:r>
              <a:rPr lang="es-UY" sz="1100" b="0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= Campos calculados </a:t>
            </a:r>
          </a:p>
        </xdr:txBody>
      </xdr:sp>
      <xdr:sp macro="" textlink="">
        <xdr:nvSpPr>
          <xdr:cNvPr id="1135" name="Rectangle 111"/>
          <xdr:cNvSpPr>
            <a:spLocks noChangeArrowheads="1"/>
          </xdr:cNvSpPr>
        </xdr:nvSpPr>
        <xdr:spPr bwMode="auto">
          <a:xfrm>
            <a:off x="188" y="726"/>
            <a:ext cx="1" cy="19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wrap="none" lIns="0" tIns="0" rIns="0" bIns="0" anchor="t" upright="1">
            <a:spAutoFit/>
          </a:bodyPr>
          <a:lstStyle/>
          <a:p>
            <a:pPr algn="l" rtl="0">
              <a:defRPr sz="1000"/>
            </a:pPr>
            <a:r>
              <a:rPr lang="es-UY" sz="1100" b="0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 </a:t>
            </a:r>
          </a:p>
        </xdr:txBody>
      </xdr:sp>
      <xdr:sp macro="" textlink="">
        <xdr:nvSpPr>
          <xdr:cNvPr id="1136" name="Rectangle 112"/>
          <xdr:cNvSpPr>
            <a:spLocks noChangeArrowheads="1"/>
          </xdr:cNvSpPr>
        </xdr:nvSpPr>
        <xdr:spPr bwMode="auto">
          <a:xfrm>
            <a:off x="43" y="743"/>
            <a:ext cx="298" cy="19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wrap="none" lIns="0" tIns="0" rIns="0" bIns="0" anchor="t" upright="1">
            <a:spAutoFit/>
          </a:bodyPr>
          <a:lstStyle/>
          <a:p>
            <a:pPr algn="l" rtl="0">
              <a:defRPr sz="1000"/>
            </a:pPr>
            <a:r>
              <a:rPr lang="es-UY" sz="1100" b="0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= Campos NO habilitados para opción elegida</a:t>
            </a:r>
          </a:p>
        </xdr:txBody>
      </xdr:sp>
      <xdr:sp macro="" textlink="">
        <xdr:nvSpPr>
          <xdr:cNvPr id="1137" name="Rectangle 113"/>
          <xdr:cNvSpPr>
            <a:spLocks noChangeArrowheads="1"/>
          </xdr:cNvSpPr>
        </xdr:nvSpPr>
        <xdr:spPr bwMode="auto">
          <a:xfrm>
            <a:off x="342" y="743"/>
            <a:ext cx="1" cy="19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wrap="none" lIns="0" tIns="0" rIns="0" bIns="0" anchor="t" upright="1">
            <a:spAutoFit/>
          </a:bodyPr>
          <a:lstStyle/>
          <a:p>
            <a:pPr algn="l" rtl="0">
              <a:defRPr sz="1000"/>
            </a:pPr>
            <a:r>
              <a:rPr lang="es-UY" sz="1100" b="0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 </a:t>
            </a:r>
          </a:p>
        </xdr:txBody>
      </xdr:sp>
      <xdr:sp macro="" textlink="">
        <xdr:nvSpPr>
          <xdr:cNvPr id="1138" name="Rectangle 114"/>
          <xdr:cNvSpPr>
            <a:spLocks noChangeArrowheads="1"/>
          </xdr:cNvSpPr>
        </xdr:nvSpPr>
        <xdr:spPr bwMode="auto">
          <a:xfrm>
            <a:off x="21" y="760"/>
            <a:ext cx="1" cy="19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wrap="none" lIns="0" tIns="0" rIns="0" bIns="0" anchor="t" upright="1">
            <a:spAutoFit/>
          </a:bodyPr>
          <a:lstStyle/>
          <a:p>
            <a:pPr algn="l" rtl="0">
              <a:defRPr sz="1000"/>
            </a:pPr>
            <a:r>
              <a:rPr lang="es-UY" sz="1100" b="0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 </a:t>
            </a:r>
          </a:p>
        </xdr:txBody>
      </xdr:sp>
      <xdr:sp macro="" textlink="">
        <xdr:nvSpPr>
          <xdr:cNvPr id="1139" name="Rectangle 115"/>
          <xdr:cNvSpPr>
            <a:spLocks noChangeArrowheads="1"/>
          </xdr:cNvSpPr>
        </xdr:nvSpPr>
        <xdr:spPr bwMode="auto">
          <a:xfrm>
            <a:off x="21" y="776"/>
            <a:ext cx="590" cy="20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wrap="none" lIns="0" tIns="0" rIns="0" bIns="0" anchor="t" upright="1">
            <a:spAutoFit/>
          </a:bodyPr>
          <a:lstStyle/>
          <a:p>
            <a:pPr algn="l" rtl="0">
              <a:defRPr sz="1000"/>
            </a:pPr>
            <a:r>
              <a:rPr lang="es-UY" sz="1100" b="1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Opción: Enajenación, promesa de enajenación o cesión de promesa de enajenación</a:t>
            </a:r>
          </a:p>
        </xdr:txBody>
      </xdr:sp>
      <xdr:sp macro="" textlink="">
        <xdr:nvSpPr>
          <xdr:cNvPr id="1140" name="Rectangle 116"/>
          <xdr:cNvSpPr>
            <a:spLocks noChangeArrowheads="1"/>
          </xdr:cNvSpPr>
        </xdr:nvSpPr>
        <xdr:spPr bwMode="auto">
          <a:xfrm>
            <a:off x="607" y="776"/>
            <a:ext cx="1" cy="20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wrap="none" lIns="0" tIns="0" rIns="0" bIns="0" anchor="t" upright="1">
            <a:spAutoFit/>
          </a:bodyPr>
          <a:lstStyle/>
          <a:p>
            <a:pPr algn="l" rtl="0">
              <a:defRPr sz="1000"/>
            </a:pPr>
            <a:r>
              <a:rPr lang="es-UY" sz="1100" b="1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 </a:t>
            </a:r>
          </a:p>
        </xdr:txBody>
      </xdr:sp>
      <xdr:sp macro="" textlink="">
        <xdr:nvSpPr>
          <xdr:cNvPr id="1141" name="Rectangle 117"/>
          <xdr:cNvSpPr>
            <a:spLocks noChangeArrowheads="1"/>
          </xdr:cNvSpPr>
        </xdr:nvSpPr>
        <xdr:spPr bwMode="auto">
          <a:xfrm>
            <a:off x="21" y="793"/>
            <a:ext cx="1" cy="20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wrap="none" lIns="0" tIns="0" rIns="0" bIns="0" anchor="t" upright="1">
            <a:spAutoFit/>
          </a:bodyPr>
          <a:lstStyle/>
          <a:p>
            <a:pPr algn="l" rtl="0">
              <a:defRPr sz="1000"/>
            </a:pPr>
            <a:r>
              <a:rPr lang="es-UY" sz="1100" b="1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 </a:t>
            </a:r>
          </a:p>
        </xdr:txBody>
      </xdr:sp>
      <xdr:sp macro="" textlink="">
        <xdr:nvSpPr>
          <xdr:cNvPr id="1142" name="Rectangle 118"/>
          <xdr:cNvSpPr>
            <a:spLocks noChangeArrowheads="1"/>
          </xdr:cNvSpPr>
        </xdr:nvSpPr>
        <xdr:spPr bwMode="auto">
          <a:xfrm>
            <a:off x="21" y="811"/>
            <a:ext cx="12" cy="19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wrap="none" lIns="0" tIns="0" rIns="0" bIns="0" anchor="t" upright="1">
            <a:spAutoFit/>
          </a:bodyPr>
          <a:lstStyle/>
          <a:p>
            <a:pPr algn="l" rtl="0">
              <a:defRPr sz="1000"/>
            </a:pPr>
            <a:r>
              <a:rPr lang="es-UY" sz="1100" b="0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1. </a:t>
            </a:r>
          </a:p>
        </xdr:txBody>
      </xdr:sp>
      <xdr:sp macro="" textlink="">
        <xdr:nvSpPr>
          <xdr:cNvPr id="1143" name="Rectangle 119"/>
          <xdr:cNvSpPr>
            <a:spLocks noChangeArrowheads="1"/>
          </xdr:cNvSpPr>
        </xdr:nvSpPr>
        <xdr:spPr bwMode="auto">
          <a:xfrm>
            <a:off x="37" y="811"/>
            <a:ext cx="1" cy="19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wrap="none" lIns="0" tIns="0" rIns="0" bIns="0" anchor="t" upright="1">
            <a:spAutoFit/>
          </a:bodyPr>
          <a:lstStyle/>
          <a:p>
            <a:pPr algn="l" rtl="0">
              <a:defRPr sz="1000"/>
            </a:pPr>
            <a:r>
              <a:rPr lang="es-UY" sz="1100" b="0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 </a:t>
            </a:r>
          </a:p>
        </xdr:txBody>
      </xdr:sp>
      <xdr:sp macro="" textlink="">
        <xdr:nvSpPr>
          <xdr:cNvPr id="1144" name="Rectangle 120"/>
          <xdr:cNvSpPr>
            <a:spLocks noChangeArrowheads="1"/>
          </xdr:cNvSpPr>
        </xdr:nvSpPr>
        <xdr:spPr bwMode="auto">
          <a:xfrm>
            <a:off x="68" y="811"/>
            <a:ext cx="614" cy="19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wrap="none" lIns="0" tIns="0" rIns="0" bIns="0" anchor="t" upright="1">
            <a:spAutoFit/>
          </a:bodyPr>
          <a:lstStyle/>
          <a:p>
            <a:pPr algn="l" rtl="0">
              <a:defRPr sz="1000"/>
            </a:pPr>
            <a:r>
              <a:rPr lang="es-UY" sz="1100" b="0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Si no existe precio de venta cierto ingresar el valor determinado de acuerdo a normas de IRAE. </a:t>
            </a:r>
          </a:p>
        </xdr:txBody>
      </xdr:sp>
      <xdr:sp macro="" textlink="">
        <xdr:nvSpPr>
          <xdr:cNvPr id="1145" name="Rectangle 121"/>
          <xdr:cNvSpPr>
            <a:spLocks noChangeArrowheads="1"/>
          </xdr:cNvSpPr>
        </xdr:nvSpPr>
        <xdr:spPr bwMode="auto">
          <a:xfrm>
            <a:off x="691" y="811"/>
            <a:ext cx="1" cy="19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wrap="none" lIns="0" tIns="0" rIns="0" bIns="0" anchor="t" upright="1">
            <a:spAutoFit/>
          </a:bodyPr>
          <a:lstStyle/>
          <a:p>
            <a:pPr algn="l" rtl="0">
              <a:defRPr sz="1000"/>
            </a:pPr>
            <a:r>
              <a:rPr lang="es-UY" sz="1100" b="0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 </a:t>
            </a:r>
          </a:p>
        </xdr:txBody>
      </xdr:sp>
      <xdr:sp macro="" textlink="">
        <xdr:nvSpPr>
          <xdr:cNvPr id="1146" name="Rectangle 122"/>
          <xdr:cNvSpPr>
            <a:spLocks noChangeArrowheads="1"/>
          </xdr:cNvSpPr>
        </xdr:nvSpPr>
        <xdr:spPr bwMode="auto">
          <a:xfrm>
            <a:off x="21" y="828"/>
            <a:ext cx="1" cy="19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wrap="none" lIns="0" tIns="0" rIns="0" bIns="0" anchor="t" upright="1">
            <a:spAutoFit/>
          </a:bodyPr>
          <a:lstStyle/>
          <a:p>
            <a:pPr algn="l" rtl="0">
              <a:defRPr sz="1000"/>
            </a:pPr>
            <a:r>
              <a:rPr lang="es-UY" sz="1100" b="0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 </a:t>
            </a:r>
          </a:p>
        </xdr:txBody>
      </xdr:sp>
      <xdr:sp macro="" textlink="">
        <xdr:nvSpPr>
          <xdr:cNvPr id="1147" name="Rectangle 123"/>
          <xdr:cNvSpPr>
            <a:spLocks noChangeArrowheads="1"/>
          </xdr:cNvSpPr>
        </xdr:nvSpPr>
        <xdr:spPr bwMode="auto">
          <a:xfrm>
            <a:off x="21" y="844"/>
            <a:ext cx="24" cy="19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wrap="none" lIns="0" tIns="0" rIns="0" bIns="0" anchor="t" upright="1">
            <a:spAutoFit/>
          </a:bodyPr>
          <a:lstStyle/>
          <a:p>
            <a:pPr algn="l" rtl="0">
              <a:defRPr sz="1000"/>
            </a:pPr>
            <a:r>
              <a:rPr lang="es-UY" sz="1100" b="0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2.1.</a:t>
            </a:r>
          </a:p>
        </xdr:txBody>
      </xdr:sp>
      <xdr:sp macro="" textlink="">
        <xdr:nvSpPr>
          <xdr:cNvPr id="1148" name="Rectangle 124"/>
          <xdr:cNvSpPr>
            <a:spLocks noChangeArrowheads="1"/>
          </xdr:cNvSpPr>
        </xdr:nvSpPr>
        <xdr:spPr bwMode="auto">
          <a:xfrm>
            <a:off x="45" y="844"/>
            <a:ext cx="1" cy="19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wrap="none" lIns="0" tIns="0" rIns="0" bIns="0" anchor="t" upright="1">
            <a:spAutoFit/>
          </a:bodyPr>
          <a:lstStyle/>
          <a:p>
            <a:pPr algn="l" rtl="0">
              <a:defRPr sz="1000"/>
            </a:pPr>
            <a:r>
              <a:rPr lang="es-UY" sz="1100" b="0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 </a:t>
            </a:r>
          </a:p>
        </xdr:txBody>
      </xdr:sp>
      <xdr:sp macro="" textlink="">
        <xdr:nvSpPr>
          <xdr:cNvPr id="1149" name="Rectangle 125"/>
          <xdr:cNvSpPr>
            <a:spLocks noChangeArrowheads="1"/>
          </xdr:cNvSpPr>
        </xdr:nvSpPr>
        <xdr:spPr bwMode="auto">
          <a:xfrm>
            <a:off x="69" y="844"/>
            <a:ext cx="529" cy="19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wrap="none" lIns="0" tIns="0" rIns="0" bIns="0" anchor="t" upright="1">
            <a:spAutoFit/>
          </a:bodyPr>
          <a:lstStyle/>
          <a:p>
            <a:pPr algn="l" rtl="0">
              <a:defRPr sz="1000"/>
            </a:pPr>
            <a:r>
              <a:rPr lang="es-UY" sz="1100" b="0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Corresponde a la fecha en que se adquirió el inmueble que se está transmitiendo. </a:t>
            </a:r>
          </a:p>
        </xdr:txBody>
      </xdr:sp>
      <xdr:sp macro="" textlink="">
        <xdr:nvSpPr>
          <xdr:cNvPr id="1150" name="Rectangle 126"/>
          <xdr:cNvSpPr>
            <a:spLocks noChangeArrowheads="1"/>
          </xdr:cNvSpPr>
        </xdr:nvSpPr>
        <xdr:spPr bwMode="auto">
          <a:xfrm>
            <a:off x="605" y="844"/>
            <a:ext cx="1" cy="19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wrap="none" lIns="0" tIns="0" rIns="0" bIns="0" anchor="t" upright="1">
            <a:spAutoFit/>
          </a:bodyPr>
          <a:lstStyle/>
          <a:p>
            <a:pPr algn="l" rtl="0">
              <a:defRPr sz="1000"/>
            </a:pPr>
            <a:r>
              <a:rPr lang="es-UY" sz="1100" b="0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 </a:t>
            </a:r>
          </a:p>
        </xdr:txBody>
      </xdr:sp>
      <xdr:sp macro="" textlink="">
        <xdr:nvSpPr>
          <xdr:cNvPr id="1151" name="Rectangle 127"/>
          <xdr:cNvSpPr>
            <a:spLocks noChangeArrowheads="1"/>
          </xdr:cNvSpPr>
        </xdr:nvSpPr>
        <xdr:spPr bwMode="auto">
          <a:xfrm>
            <a:off x="21" y="861"/>
            <a:ext cx="1" cy="19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wrap="none" lIns="0" tIns="0" rIns="0" bIns="0" anchor="t" upright="1">
            <a:spAutoFit/>
          </a:bodyPr>
          <a:lstStyle/>
          <a:p>
            <a:pPr algn="l" rtl="0">
              <a:defRPr sz="1000"/>
            </a:pPr>
            <a:r>
              <a:rPr lang="es-UY" sz="1100" b="0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 </a:t>
            </a:r>
          </a:p>
        </xdr:txBody>
      </xdr:sp>
      <xdr:sp macro="" textlink="">
        <xdr:nvSpPr>
          <xdr:cNvPr id="1152" name="Rectangle 128"/>
          <xdr:cNvSpPr>
            <a:spLocks noChangeArrowheads="1"/>
          </xdr:cNvSpPr>
        </xdr:nvSpPr>
        <xdr:spPr bwMode="auto">
          <a:xfrm>
            <a:off x="25" y="861"/>
            <a:ext cx="1" cy="19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wrap="none" lIns="0" tIns="0" rIns="0" bIns="0" anchor="t" upright="1">
            <a:spAutoFit/>
          </a:bodyPr>
          <a:lstStyle/>
          <a:p>
            <a:pPr algn="l" rtl="0">
              <a:defRPr sz="1000"/>
            </a:pPr>
            <a:r>
              <a:rPr lang="es-UY" sz="1100" b="0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 </a:t>
            </a:r>
          </a:p>
        </xdr:txBody>
      </xdr:sp>
      <xdr:sp macro="" textlink="">
        <xdr:nvSpPr>
          <xdr:cNvPr id="1153" name="Rectangle 129"/>
          <xdr:cNvSpPr>
            <a:spLocks noChangeArrowheads="1"/>
          </xdr:cNvSpPr>
        </xdr:nvSpPr>
        <xdr:spPr bwMode="auto">
          <a:xfrm>
            <a:off x="21" y="878"/>
            <a:ext cx="1" cy="19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wrap="none" lIns="0" tIns="0" rIns="0" bIns="0" anchor="t" upright="1">
            <a:spAutoFit/>
          </a:bodyPr>
          <a:lstStyle/>
          <a:p>
            <a:pPr algn="l" rtl="0">
              <a:defRPr sz="1000"/>
            </a:pPr>
            <a:r>
              <a:rPr lang="es-UY" sz="1100" b="0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 </a:t>
            </a:r>
          </a:p>
        </xdr:txBody>
      </xdr:sp>
      <xdr:sp macro="" textlink="">
        <xdr:nvSpPr>
          <xdr:cNvPr id="2" name="Rectangle 130"/>
          <xdr:cNvSpPr>
            <a:spLocks noChangeArrowheads="1"/>
          </xdr:cNvSpPr>
        </xdr:nvSpPr>
        <xdr:spPr bwMode="auto">
          <a:xfrm>
            <a:off x="14" y="707"/>
            <a:ext cx="7" cy="17"/>
          </a:xfrm>
          <a:prstGeom prst="rect">
            <a:avLst/>
          </a:prstGeom>
          <a:solidFill>
            <a:srgbClr val="FFFF99"/>
          </a:solidFill>
          <a:ln w="9525">
            <a:noFill/>
            <a:miter lim="800000"/>
            <a:headEnd/>
            <a:tailEnd/>
          </a:ln>
        </xdr:spPr>
      </xdr:sp>
      <xdr:sp macro="" textlink="">
        <xdr:nvSpPr>
          <xdr:cNvPr id="3" name="Rectangle 131"/>
          <xdr:cNvSpPr>
            <a:spLocks noChangeArrowheads="1"/>
          </xdr:cNvSpPr>
        </xdr:nvSpPr>
        <xdr:spPr bwMode="auto">
          <a:xfrm>
            <a:off x="26" y="707"/>
            <a:ext cx="6" cy="17"/>
          </a:xfrm>
          <a:prstGeom prst="rect">
            <a:avLst/>
          </a:prstGeom>
          <a:solidFill>
            <a:srgbClr val="FFFF99"/>
          </a:solidFill>
          <a:ln w="9525">
            <a:noFill/>
            <a:miter lim="800000"/>
            <a:headEnd/>
            <a:tailEnd/>
          </a:ln>
        </xdr:spPr>
      </xdr:sp>
      <xdr:sp macro="" textlink="">
        <xdr:nvSpPr>
          <xdr:cNvPr id="4" name="Rectangle 132"/>
          <xdr:cNvSpPr>
            <a:spLocks noChangeArrowheads="1"/>
          </xdr:cNvSpPr>
        </xdr:nvSpPr>
        <xdr:spPr bwMode="auto">
          <a:xfrm>
            <a:off x="21" y="707"/>
            <a:ext cx="5" cy="17"/>
          </a:xfrm>
          <a:prstGeom prst="rect">
            <a:avLst/>
          </a:prstGeom>
          <a:solidFill>
            <a:srgbClr val="FFFF99"/>
          </a:solidFill>
          <a:ln w="9525">
            <a:noFill/>
            <a:miter lim="800000"/>
            <a:headEnd/>
            <a:tailEnd/>
          </a:ln>
        </xdr:spPr>
      </xdr:sp>
      <xdr:sp macro="" textlink="">
        <xdr:nvSpPr>
          <xdr:cNvPr id="1157" name="Rectangle 133"/>
          <xdr:cNvSpPr>
            <a:spLocks noChangeArrowheads="1"/>
          </xdr:cNvSpPr>
        </xdr:nvSpPr>
        <xdr:spPr bwMode="auto">
          <a:xfrm>
            <a:off x="21" y="705"/>
            <a:ext cx="1" cy="20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wrap="none" lIns="0" tIns="0" rIns="0" bIns="0" anchor="t" upright="1">
            <a:spAutoFit/>
          </a:bodyPr>
          <a:lstStyle/>
          <a:p>
            <a:pPr algn="l" rtl="0">
              <a:defRPr sz="1000"/>
            </a:pPr>
            <a:r>
              <a:rPr lang="es-UY" sz="1100" b="1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 </a:t>
            </a:r>
          </a:p>
        </xdr:txBody>
      </xdr:sp>
      <xdr:sp macro="" textlink="">
        <xdr:nvSpPr>
          <xdr:cNvPr id="5" name="Rectangle 134"/>
          <xdr:cNvSpPr>
            <a:spLocks noChangeArrowheads="1"/>
          </xdr:cNvSpPr>
        </xdr:nvSpPr>
        <xdr:spPr bwMode="auto">
          <a:xfrm>
            <a:off x="13" y="706"/>
            <a:ext cx="1" cy="1"/>
          </a:xfrm>
          <a:prstGeom prst="rect">
            <a:avLst/>
          </a:prstGeom>
          <a:solidFill>
            <a:srgbClr val="000000"/>
          </a:solidFill>
          <a:ln w="9525">
            <a:noFill/>
            <a:miter lim="800000"/>
            <a:headEnd/>
            <a:tailEnd/>
          </a:ln>
        </xdr:spPr>
      </xdr:sp>
      <xdr:sp macro="" textlink="">
        <xdr:nvSpPr>
          <xdr:cNvPr id="1154" name="Line 135"/>
          <xdr:cNvSpPr>
            <a:spLocks noChangeShapeType="1"/>
          </xdr:cNvSpPr>
        </xdr:nvSpPr>
        <xdr:spPr bwMode="auto">
          <a:xfrm>
            <a:off x="13" y="706"/>
            <a:ext cx="1" cy="1"/>
          </a:xfrm>
          <a:prstGeom prst="line">
            <a:avLst/>
          </a:prstGeom>
          <a:noFill/>
          <a:ln w="0">
            <a:solidFill>
              <a:srgbClr val="000000"/>
            </a:solidFill>
            <a:round/>
            <a:headEnd/>
            <a:tailEnd/>
          </a:ln>
        </xdr:spPr>
      </xdr:sp>
      <xdr:sp macro="" textlink="">
        <xdr:nvSpPr>
          <xdr:cNvPr id="1155" name="Line 136"/>
          <xdr:cNvSpPr>
            <a:spLocks noChangeShapeType="1"/>
          </xdr:cNvSpPr>
        </xdr:nvSpPr>
        <xdr:spPr bwMode="auto">
          <a:xfrm>
            <a:off x="13" y="706"/>
            <a:ext cx="1" cy="1"/>
          </a:xfrm>
          <a:prstGeom prst="line">
            <a:avLst/>
          </a:prstGeom>
          <a:noFill/>
          <a:ln w="0">
            <a:solidFill>
              <a:srgbClr val="000000"/>
            </a:solidFill>
            <a:round/>
            <a:headEnd/>
            <a:tailEnd/>
          </a:ln>
        </xdr:spPr>
      </xdr:sp>
      <xdr:sp macro="" textlink="">
        <xdr:nvSpPr>
          <xdr:cNvPr id="1156" name="Rectangle 137"/>
          <xdr:cNvSpPr>
            <a:spLocks noChangeArrowheads="1"/>
          </xdr:cNvSpPr>
        </xdr:nvSpPr>
        <xdr:spPr bwMode="auto">
          <a:xfrm>
            <a:off x="13" y="706"/>
            <a:ext cx="1" cy="1"/>
          </a:xfrm>
          <a:prstGeom prst="rect">
            <a:avLst/>
          </a:prstGeom>
          <a:solidFill>
            <a:srgbClr val="000000"/>
          </a:solidFill>
          <a:ln w="9525">
            <a:noFill/>
            <a:miter lim="800000"/>
            <a:headEnd/>
            <a:tailEnd/>
          </a:ln>
        </xdr:spPr>
      </xdr:sp>
      <xdr:sp macro="" textlink="">
        <xdr:nvSpPr>
          <xdr:cNvPr id="6" name="Line 138"/>
          <xdr:cNvSpPr>
            <a:spLocks noChangeShapeType="1"/>
          </xdr:cNvSpPr>
        </xdr:nvSpPr>
        <xdr:spPr bwMode="auto">
          <a:xfrm>
            <a:off x="13" y="706"/>
            <a:ext cx="1" cy="1"/>
          </a:xfrm>
          <a:prstGeom prst="line">
            <a:avLst/>
          </a:prstGeom>
          <a:noFill/>
          <a:ln w="0">
            <a:solidFill>
              <a:srgbClr val="000000"/>
            </a:solidFill>
            <a:round/>
            <a:headEnd/>
            <a:tailEnd/>
          </a:ln>
        </xdr:spPr>
      </xdr:sp>
      <xdr:sp macro="" textlink="">
        <xdr:nvSpPr>
          <xdr:cNvPr id="1158" name="Line 139"/>
          <xdr:cNvSpPr>
            <a:spLocks noChangeShapeType="1"/>
          </xdr:cNvSpPr>
        </xdr:nvSpPr>
        <xdr:spPr bwMode="auto">
          <a:xfrm>
            <a:off x="13" y="706"/>
            <a:ext cx="1" cy="1"/>
          </a:xfrm>
          <a:prstGeom prst="line">
            <a:avLst/>
          </a:prstGeom>
          <a:noFill/>
          <a:ln w="0">
            <a:solidFill>
              <a:srgbClr val="000000"/>
            </a:solidFill>
            <a:round/>
            <a:headEnd/>
            <a:tailEnd/>
          </a:ln>
        </xdr:spPr>
      </xdr:sp>
      <xdr:sp macro="" textlink="">
        <xdr:nvSpPr>
          <xdr:cNvPr id="1159" name="Rectangle 140"/>
          <xdr:cNvSpPr>
            <a:spLocks noChangeArrowheads="1"/>
          </xdr:cNvSpPr>
        </xdr:nvSpPr>
        <xdr:spPr bwMode="auto">
          <a:xfrm>
            <a:off x="14" y="706"/>
            <a:ext cx="18" cy="1"/>
          </a:xfrm>
          <a:prstGeom prst="rect">
            <a:avLst/>
          </a:prstGeom>
          <a:solidFill>
            <a:srgbClr val="000000"/>
          </a:solidFill>
          <a:ln w="9525">
            <a:noFill/>
            <a:miter lim="800000"/>
            <a:headEnd/>
            <a:tailEnd/>
          </a:ln>
        </xdr:spPr>
      </xdr:sp>
      <xdr:sp macro="" textlink="">
        <xdr:nvSpPr>
          <xdr:cNvPr id="1160" name="Line 141"/>
          <xdr:cNvSpPr>
            <a:spLocks noChangeShapeType="1"/>
          </xdr:cNvSpPr>
        </xdr:nvSpPr>
        <xdr:spPr bwMode="auto">
          <a:xfrm>
            <a:off x="14" y="706"/>
            <a:ext cx="18" cy="1"/>
          </a:xfrm>
          <a:prstGeom prst="line">
            <a:avLst/>
          </a:prstGeom>
          <a:noFill/>
          <a:ln w="0">
            <a:solidFill>
              <a:srgbClr val="000000"/>
            </a:solidFill>
            <a:round/>
            <a:headEnd/>
            <a:tailEnd/>
          </a:ln>
        </xdr:spPr>
      </xdr:sp>
      <xdr:sp macro="" textlink="">
        <xdr:nvSpPr>
          <xdr:cNvPr id="1161" name="Rectangle 142"/>
          <xdr:cNvSpPr>
            <a:spLocks noChangeArrowheads="1"/>
          </xdr:cNvSpPr>
        </xdr:nvSpPr>
        <xdr:spPr bwMode="auto">
          <a:xfrm>
            <a:off x="32" y="706"/>
            <a:ext cx="1" cy="1"/>
          </a:xfrm>
          <a:prstGeom prst="rect">
            <a:avLst/>
          </a:prstGeom>
          <a:solidFill>
            <a:srgbClr val="000000"/>
          </a:solidFill>
          <a:ln w="9525">
            <a:noFill/>
            <a:miter lim="800000"/>
            <a:headEnd/>
            <a:tailEnd/>
          </a:ln>
        </xdr:spPr>
      </xdr:sp>
      <xdr:sp macro="" textlink="">
        <xdr:nvSpPr>
          <xdr:cNvPr id="1162" name="Line 143"/>
          <xdr:cNvSpPr>
            <a:spLocks noChangeShapeType="1"/>
          </xdr:cNvSpPr>
        </xdr:nvSpPr>
        <xdr:spPr bwMode="auto">
          <a:xfrm>
            <a:off x="32" y="706"/>
            <a:ext cx="1" cy="1"/>
          </a:xfrm>
          <a:prstGeom prst="line">
            <a:avLst/>
          </a:prstGeom>
          <a:noFill/>
          <a:ln w="0">
            <a:solidFill>
              <a:srgbClr val="000000"/>
            </a:solidFill>
            <a:round/>
            <a:headEnd/>
            <a:tailEnd/>
          </a:ln>
        </xdr:spPr>
      </xdr:sp>
      <xdr:sp macro="" textlink="">
        <xdr:nvSpPr>
          <xdr:cNvPr id="1163" name="Line 144"/>
          <xdr:cNvSpPr>
            <a:spLocks noChangeShapeType="1"/>
          </xdr:cNvSpPr>
        </xdr:nvSpPr>
        <xdr:spPr bwMode="auto">
          <a:xfrm>
            <a:off x="32" y="706"/>
            <a:ext cx="1" cy="1"/>
          </a:xfrm>
          <a:prstGeom prst="line">
            <a:avLst/>
          </a:prstGeom>
          <a:noFill/>
          <a:ln w="0">
            <a:solidFill>
              <a:srgbClr val="000000"/>
            </a:solidFill>
            <a:round/>
            <a:headEnd/>
            <a:tailEnd/>
          </a:ln>
        </xdr:spPr>
      </xdr:sp>
      <xdr:sp macro="" textlink="">
        <xdr:nvSpPr>
          <xdr:cNvPr id="1164" name="Rectangle 145"/>
          <xdr:cNvSpPr>
            <a:spLocks noChangeArrowheads="1"/>
          </xdr:cNvSpPr>
        </xdr:nvSpPr>
        <xdr:spPr bwMode="auto">
          <a:xfrm>
            <a:off x="32" y="706"/>
            <a:ext cx="1" cy="1"/>
          </a:xfrm>
          <a:prstGeom prst="rect">
            <a:avLst/>
          </a:prstGeom>
          <a:solidFill>
            <a:srgbClr val="000000"/>
          </a:solidFill>
          <a:ln w="9525">
            <a:noFill/>
            <a:miter lim="800000"/>
            <a:headEnd/>
            <a:tailEnd/>
          </a:ln>
        </xdr:spPr>
      </xdr:sp>
      <xdr:sp macro="" textlink="">
        <xdr:nvSpPr>
          <xdr:cNvPr id="1165" name="Line 146"/>
          <xdr:cNvSpPr>
            <a:spLocks noChangeShapeType="1"/>
          </xdr:cNvSpPr>
        </xdr:nvSpPr>
        <xdr:spPr bwMode="auto">
          <a:xfrm>
            <a:off x="32" y="706"/>
            <a:ext cx="1" cy="1"/>
          </a:xfrm>
          <a:prstGeom prst="line">
            <a:avLst/>
          </a:prstGeom>
          <a:noFill/>
          <a:ln w="0">
            <a:solidFill>
              <a:srgbClr val="000000"/>
            </a:solidFill>
            <a:round/>
            <a:headEnd/>
            <a:tailEnd/>
          </a:ln>
        </xdr:spPr>
      </xdr:sp>
      <xdr:sp macro="" textlink="">
        <xdr:nvSpPr>
          <xdr:cNvPr id="1166" name="Line 147"/>
          <xdr:cNvSpPr>
            <a:spLocks noChangeShapeType="1"/>
          </xdr:cNvSpPr>
        </xdr:nvSpPr>
        <xdr:spPr bwMode="auto">
          <a:xfrm>
            <a:off x="32" y="706"/>
            <a:ext cx="1" cy="1"/>
          </a:xfrm>
          <a:prstGeom prst="line">
            <a:avLst/>
          </a:prstGeom>
          <a:noFill/>
          <a:ln w="0">
            <a:solidFill>
              <a:srgbClr val="000000"/>
            </a:solidFill>
            <a:round/>
            <a:headEnd/>
            <a:tailEnd/>
          </a:ln>
        </xdr:spPr>
      </xdr:sp>
      <xdr:sp macro="" textlink="">
        <xdr:nvSpPr>
          <xdr:cNvPr id="1167" name="Rectangle 148"/>
          <xdr:cNvSpPr>
            <a:spLocks noChangeArrowheads="1"/>
          </xdr:cNvSpPr>
        </xdr:nvSpPr>
        <xdr:spPr bwMode="auto">
          <a:xfrm>
            <a:off x="13" y="707"/>
            <a:ext cx="1" cy="17"/>
          </a:xfrm>
          <a:prstGeom prst="rect">
            <a:avLst/>
          </a:prstGeom>
          <a:solidFill>
            <a:srgbClr val="000000"/>
          </a:solidFill>
          <a:ln w="9525">
            <a:noFill/>
            <a:miter lim="800000"/>
            <a:headEnd/>
            <a:tailEnd/>
          </a:ln>
        </xdr:spPr>
      </xdr:sp>
      <xdr:sp macro="" textlink="">
        <xdr:nvSpPr>
          <xdr:cNvPr id="1168" name="Line 149"/>
          <xdr:cNvSpPr>
            <a:spLocks noChangeShapeType="1"/>
          </xdr:cNvSpPr>
        </xdr:nvSpPr>
        <xdr:spPr bwMode="auto">
          <a:xfrm>
            <a:off x="13" y="707"/>
            <a:ext cx="1" cy="17"/>
          </a:xfrm>
          <a:prstGeom prst="line">
            <a:avLst/>
          </a:prstGeom>
          <a:noFill/>
          <a:ln w="0">
            <a:solidFill>
              <a:srgbClr val="000000"/>
            </a:solidFill>
            <a:round/>
            <a:headEnd/>
            <a:tailEnd/>
          </a:ln>
        </xdr:spPr>
      </xdr:sp>
      <xdr:sp macro="" textlink="">
        <xdr:nvSpPr>
          <xdr:cNvPr id="1169" name="Rectangle 150"/>
          <xdr:cNvSpPr>
            <a:spLocks noChangeArrowheads="1"/>
          </xdr:cNvSpPr>
        </xdr:nvSpPr>
        <xdr:spPr bwMode="auto">
          <a:xfrm>
            <a:off x="32" y="707"/>
            <a:ext cx="1" cy="17"/>
          </a:xfrm>
          <a:prstGeom prst="rect">
            <a:avLst/>
          </a:prstGeom>
          <a:solidFill>
            <a:srgbClr val="000000"/>
          </a:solidFill>
          <a:ln w="9525">
            <a:noFill/>
            <a:miter lim="800000"/>
            <a:headEnd/>
            <a:tailEnd/>
          </a:ln>
        </xdr:spPr>
      </xdr:sp>
      <xdr:sp macro="" textlink="">
        <xdr:nvSpPr>
          <xdr:cNvPr id="1170" name="Line 151"/>
          <xdr:cNvSpPr>
            <a:spLocks noChangeShapeType="1"/>
          </xdr:cNvSpPr>
        </xdr:nvSpPr>
        <xdr:spPr bwMode="auto">
          <a:xfrm>
            <a:off x="32" y="707"/>
            <a:ext cx="1" cy="17"/>
          </a:xfrm>
          <a:prstGeom prst="line">
            <a:avLst/>
          </a:prstGeom>
          <a:noFill/>
          <a:ln w="0">
            <a:solidFill>
              <a:srgbClr val="000000"/>
            </a:solidFill>
            <a:round/>
            <a:headEnd/>
            <a:tailEnd/>
          </a:ln>
        </xdr:spPr>
      </xdr:sp>
      <xdr:sp macro="" textlink="">
        <xdr:nvSpPr>
          <xdr:cNvPr id="1171" name="Rectangle 152"/>
          <xdr:cNvSpPr>
            <a:spLocks noChangeArrowheads="1"/>
          </xdr:cNvSpPr>
        </xdr:nvSpPr>
        <xdr:spPr bwMode="auto">
          <a:xfrm>
            <a:off x="14" y="725"/>
            <a:ext cx="7" cy="16"/>
          </a:xfrm>
          <a:prstGeom prst="rect">
            <a:avLst/>
          </a:prstGeom>
          <a:solidFill>
            <a:srgbClr val="CCFFCC"/>
          </a:solidFill>
          <a:ln w="9525">
            <a:noFill/>
            <a:miter lim="800000"/>
            <a:headEnd/>
            <a:tailEnd/>
          </a:ln>
        </xdr:spPr>
      </xdr:sp>
      <xdr:sp macro="" textlink="">
        <xdr:nvSpPr>
          <xdr:cNvPr id="1172" name="Rectangle 153"/>
          <xdr:cNvSpPr>
            <a:spLocks noChangeArrowheads="1"/>
          </xdr:cNvSpPr>
        </xdr:nvSpPr>
        <xdr:spPr bwMode="auto">
          <a:xfrm>
            <a:off x="26" y="725"/>
            <a:ext cx="6" cy="16"/>
          </a:xfrm>
          <a:prstGeom prst="rect">
            <a:avLst/>
          </a:prstGeom>
          <a:solidFill>
            <a:srgbClr val="CCFFCC"/>
          </a:solidFill>
          <a:ln w="9525">
            <a:noFill/>
            <a:miter lim="800000"/>
            <a:headEnd/>
            <a:tailEnd/>
          </a:ln>
        </xdr:spPr>
      </xdr:sp>
      <xdr:sp macro="" textlink="">
        <xdr:nvSpPr>
          <xdr:cNvPr id="1173" name="Rectangle 154"/>
          <xdr:cNvSpPr>
            <a:spLocks noChangeArrowheads="1"/>
          </xdr:cNvSpPr>
        </xdr:nvSpPr>
        <xdr:spPr bwMode="auto">
          <a:xfrm>
            <a:off x="21" y="725"/>
            <a:ext cx="5" cy="16"/>
          </a:xfrm>
          <a:prstGeom prst="rect">
            <a:avLst/>
          </a:prstGeom>
          <a:solidFill>
            <a:srgbClr val="CCFFCC"/>
          </a:solidFill>
          <a:ln w="9525">
            <a:noFill/>
            <a:miter lim="800000"/>
            <a:headEnd/>
            <a:tailEnd/>
          </a:ln>
        </xdr:spPr>
      </xdr:sp>
      <xdr:sp macro="" textlink="">
        <xdr:nvSpPr>
          <xdr:cNvPr id="1179" name="Rectangle 155"/>
          <xdr:cNvSpPr>
            <a:spLocks noChangeArrowheads="1"/>
          </xdr:cNvSpPr>
        </xdr:nvSpPr>
        <xdr:spPr bwMode="auto">
          <a:xfrm>
            <a:off x="21" y="723"/>
            <a:ext cx="1" cy="20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wrap="none" lIns="0" tIns="0" rIns="0" bIns="0" anchor="t" upright="1">
            <a:spAutoFit/>
          </a:bodyPr>
          <a:lstStyle/>
          <a:p>
            <a:pPr algn="l" rtl="0">
              <a:defRPr sz="1000"/>
            </a:pPr>
            <a:r>
              <a:rPr lang="es-UY" sz="1100" b="1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 </a:t>
            </a:r>
          </a:p>
        </xdr:txBody>
      </xdr:sp>
      <xdr:sp macro="" textlink="">
        <xdr:nvSpPr>
          <xdr:cNvPr id="1175" name="Rectangle 156"/>
          <xdr:cNvSpPr>
            <a:spLocks noChangeArrowheads="1"/>
          </xdr:cNvSpPr>
        </xdr:nvSpPr>
        <xdr:spPr bwMode="auto">
          <a:xfrm>
            <a:off x="13" y="724"/>
            <a:ext cx="1" cy="1"/>
          </a:xfrm>
          <a:prstGeom prst="rect">
            <a:avLst/>
          </a:prstGeom>
          <a:solidFill>
            <a:srgbClr val="000000"/>
          </a:solidFill>
          <a:ln w="9525">
            <a:noFill/>
            <a:miter lim="800000"/>
            <a:headEnd/>
            <a:tailEnd/>
          </a:ln>
        </xdr:spPr>
      </xdr:sp>
      <xdr:sp macro="" textlink="">
        <xdr:nvSpPr>
          <xdr:cNvPr id="1176" name="Line 157"/>
          <xdr:cNvSpPr>
            <a:spLocks noChangeShapeType="1"/>
          </xdr:cNvSpPr>
        </xdr:nvSpPr>
        <xdr:spPr bwMode="auto">
          <a:xfrm>
            <a:off x="13" y="724"/>
            <a:ext cx="1" cy="1"/>
          </a:xfrm>
          <a:prstGeom prst="line">
            <a:avLst/>
          </a:prstGeom>
          <a:noFill/>
          <a:ln w="0">
            <a:solidFill>
              <a:srgbClr val="000000"/>
            </a:solidFill>
            <a:round/>
            <a:headEnd/>
            <a:tailEnd/>
          </a:ln>
        </xdr:spPr>
      </xdr:sp>
      <xdr:sp macro="" textlink="">
        <xdr:nvSpPr>
          <xdr:cNvPr id="1177" name="Line 158"/>
          <xdr:cNvSpPr>
            <a:spLocks noChangeShapeType="1"/>
          </xdr:cNvSpPr>
        </xdr:nvSpPr>
        <xdr:spPr bwMode="auto">
          <a:xfrm>
            <a:off x="13" y="724"/>
            <a:ext cx="1" cy="1"/>
          </a:xfrm>
          <a:prstGeom prst="line">
            <a:avLst/>
          </a:prstGeom>
          <a:noFill/>
          <a:ln w="0">
            <a:solidFill>
              <a:srgbClr val="000000"/>
            </a:solidFill>
            <a:round/>
            <a:headEnd/>
            <a:tailEnd/>
          </a:ln>
        </xdr:spPr>
      </xdr:sp>
      <xdr:sp macro="" textlink="">
        <xdr:nvSpPr>
          <xdr:cNvPr id="1178" name="Rectangle 159"/>
          <xdr:cNvSpPr>
            <a:spLocks noChangeArrowheads="1"/>
          </xdr:cNvSpPr>
        </xdr:nvSpPr>
        <xdr:spPr bwMode="auto">
          <a:xfrm>
            <a:off x="14" y="724"/>
            <a:ext cx="18" cy="1"/>
          </a:xfrm>
          <a:prstGeom prst="rect">
            <a:avLst/>
          </a:prstGeom>
          <a:solidFill>
            <a:srgbClr val="000000"/>
          </a:solidFill>
          <a:ln w="9525">
            <a:noFill/>
            <a:miter lim="800000"/>
            <a:headEnd/>
            <a:tailEnd/>
          </a:ln>
        </xdr:spPr>
      </xdr:sp>
      <xdr:sp macro="" textlink="">
        <xdr:nvSpPr>
          <xdr:cNvPr id="7" name="Line 160"/>
          <xdr:cNvSpPr>
            <a:spLocks noChangeShapeType="1"/>
          </xdr:cNvSpPr>
        </xdr:nvSpPr>
        <xdr:spPr bwMode="auto">
          <a:xfrm>
            <a:off x="14" y="724"/>
            <a:ext cx="18" cy="1"/>
          </a:xfrm>
          <a:prstGeom prst="line">
            <a:avLst/>
          </a:prstGeom>
          <a:noFill/>
          <a:ln w="0">
            <a:solidFill>
              <a:srgbClr val="000000"/>
            </a:solidFill>
            <a:round/>
            <a:headEnd/>
            <a:tailEnd/>
          </a:ln>
        </xdr:spPr>
      </xdr:sp>
      <xdr:sp macro="" textlink="">
        <xdr:nvSpPr>
          <xdr:cNvPr id="1180" name="Rectangle 161"/>
          <xdr:cNvSpPr>
            <a:spLocks noChangeArrowheads="1"/>
          </xdr:cNvSpPr>
        </xdr:nvSpPr>
        <xdr:spPr bwMode="auto">
          <a:xfrm>
            <a:off x="32" y="724"/>
            <a:ext cx="1" cy="1"/>
          </a:xfrm>
          <a:prstGeom prst="rect">
            <a:avLst/>
          </a:prstGeom>
          <a:solidFill>
            <a:srgbClr val="000000"/>
          </a:solidFill>
          <a:ln w="9525">
            <a:noFill/>
            <a:miter lim="800000"/>
            <a:headEnd/>
            <a:tailEnd/>
          </a:ln>
        </xdr:spPr>
      </xdr:sp>
      <xdr:sp macro="" textlink="">
        <xdr:nvSpPr>
          <xdr:cNvPr id="1181" name="Line 162"/>
          <xdr:cNvSpPr>
            <a:spLocks noChangeShapeType="1"/>
          </xdr:cNvSpPr>
        </xdr:nvSpPr>
        <xdr:spPr bwMode="auto">
          <a:xfrm>
            <a:off x="32" y="724"/>
            <a:ext cx="1" cy="1"/>
          </a:xfrm>
          <a:prstGeom prst="line">
            <a:avLst/>
          </a:prstGeom>
          <a:noFill/>
          <a:ln w="0">
            <a:solidFill>
              <a:srgbClr val="000000"/>
            </a:solidFill>
            <a:round/>
            <a:headEnd/>
            <a:tailEnd/>
          </a:ln>
        </xdr:spPr>
      </xdr:sp>
      <xdr:sp macro="" textlink="">
        <xdr:nvSpPr>
          <xdr:cNvPr id="1182" name="Line 163"/>
          <xdr:cNvSpPr>
            <a:spLocks noChangeShapeType="1"/>
          </xdr:cNvSpPr>
        </xdr:nvSpPr>
        <xdr:spPr bwMode="auto">
          <a:xfrm>
            <a:off x="32" y="724"/>
            <a:ext cx="1" cy="1"/>
          </a:xfrm>
          <a:prstGeom prst="line">
            <a:avLst/>
          </a:prstGeom>
          <a:noFill/>
          <a:ln w="0">
            <a:solidFill>
              <a:srgbClr val="000000"/>
            </a:solidFill>
            <a:round/>
            <a:headEnd/>
            <a:tailEnd/>
          </a:ln>
        </xdr:spPr>
      </xdr:sp>
      <xdr:sp macro="" textlink="">
        <xdr:nvSpPr>
          <xdr:cNvPr id="1183" name="Rectangle 164"/>
          <xdr:cNvSpPr>
            <a:spLocks noChangeArrowheads="1"/>
          </xdr:cNvSpPr>
        </xdr:nvSpPr>
        <xdr:spPr bwMode="auto">
          <a:xfrm>
            <a:off x="13" y="725"/>
            <a:ext cx="1" cy="16"/>
          </a:xfrm>
          <a:prstGeom prst="rect">
            <a:avLst/>
          </a:prstGeom>
          <a:solidFill>
            <a:srgbClr val="000000"/>
          </a:solidFill>
          <a:ln w="9525">
            <a:noFill/>
            <a:miter lim="800000"/>
            <a:headEnd/>
            <a:tailEnd/>
          </a:ln>
        </xdr:spPr>
      </xdr:sp>
      <xdr:sp macro="" textlink="">
        <xdr:nvSpPr>
          <xdr:cNvPr id="1184" name="Line 165"/>
          <xdr:cNvSpPr>
            <a:spLocks noChangeShapeType="1"/>
          </xdr:cNvSpPr>
        </xdr:nvSpPr>
        <xdr:spPr bwMode="auto">
          <a:xfrm>
            <a:off x="13" y="725"/>
            <a:ext cx="1" cy="16"/>
          </a:xfrm>
          <a:prstGeom prst="line">
            <a:avLst/>
          </a:prstGeom>
          <a:noFill/>
          <a:ln w="0">
            <a:solidFill>
              <a:srgbClr val="000000"/>
            </a:solidFill>
            <a:round/>
            <a:headEnd/>
            <a:tailEnd/>
          </a:ln>
        </xdr:spPr>
      </xdr:sp>
      <xdr:sp macro="" textlink="">
        <xdr:nvSpPr>
          <xdr:cNvPr id="1185" name="Rectangle 166"/>
          <xdr:cNvSpPr>
            <a:spLocks noChangeArrowheads="1"/>
          </xdr:cNvSpPr>
        </xdr:nvSpPr>
        <xdr:spPr bwMode="auto">
          <a:xfrm>
            <a:off x="32" y="725"/>
            <a:ext cx="1" cy="16"/>
          </a:xfrm>
          <a:prstGeom prst="rect">
            <a:avLst/>
          </a:prstGeom>
          <a:solidFill>
            <a:srgbClr val="000000"/>
          </a:solidFill>
          <a:ln w="9525">
            <a:noFill/>
            <a:miter lim="800000"/>
            <a:headEnd/>
            <a:tailEnd/>
          </a:ln>
        </xdr:spPr>
      </xdr:sp>
      <xdr:sp macro="" textlink="">
        <xdr:nvSpPr>
          <xdr:cNvPr id="1186" name="Line 167"/>
          <xdr:cNvSpPr>
            <a:spLocks noChangeShapeType="1"/>
          </xdr:cNvSpPr>
        </xdr:nvSpPr>
        <xdr:spPr bwMode="auto">
          <a:xfrm>
            <a:off x="32" y="725"/>
            <a:ext cx="1" cy="16"/>
          </a:xfrm>
          <a:prstGeom prst="line">
            <a:avLst/>
          </a:prstGeom>
          <a:noFill/>
          <a:ln w="0">
            <a:solidFill>
              <a:srgbClr val="000000"/>
            </a:solidFill>
            <a:round/>
            <a:headEnd/>
            <a:tailEnd/>
          </a:ln>
        </xdr:spPr>
      </xdr:sp>
      <xdr:sp macro="" textlink="">
        <xdr:nvSpPr>
          <xdr:cNvPr id="1187" name="Rectangle 168"/>
          <xdr:cNvSpPr>
            <a:spLocks noChangeArrowheads="1"/>
          </xdr:cNvSpPr>
        </xdr:nvSpPr>
        <xdr:spPr bwMode="auto">
          <a:xfrm>
            <a:off x="14" y="742"/>
            <a:ext cx="7" cy="17"/>
          </a:xfrm>
          <a:prstGeom prst="rect">
            <a:avLst/>
          </a:prstGeom>
          <a:solidFill>
            <a:srgbClr val="FFFFFF"/>
          </a:solidFill>
          <a:ln w="9525">
            <a:noFill/>
            <a:miter lim="800000"/>
            <a:headEnd/>
            <a:tailEnd/>
          </a:ln>
        </xdr:spPr>
      </xdr:sp>
      <xdr:sp macro="" textlink="">
        <xdr:nvSpPr>
          <xdr:cNvPr id="1188" name="Rectangle 169"/>
          <xdr:cNvSpPr>
            <a:spLocks noChangeArrowheads="1"/>
          </xdr:cNvSpPr>
        </xdr:nvSpPr>
        <xdr:spPr bwMode="auto">
          <a:xfrm>
            <a:off x="26" y="742"/>
            <a:ext cx="6" cy="17"/>
          </a:xfrm>
          <a:prstGeom prst="rect">
            <a:avLst/>
          </a:prstGeom>
          <a:solidFill>
            <a:srgbClr val="FFFFFF"/>
          </a:solidFill>
          <a:ln w="9525">
            <a:noFill/>
            <a:miter lim="800000"/>
            <a:headEnd/>
            <a:tailEnd/>
          </a:ln>
        </xdr:spPr>
      </xdr:sp>
      <xdr:sp macro="" textlink="">
        <xdr:nvSpPr>
          <xdr:cNvPr id="1189" name="Rectangle 170"/>
          <xdr:cNvSpPr>
            <a:spLocks noChangeArrowheads="1"/>
          </xdr:cNvSpPr>
        </xdr:nvSpPr>
        <xdr:spPr bwMode="auto">
          <a:xfrm>
            <a:off x="14" y="759"/>
            <a:ext cx="18" cy="1"/>
          </a:xfrm>
          <a:prstGeom prst="rect">
            <a:avLst/>
          </a:prstGeom>
          <a:solidFill>
            <a:srgbClr val="FFFFFF"/>
          </a:solidFill>
          <a:ln w="9525">
            <a:noFill/>
            <a:miter lim="800000"/>
            <a:headEnd/>
            <a:tailEnd/>
          </a:ln>
        </xdr:spPr>
      </xdr:sp>
      <xdr:sp macro="" textlink="">
        <xdr:nvSpPr>
          <xdr:cNvPr id="1190" name="Rectangle 171"/>
          <xdr:cNvSpPr>
            <a:spLocks noChangeArrowheads="1"/>
          </xdr:cNvSpPr>
        </xdr:nvSpPr>
        <xdr:spPr bwMode="auto">
          <a:xfrm>
            <a:off x="21" y="742"/>
            <a:ext cx="5" cy="17"/>
          </a:xfrm>
          <a:prstGeom prst="rect">
            <a:avLst/>
          </a:prstGeom>
          <a:solidFill>
            <a:srgbClr val="FFFFFF"/>
          </a:solidFill>
          <a:ln w="9525">
            <a:noFill/>
            <a:miter lim="800000"/>
            <a:headEnd/>
            <a:tailEnd/>
          </a:ln>
        </xdr:spPr>
      </xdr:sp>
      <xdr:sp macro="" textlink="">
        <xdr:nvSpPr>
          <xdr:cNvPr id="1196" name="Rectangle 172"/>
          <xdr:cNvSpPr>
            <a:spLocks noChangeArrowheads="1"/>
          </xdr:cNvSpPr>
        </xdr:nvSpPr>
        <xdr:spPr bwMode="auto">
          <a:xfrm>
            <a:off x="21" y="740"/>
            <a:ext cx="1" cy="20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wrap="none" lIns="0" tIns="0" rIns="0" bIns="0" anchor="t" upright="1">
            <a:spAutoFit/>
          </a:bodyPr>
          <a:lstStyle/>
          <a:p>
            <a:pPr algn="l" rtl="0">
              <a:defRPr sz="1000"/>
            </a:pPr>
            <a:r>
              <a:rPr lang="es-UY" sz="1100" b="1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 </a:t>
            </a:r>
          </a:p>
        </xdr:txBody>
      </xdr:sp>
      <xdr:sp macro="" textlink="">
        <xdr:nvSpPr>
          <xdr:cNvPr id="1192" name="Rectangle 173"/>
          <xdr:cNvSpPr>
            <a:spLocks noChangeArrowheads="1"/>
          </xdr:cNvSpPr>
        </xdr:nvSpPr>
        <xdr:spPr bwMode="auto">
          <a:xfrm>
            <a:off x="13" y="741"/>
            <a:ext cx="1" cy="1"/>
          </a:xfrm>
          <a:prstGeom prst="rect">
            <a:avLst/>
          </a:prstGeom>
          <a:solidFill>
            <a:srgbClr val="000000"/>
          </a:solidFill>
          <a:ln w="9525">
            <a:noFill/>
            <a:miter lim="800000"/>
            <a:headEnd/>
            <a:tailEnd/>
          </a:ln>
        </xdr:spPr>
      </xdr:sp>
      <xdr:sp macro="" textlink="">
        <xdr:nvSpPr>
          <xdr:cNvPr id="1193" name="Line 174"/>
          <xdr:cNvSpPr>
            <a:spLocks noChangeShapeType="1"/>
          </xdr:cNvSpPr>
        </xdr:nvSpPr>
        <xdr:spPr bwMode="auto">
          <a:xfrm>
            <a:off x="13" y="741"/>
            <a:ext cx="1" cy="1"/>
          </a:xfrm>
          <a:prstGeom prst="line">
            <a:avLst/>
          </a:prstGeom>
          <a:noFill/>
          <a:ln w="0">
            <a:solidFill>
              <a:srgbClr val="000000"/>
            </a:solidFill>
            <a:round/>
            <a:headEnd/>
            <a:tailEnd/>
          </a:ln>
        </xdr:spPr>
      </xdr:sp>
      <xdr:sp macro="" textlink="">
        <xdr:nvSpPr>
          <xdr:cNvPr id="1194" name="Line 175"/>
          <xdr:cNvSpPr>
            <a:spLocks noChangeShapeType="1"/>
          </xdr:cNvSpPr>
        </xdr:nvSpPr>
        <xdr:spPr bwMode="auto">
          <a:xfrm>
            <a:off x="13" y="741"/>
            <a:ext cx="1" cy="1"/>
          </a:xfrm>
          <a:prstGeom prst="line">
            <a:avLst/>
          </a:prstGeom>
          <a:noFill/>
          <a:ln w="0">
            <a:solidFill>
              <a:srgbClr val="000000"/>
            </a:solidFill>
            <a:round/>
            <a:headEnd/>
            <a:tailEnd/>
          </a:ln>
        </xdr:spPr>
      </xdr:sp>
      <xdr:sp macro="" textlink="">
        <xdr:nvSpPr>
          <xdr:cNvPr id="1195" name="Rectangle 176"/>
          <xdr:cNvSpPr>
            <a:spLocks noChangeArrowheads="1"/>
          </xdr:cNvSpPr>
        </xdr:nvSpPr>
        <xdr:spPr bwMode="auto">
          <a:xfrm>
            <a:off x="14" y="741"/>
            <a:ext cx="18" cy="1"/>
          </a:xfrm>
          <a:prstGeom prst="rect">
            <a:avLst/>
          </a:prstGeom>
          <a:solidFill>
            <a:srgbClr val="000000"/>
          </a:solidFill>
          <a:ln w="9525">
            <a:noFill/>
            <a:miter lim="800000"/>
            <a:headEnd/>
            <a:tailEnd/>
          </a:ln>
        </xdr:spPr>
      </xdr:sp>
      <xdr:sp macro="" textlink="">
        <xdr:nvSpPr>
          <xdr:cNvPr id="8" name="Line 177"/>
          <xdr:cNvSpPr>
            <a:spLocks noChangeShapeType="1"/>
          </xdr:cNvSpPr>
        </xdr:nvSpPr>
        <xdr:spPr bwMode="auto">
          <a:xfrm>
            <a:off x="14" y="741"/>
            <a:ext cx="18" cy="1"/>
          </a:xfrm>
          <a:prstGeom prst="line">
            <a:avLst/>
          </a:prstGeom>
          <a:noFill/>
          <a:ln w="0">
            <a:solidFill>
              <a:srgbClr val="000000"/>
            </a:solidFill>
            <a:round/>
            <a:headEnd/>
            <a:tailEnd/>
          </a:ln>
        </xdr:spPr>
      </xdr:sp>
      <xdr:sp macro="" textlink="">
        <xdr:nvSpPr>
          <xdr:cNvPr id="1197" name="Rectangle 178"/>
          <xdr:cNvSpPr>
            <a:spLocks noChangeArrowheads="1"/>
          </xdr:cNvSpPr>
        </xdr:nvSpPr>
        <xdr:spPr bwMode="auto">
          <a:xfrm>
            <a:off x="32" y="741"/>
            <a:ext cx="1" cy="1"/>
          </a:xfrm>
          <a:prstGeom prst="rect">
            <a:avLst/>
          </a:prstGeom>
          <a:solidFill>
            <a:srgbClr val="000000"/>
          </a:solidFill>
          <a:ln w="9525">
            <a:noFill/>
            <a:miter lim="800000"/>
            <a:headEnd/>
            <a:tailEnd/>
          </a:ln>
        </xdr:spPr>
      </xdr:sp>
      <xdr:sp macro="" textlink="">
        <xdr:nvSpPr>
          <xdr:cNvPr id="1198" name="Line 179"/>
          <xdr:cNvSpPr>
            <a:spLocks noChangeShapeType="1"/>
          </xdr:cNvSpPr>
        </xdr:nvSpPr>
        <xdr:spPr bwMode="auto">
          <a:xfrm>
            <a:off x="32" y="741"/>
            <a:ext cx="1" cy="1"/>
          </a:xfrm>
          <a:prstGeom prst="line">
            <a:avLst/>
          </a:prstGeom>
          <a:noFill/>
          <a:ln w="0">
            <a:solidFill>
              <a:srgbClr val="000000"/>
            </a:solidFill>
            <a:round/>
            <a:headEnd/>
            <a:tailEnd/>
          </a:ln>
        </xdr:spPr>
      </xdr:sp>
      <xdr:sp macro="" textlink="">
        <xdr:nvSpPr>
          <xdr:cNvPr id="1199" name="Line 180"/>
          <xdr:cNvSpPr>
            <a:spLocks noChangeShapeType="1"/>
          </xdr:cNvSpPr>
        </xdr:nvSpPr>
        <xdr:spPr bwMode="auto">
          <a:xfrm>
            <a:off x="32" y="741"/>
            <a:ext cx="1" cy="1"/>
          </a:xfrm>
          <a:prstGeom prst="line">
            <a:avLst/>
          </a:prstGeom>
          <a:noFill/>
          <a:ln w="0">
            <a:solidFill>
              <a:srgbClr val="000000"/>
            </a:solidFill>
            <a:round/>
            <a:headEnd/>
            <a:tailEnd/>
          </a:ln>
        </xdr:spPr>
      </xdr:sp>
      <xdr:sp macro="" textlink="">
        <xdr:nvSpPr>
          <xdr:cNvPr id="1200" name="Rectangle 181"/>
          <xdr:cNvSpPr>
            <a:spLocks noChangeArrowheads="1"/>
          </xdr:cNvSpPr>
        </xdr:nvSpPr>
        <xdr:spPr bwMode="auto">
          <a:xfrm>
            <a:off x="13" y="742"/>
            <a:ext cx="1" cy="18"/>
          </a:xfrm>
          <a:prstGeom prst="rect">
            <a:avLst/>
          </a:prstGeom>
          <a:solidFill>
            <a:srgbClr val="000000"/>
          </a:solidFill>
          <a:ln w="9525">
            <a:noFill/>
            <a:miter lim="800000"/>
            <a:headEnd/>
            <a:tailEnd/>
          </a:ln>
        </xdr:spPr>
      </xdr:sp>
      <xdr:sp macro="" textlink="">
        <xdr:nvSpPr>
          <xdr:cNvPr id="1201" name="Line 182"/>
          <xdr:cNvSpPr>
            <a:spLocks noChangeShapeType="1"/>
          </xdr:cNvSpPr>
        </xdr:nvSpPr>
        <xdr:spPr bwMode="auto">
          <a:xfrm>
            <a:off x="13" y="742"/>
            <a:ext cx="1" cy="18"/>
          </a:xfrm>
          <a:prstGeom prst="line">
            <a:avLst/>
          </a:prstGeom>
          <a:noFill/>
          <a:ln w="0">
            <a:solidFill>
              <a:srgbClr val="000000"/>
            </a:solidFill>
            <a:round/>
            <a:headEnd/>
            <a:tailEnd/>
          </a:ln>
        </xdr:spPr>
      </xdr:sp>
      <xdr:sp macro="" textlink="">
        <xdr:nvSpPr>
          <xdr:cNvPr id="1202" name="Rectangle 183"/>
          <xdr:cNvSpPr>
            <a:spLocks noChangeArrowheads="1"/>
          </xdr:cNvSpPr>
        </xdr:nvSpPr>
        <xdr:spPr bwMode="auto">
          <a:xfrm>
            <a:off x="13" y="760"/>
            <a:ext cx="1" cy="1"/>
          </a:xfrm>
          <a:prstGeom prst="rect">
            <a:avLst/>
          </a:prstGeom>
          <a:solidFill>
            <a:srgbClr val="000000"/>
          </a:solidFill>
          <a:ln w="9525">
            <a:noFill/>
            <a:miter lim="800000"/>
            <a:headEnd/>
            <a:tailEnd/>
          </a:ln>
        </xdr:spPr>
      </xdr:sp>
      <xdr:sp macro="" textlink="">
        <xdr:nvSpPr>
          <xdr:cNvPr id="1203" name="Line 184"/>
          <xdr:cNvSpPr>
            <a:spLocks noChangeShapeType="1"/>
          </xdr:cNvSpPr>
        </xdr:nvSpPr>
        <xdr:spPr bwMode="auto">
          <a:xfrm>
            <a:off x="13" y="760"/>
            <a:ext cx="1" cy="1"/>
          </a:xfrm>
          <a:prstGeom prst="line">
            <a:avLst/>
          </a:prstGeom>
          <a:noFill/>
          <a:ln w="0">
            <a:solidFill>
              <a:srgbClr val="000000"/>
            </a:solidFill>
            <a:round/>
            <a:headEnd/>
            <a:tailEnd/>
          </a:ln>
        </xdr:spPr>
      </xdr:sp>
      <xdr:sp macro="" textlink="">
        <xdr:nvSpPr>
          <xdr:cNvPr id="1204" name="Line 185"/>
          <xdr:cNvSpPr>
            <a:spLocks noChangeShapeType="1"/>
          </xdr:cNvSpPr>
        </xdr:nvSpPr>
        <xdr:spPr bwMode="auto">
          <a:xfrm>
            <a:off x="13" y="760"/>
            <a:ext cx="1" cy="1"/>
          </a:xfrm>
          <a:prstGeom prst="line">
            <a:avLst/>
          </a:prstGeom>
          <a:noFill/>
          <a:ln w="0">
            <a:solidFill>
              <a:srgbClr val="000000"/>
            </a:solidFill>
            <a:round/>
            <a:headEnd/>
            <a:tailEnd/>
          </a:ln>
        </xdr:spPr>
      </xdr:sp>
      <xdr:sp macro="" textlink="">
        <xdr:nvSpPr>
          <xdr:cNvPr id="1205" name="Rectangle 186"/>
          <xdr:cNvSpPr>
            <a:spLocks noChangeArrowheads="1"/>
          </xdr:cNvSpPr>
        </xdr:nvSpPr>
        <xdr:spPr bwMode="auto">
          <a:xfrm>
            <a:off x="13" y="760"/>
            <a:ext cx="1" cy="1"/>
          </a:xfrm>
          <a:prstGeom prst="rect">
            <a:avLst/>
          </a:prstGeom>
          <a:solidFill>
            <a:srgbClr val="000000"/>
          </a:solidFill>
          <a:ln w="9525">
            <a:noFill/>
            <a:miter lim="800000"/>
            <a:headEnd/>
            <a:tailEnd/>
          </a:ln>
        </xdr:spPr>
      </xdr:sp>
      <xdr:sp macro="" textlink="">
        <xdr:nvSpPr>
          <xdr:cNvPr id="1206" name="Line 187"/>
          <xdr:cNvSpPr>
            <a:spLocks noChangeShapeType="1"/>
          </xdr:cNvSpPr>
        </xdr:nvSpPr>
        <xdr:spPr bwMode="auto">
          <a:xfrm>
            <a:off x="13" y="760"/>
            <a:ext cx="1" cy="1"/>
          </a:xfrm>
          <a:prstGeom prst="line">
            <a:avLst/>
          </a:prstGeom>
          <a:noFill/>
          <a:ln w="0">
            <a:solidFill>
              <a:srgbClr val="000000"/>
            </a:solidFill>
            <a:round/>
            <a:headEnd/>
            <a:tailEnd/>
          </a:ln>
        </xdr:spPr>
      </xdr:sp>
      <xdr:sp macro="" textlink="">
        <xdr:nvSpPr>
          <xdr:cNvPr id="1207" name="Line 188"/>
          <xdr:cNvSpPr>
            <a:spLocks noChangeShapeType="1"/>
          </xdr:cNvSpPr>
        </xdr:nvSpPr>
        <xdr:spPr bwMode="auto">
          <a:xfrm>
            <a:off x="13" y="760"/>
            <a:ext cx="1" cy="1"/>
          </a:xfrm>
          <a:prstGeom prst="line">
            <a:avLst/>
          </a:prstGeom>
          <a:noFill/>
          <a:ln w="0">
            <a:solidFill>
              <a:srgbClr val="000000"/>
            </a:solidFill>
            <a:round/>
            <a:headEnd/>
            <a:tailEnd/>
          </a:ln>
        </xdr:spPr>
      </xdr:sp>
      <xdr:sp macro="" textlink="">
        <xdr:nvSpPr>
          <xdr:cNvPr id="1208" name="Rectangle 189"/>
          <xdr:cNvSpPr>
            <a:spLocks noChangeArrowheads="1"/>
          </xdr:cNvSpPr>
        </xdr:nvSpPr>
        <xdr:spPr bwMode="auto">
          <a:xfrm>
            <a:off x="14" y="760"/>
            <a:ext cx="18" cy="1"/>
          </a:xfrm>
          <a:prstGeom prst="rect">
            <a:avLst/>
          </a:prstGeom>
          <a:solidFill>
            <a:srgbClr val="000000"/>
          </a:solidFill>
          <a:ln w="9525">
            <a:noFill/>
            <a:miter lim="800000"/>
            <a:headEnd/>
            <a:tailEnd/>
          </a:ln>
        </xdr:spPr>
      </xdr:sp>
      <xdr:sp macro="" textlink="">
        <xdr:nvSpPr>
          <xdr:cNvPr id="1209" name="Line 190"/>
          <xdr:cNvSpPr>
            <a:spLocks noChangeShapeType="1"/>
          </xdr:cNvSpPr>
        </xdr:nvSpPr>
        <xdr:spPr bwMode="auto">
          <a:xfrm>
            <a:off x="14" y="760"/>
            <a:ext cx="18" cy="1"/>
          </a:xfrm>
          <a:prstGeom prst="line">
            <a:avLst/>
          </a:prstGeom>
          <a:noFill/>
          <a:ln w="0">
            <a:solidFill>
              <a:srgbClr val="000000"/>
            </a:solidFill>
            <a:round/>
            <a:headEnd/>
            <a:tailEnd/>
          </a:ln>
        </xdr:spPr>
      </xdr:sp>
      <xdr:sp macro="" textlink="">
        <xdr:nvSpPr>
          <xdr:cNvPr id="1210" name="Rectangle 191"/>
          <xdr:cNvSpPr>
            <a:spLocks noChangeArrowheads="1"/>
          </xdr:cNvSpPr>
        </xdr:nvSpPr>
        <xdr:spPr bwMode="auto">
          <a:xfrm>
            <a:off x="32" y="742"/>
            <a:ext cx="1" cy="18"/>
          </a:xfrm>
          <a:prstGeom prst="rect">
            <a:avLst/>
          </a:prstGeom>
          <a:solidFill>
            <a:srgbClr val="000000"/>
          </a:solidFill>
          <a:ln w="9525">
            <a:noFill/>
            <a:miter lim="800000"/>
            <a:headEnd/>
            <a:tailEnd/>
          </a:ln>
        </xdr:spPr>
      </xdr:sp>
      <xdr:sp macro="" textlink="">
        <xdr:nvSpPr>
          <xdr:cNvPr id="1211" name="Line 192"/>
          <xdr:cNvSpPr>
            <a:spLocks noChangeShapeType="1"/>
          </xdr:cNvSpPr>
        </xdr:nvSpPr>
        <xdr:spPr bwMode="auto">
          <a:xfrm>
            <a:off x="32" y="742"/>
            <a:ext cx="1" cy="18"/>
          </a:xfrm>
          <a:prstGeom prst="line">
            <a:avLst/>
          </a:prstGeom>
          <a:noFill/>
          <a:ln w="0">
            <a:solidFill>
              <a:srgbClr val="000000"/>
            </a:solidFill>
            <a:round/>
            <a:headEnd/>
            <a:tailEnd/>
          </a:ln>
        </xdr:spPr>
      </xdr:sp>
      <xdr:sp macro="" textlink="">
        <xdr:nvSpPr>
          <xdr:cNvPr id="1212" name="Rectangle 193"/>
          <xdr:cNvSpPr>
            <a:spLocks noChangeArrowheads="1"/>
          </xdr:cNvSpPr>
        </xdr:nvSpPr>
        <xdr:spPr bwMode="auto">
          <a:xfrm>
            <a:off x="32" y="760"/>
            <a:ext cx="1" cy="1"/>
          </a:xfrm>
          <a:prstGeom prst="rect">
            <a:avLst/>
          </a:prstGeom>
          <a:solidFill>
            <a:srgbClr val="000000"/>
          </a:solidFill>
          <a:ln w="9525">
            <a:noFill/>
            <a:miter lim="800000"/>
            <a:headEnd/>
            <a:tailEnd/>
          </a:ln>
        </xdr:spPr>
      </xdr:sp>
      <xdr:sp macro="" textlink="">
        <xdr:nvSpPr>
          <xdr:cNvPr id="1213" name="Line 194"/>
          <xdr:cNvSpPr>
            <a:spLocks noChangeShapeType="1"/>
          </xdr:cNvSpPr>
        </xdr:nvSpPr>
        <xdr:spPr bwMode="auto">
          <a:xfrm>
            <a:off x="32" y="760"/>
            <a:ext cx="1" cy="1"/>
          </a:xfrm>
          <a:prstGeom prst="line">
            <a:avLst/>
          </a:prstGeom>
          <a:noFill/>
          <a:ln w="0">
            <a:solidFill>
              <a:srgbClr val="000000"/>
            </a:solidFill>
            <a:round/>
            <a:headEnd/>
            <a:tailEnd/>
          </a:ln>
        </xdr:spPr>
      </xdr:sp>
      <xdr:sp macro="" textlink="">
        <xdr:nvSpPr>
          <xdr:cNvPr id="1214" name="Line 195"/>
          <xdr:cNvSpPr>
            <a:spLocks noChangeShapeType="1"/>
          </xdr:cNvSpPr>
        </xdr:nvSpPr>
        <xdr:spPr bwMode="auto">
          <a:xfrm>
            <a:off x="32" y="760"/>
            <a:ext cx="1" cy="1"/>
          </a:xfrm>
          <a:prstGeom prst="line">
            <a:avLst/>
          </a:prstGeom>
          <a:noFill/>
          <a:ln w="0">
            <a:solidFill>
              <a:srgbClr val="000000"/>
            </a:solidFill>
            <a:round/>
            <a:headEnd/>
            <a:tailEnd/>
          </a:ln>
        </xdr:spPr>
      </xdr:sp>
      <xdr:sp macro="" textlink="">
        <xdr:nvSpPr>
          <xdr:cNvPr id="1215" name="Rectangle 196"/>
          <xdr:cNvSpPr>
            <a:spLocks noChangeArrowheads="1"/>
          </xdr:cNvSpPr>
        </xdr:nvSpPr>
        <xdr:spPr bwMode="auto">
          <a:xfrm>
            <a:off x="32" y="760"/>
            <a:ext cx="1" cy="1"/>
          </a:xfrm>
          <a:prstGeom prst="rect">
            <a:avLst/>
          </a:prstGeom>
          <a:solidFill>
            <a:srgbClr val="000000"/>
          </a:solidFill>
          <a:ln w="9525">
            <a:noFill/>
            <a:miter lim="800000"/>
            <a:headEnd/>
            <a:tailEnd/>
          </a:ln>
        </xdr:spPr>
      </xdr:sp>
      <xdr:sp macro="" textlink="">
        <xdr:nvSpPr>
          <xdr:cNvPr id="1216" name="Line 197"/>
          <xdr:cNvSpPr>
            <a:spLocks noChangeShapeType="1"/>
          </xdr:cNvSpPr>
        </xdr:nvSpPr>
        <xdr:spPr bwMode="auto">
          <a:xfrm>
            <a:off x="32" y="760"/>
            <a:ext cx="1" cy="1"/>
          </a:xfrm>
          <a:prstGeom prst="line">
            <a:avLst/>
          </a:prstGeom>
          <a:noFill/>
          <a:ln w="0">
            <a:solidFill>
              <a:srgbClr val="000000"/>
            </a:solidFill>
            <a:round/>
            <a:headEnd/>
            <a:tailEnd/>
          </a:ln>
        </xdr:spPr>
      </xdr:sp>
      <xdr:sp macro="" textlink="">
        <xdr:nvSpPr>
          <xdr:cNvPr id="1217" name="Line 198"/>
          <xdr:cNvSpPr>
            <a:spLocks noChangeShapeType="1"/>
          </xdr:cNvSpPr>
        </xdr:nvSpPr>
        <xdr:spPr bwMode="auto">
          <a:xfrm>
            <a:off x="32" y="760"/>
            <a:ext cx="1" cy="1"/>
          </a:xfrm>
          <a:prstGeom prst="line">
            <a:avLst/>
          </a:prstGeom>
          <a:noFill/>
          <a:ln w="0">
            <a:solidFill>
              <a:srgbClr val="000000"/>
            </a:solidFill>
            <a:round/>
            <a:headEnd/>
            <a:tailEnd/>
          </a:ln>
        </xdr:spPr>
      </xdr:sp>
    </xdr:grpSp>
    <xdr:clientData/>
  </xdr:twoCellAnchor>
  <xdr:twoCellAnchor editAs="oneCell">
    <xdr:from>
      <xdr:col>1</xdr:col>
      <xdr:colOff>28575</xdr:colOff>
      <xdr:row>1</xdr:row>
      <xdr:rowOff>57150</xdr:rowOff>
    </xdr:from>
    <xdr:to>
      <xdr:col>4</xdr:col>
      <xdr:colOff>704850</xdr:colOff>
      <xdr:row>4</xdr:row>
      <xdr:rowOff>28575</xdr:rowOff>
    </xdr:to>
    <xdr:pic>
      <xdr:nvPicPr>
        <xdr:cNvPr id="1030" name="Picture 388" descr="Logo+principal+DGI+2020 (1)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38125" y="219075"/>
          <a:ext cx="2524125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19050</xdr:colOff>
          <xdr:row>57</xdr:row>
          <xdr:rowOff>152400</xdr:rowOff>
        </xdr:from>
        <xdr:to>
          <xdr:col>10</xdr:col>
          <xdr:colOff>533400</xdr:colOff>
          <xdr:row>117</xdr:row>
          <xdr:rowOff>66675</xdr:rowOff>
        </xdr:to>
        <xdr:sp macro="" textlink="">
          <xdr:nvSpPr>
            <xdr:cNvPr id="1027" name="Picture 65" hidden="1">
              <a:extLst>
                <a:ext uri="{63B3BB69-23CF-44E3-9099-C40C66FF867C}">
                  <a14:compatExt spid="_x0000_s1027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blipFill dpi="0" rotWithShape="0">
              <a:blip xmlns:r="http://schemas.openxmlformats.org/officeDocument/2006/relationships"/>
              <a:srcRect/>
              <a:stretch>
                <a:fillRect/>
              </a:stretch>
            </a:blip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133350</xdr:colOff>
          <xdr:row>114</xdr:row>
          <xdr:rowOff>114300</xdr:rowOff>
        </xdr:from>
        <xdr:to>
          <xdr:col>10</xdr:col>
          <xdr:colOff>685800</xdr:colOff>
          <xdr:row>132</xdr:row>
          <xdr:rowOff>0</xdr:rowOff>
        </xdr:to>
        <xdr:sp macro="" textlink="">
          <xdr:nvSpPr>
            <xdr:cNvPr id="1028" name="Picture 66" hidden="1">
              <a:extLst>
                <a:ext uri="{63B3BB69-23CF-44E3-9099-C40C66FF867C}">
                  <a14:compatExt spid="_x0000_s1028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blipFill dpi="0" rotWithShape="0">
              <a:blip xmlns:r="http://schemas.openxmlformats.org/officeDocument/2006/relationships"/>
              <a:srcRect/>
              <a:stretch>
                <a:fillRect/>
              </a:stretch>
            </a:blip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95250</xdr:rowOff>
    </xdr:from>
    <xdr:to>
      <xdr:col>8</xdr:col>
      <xdr:colOff>85725</xdr:colOff>
      <xdr:row>6</xdr:row>
      <xdr:rowOff>47625</xdr:rowOff>
    </xdr:to>
    <xdr:sp macro="" textlink="">
      <xdr:nvSpPr>
        <xdr:cNvPr id="2050" name="Rectangle 30"/>
        <xdr:cNvSpPr>
          <a:spLocks noChangeArrowheads="1"/>
        </xdr:cNvSpPr>
      </xdr:nvSpPr>
      <xdr:spPr bwMode="auto">
        <a:xfrm>
          <a:off x="190500" y="257175"/>
          <a:ext cx="5819775" cy="952500"/>
        </a:xfrm>
        <a:prstGeom prst="rect">
          <a:avLst/>
        </a:prstGeom>
        <a:noFill/>
        <a:ln w="3240" cap="sq">
          <a:solidFill>
            <a:srgbClr val="EAEAEA"/>
          </a:solidFill>
          <a:miter lim="800000"/>
          <a:headEnd/>
          <a:tailEnd/>
        </a:ln>
        <a:effectLst>
          <a:outerShdw algn="ctr" rotWithShape="0">
            <a:srgbClr val="EAEAEA">
              <a:alpha val="50027"/>
            </a:srgbClr>
          </a:outerShdw>
        </a:effectLst>
      </xdr:spPr>
      <xdr:txBody>
        <a:bodyPr/>
        <a:lstStyle/>
        <a:p>
          <a:endParaRPr lang="es-ES"/>
        </a:p>
      </xdr:txBody>
    </xdr:sp>
    <xdr:clientData/>
  </xdr:twoCellAnchor>
  <xdr:twoCellAnchor>
    <xdr:from>
      <xdr:col>1</xdr:col>
      <xdr:colOff>0</xdr:colOff>
      <xdr:row>13</xdr:row>
      <xdr:rowOff>95250</xdr:rowOff>
    </xdr:from>
    <xdr:to>
      <xdr:col>8</xdr:col>
      <xdr:colOff>85725</xdr:colOff>
      <xdr:row>17</xdr:row>
      <xdr:rowOff>85725</xdr:rowOff>
    </xdr:to>
    <xdr:sp macro="" textlink="">
      <xdr:nvSpPr>
        <xdr:cNvPr id="2051" name="Rectangle 30"/>
        <xdr:cNvSpPr>
          <a:spLocks noChangeArrowheads="1"/>
        </xdr:cNvSpPr>
      </xdr:nvSpPr>
      <xdr:spPr bwMode="auto">
        <a:xfrm>
          <a:off x="190500" y="2362200"/>
          <a:ext cx="5819775" cy="638175"/>
        </a:xfrm>
        <a:prstGeom prst="rect">
          <a:avLst/>
        </a:prstGeom>
        <a:noFill/>
        <a:ln w="3240" cap="sq">
          <a:solidFill>
            <a:srgbClr val="EAEAEA"/>
          </a:solidFill>
          <a:miter lim="800000"/>
          <a:headEnd/>
          <a:tailEnd/>
        </a:ln>
        <a:effectLst>
          <a:outerShdw algn="ctr" rotWithShape="0">
            <a:srgbClr val="EAEAEA">
              <a:alpha val="50027"/>
            </a:srgbClr>
          </a:outerShdw>
        </a:effectLst>
      </xdr:spPr>
      <xdr:txBody>
        <a:bodyPr/>
        <a:lstStyle/>
        <a:p>
          <a:endParaRPr lang="es-ES"/>
        </a:p>
      </xdr:txBody>
    </xdr:sp>
    <xdr:clientData/>
  </xdr:twoCellAnchor>
  <xdr:twoCellAnchor>
    <xdr:from>
      <xdr:col>1</xdr:col>
      <xdr:colOff>9525</xdr:colOff>
      <xdr:row>7</xdr:row>
      <xdr:rowOff>47625</xdr:rowOff>
    </xdr:from>
    <xdr:to>
      <xdr:col>8</xdr:col>
      <xdr:colOff>85725</xdr:colOff>
      <xdr:row>9</xdr:row>
      <xdr:rowOff>76200</xdr:rowOff>
    </xdr:to>
    <xdr:sp macro="" textlink="">
      <xdr:nvSpPr>
        <xdr:cNvPr id="2052" name="Rectangle 82"/>
        <xdr:cNvSpPr>
          <a:spLocks noChangeArrowheads="1"/>
        </xdr:cNvSpPr>
      </xdr:nvSpPr>
      <xdr:spPr bwMode="auto">
        <a:xfrm>
          <a:off x="200025" y="1343025"/>
          <a:ext cx="5810250" cy="352425"/>
        </a:xfrm>
        <a:prstGeom prst="rect">
          <a:avLst/>
        </a:prstGeom>
        <a:noFill/>
        <a:ln w="3240" cap="sq">
          <a:solidFill>
            <a:srgbClr val="EAEAEA"/>
          </a:solidFill>
          <a:miter lim="800000"/>
          <a:headEnd/>
          <a:tailEnd/>
        </a:ln>
        <a:effectLst>
          <a:outerShdw algn="ctr" rotWithShape="0">
            <a:srgbClr val="EAEAEA">
              <a:alpha val="49028"/>
            </a:srgbClr>
          </a:outerShdw>
        </a:effectLst>
      </xdr:spPr>
      <xdr:txBody>
        <a:bodyPr/>
        <a:lstStyle/>
        <a:p>
          <a:endParaRPr lang="es-ES"/>
        </a:p>
      </xdr:txBody>
    </xdr:sp>
    <xdr:clientData/>
  </xdr:twoCellAnchor>
  <xdr:twoCellAnchor>
    <xdr:from>
      <xdr:col>1</xdr:col>
      <xdr:colOff>0</xdr:colOff>
      <xdr:row>45</xdr:row>
      <xdr:rowOff>152400</xdr:rowOff>
    </xdr:from>
    <xdr:to>
      <xdr:col>8</xdr:col>
      <xdr:colOff>76200</xdr:colOff>
      <xdr:row>50</xdr:row>
      <xdr:rowOff>28575</xdr:rowOff>
    </xdr:to>
    <xdr:sp macro="" textlink="">
      <xdr:nvSpPr>
        <xdr:cNvPr id="2053" name="Rectangle 150"/>
        <xdr:cNvSpPr>
          <a:spLocks noChangeArrowheads="1"/>
        </xdr:cNvSpPr>
      </xdr:nvSpPr>
      <xdr:spPr bwMode="auto">
        <a:xfrm>
          <a:off x="190500" y="7524750"/>
          <a:ext cx="5810250" cy="685800"/>
        </a:xfrm>
        <a:prstGeom prst="rect">
          <a:avLst/>
        </a:prstGeom>
        <a:noFill/>
        <a:ln w="3240" cap="sq">
          <a:solidFill>
            <a:srgbClr val="EAEAEA"/>
          </a:solidFill>
          <a:miter lim="800000"/>
          <a:headEnd/>
          <a:tailEnd/>
        </a:ln>
        <a:effectLst>
          <a:outerShdw algn="ctr" rotWithShape="0">
            <a:srgbClr val="EAEAEA">
              <a:alpha val="50027"/>
            </a:srgbClr>
          </a:outerShdw>
        </a:effectLst>
      </xdr:spPr>
      <xdr:txBody>
        <a:bodyPr/>
        <a:lstStyle/>
        <a:p>
          <a:endParaRPr lang="es-ES"/>
        </a:p>
      </xdr:txBody>
    </xdr:sp>
    <xdr:clientData/>
  </xdr:twoCellAnchor>
  <xdr:twoCellAnchor>
    <xdr:from>
      <xdr:col>1</xdr:col>
      <xdr:colOff>0</xdr:colOff>
      <xdr:row>50</xdr:row>
      <xdr:rowOff>152400</xdr:rowOff>
    </xdr:from>
    <xdr:to>
      <xdr:col>8</xdr:col>
      <xdr:colOff>76200</xdr:colOff>
      <xdr:row>57</xdr:row>
      <xdr:rowOff>123825</xdr:rowOff>
    </xdr:to>
    <xdr:sp macro="" textlink="">
      <xdr:nvSpPr>
        <xdr:cNvPr id="2054" name="Rectangle 151"/>
        <xdr:cNvSpPr>
          <a:spLocks noChangeArrowheads="1"/>
        </xdr:cNvSpPr>
      </xdr:nvSpPr>
      <xdr:spPr bwMode="auto">
        <a:xfrm>
          <a:off x="190500" y="8334375"/>
          <a:ext cx="5810250" cy="1104900"/>
        </a:xfrm>
        <a:prstGeom prst="rect">
          <a:avLst/>
        </a:prstGeom>
        <a:noFill/>
        <a:ln w="3240" cap="sq">
          <a:solidFill>
            <a:srgbClr val="EAEAEA"/>
          </a:solidFill>
          <a:miter lim="800000"/>
          <a:headEnd/>
          <a:tailEnd/>
        </a:ln>
        <a:effectLst>
          <a:outerShdw algn="ctr" rotWithShape="0">
            <a:srgbClr val="EAEAEA">
              <a:alpha val="50027"/>
            </a:srgbClr>
          </a:outerShdw>
        </a:effectLst>
      </xdr:spPr>
      <xdr:txBody>
        <a:bodyPr/>
        <a:lstStyle/>
        <a:p>
          <a:endParaRPr lang="es-ES"/>
        </a:p>
      </xdr:txBody>
    </xdr:sp>
    <xdr:clientData/>
  </xdr:twoCellAnchor>
  <xdr:twoCellAnchor editAs="oneCell">
    <xdr:from>
      <xdr:col>4</xdr:col>
      <xdr:colOff>219075</xdr:colOff>
      <xdr:row>1</xdr:row>
      <xdr:rowOff>104775</xdr:rowOff>
    </xdr:from>
    <xdr:to>
      <xdr:col>6</xdr:col>
      <xdr:colOff>447675</xdr:colOff>
      <xdr:row>3</xdr:row>
      <xdr:rowOff>66675</xdr:rowOff>
    </xdr:to>
    <xdr:pic>
      <xdr:nvPicPr>
        <xdr:cNvPr id="2055" name="Picture 31" descr="Logo+principal+DGI+2020 (1)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00225" y="266700"/>
          <a:ext cx="247650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114300</xdr:colOff>
      <xdr:row>0</xdr:row>
      <xdr:rowOff>0</xdr:rowOff>
    </xdr:from>
    <xdr:to>
      <xdr:col>5</xdr:col>
      <xdr:colOff>561975</xdr:colOff>
      <xdr:row>2</xdr:row>
      <xdr:rowOff>180975</xdr:rowOff>
    </xdr:to>
    <xdr:pic>
      <xdr:nvPicPr>
        <xdr:cNvPr id="3073" name="Picture 5" descr="Logo+principal+DGI+2020 (1)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19150" y="0"/>
          <a:ext cx="247650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600075</xdr:colOff>
      <xdr:row>0</xdr:row>
      <xdr:rowOff>38100</xdr:rowOff>
    </xdr:from>
    <xdr:to>
      <xdr:col>5</xdr:col>
      <xdr:colOff>209550</xdr:colOff>
      <xdr:row>0</xdr:row>
      <xdr:rowOff>619125</xdr:rowOff>
    </xdr:to>
    <xdr:pic>
      <xdr:nvPicPr>
        <xdr:cNvPr id="4097" name="Picture 5" descr="Logo+principal+DGI+2020 (1)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00075" y="38100"/>
          <a:ext cx="247650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190500</xdr:colOff>
      <xdr:row>0</xdr:row>
      <xdr:rowOff>28575</xdr:rowOff>
    </xdr:from>
    <xdr:to>
      <xdr:col>4</xdr:col>
      <xdr:colOff>895350</xdr:colOff>
      <xdr:row>2</xdr:row>
      <xdr:rowOff>285750</xdr:rowOff>
    </xdr:to>
    <xdr:pic>
      <xdr:nvPicPr>
        <xdr:cNvPr id="5121" name="Picture 5" descr="Logo+principal+DGI+2020 (1)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90675" y="28575"/>
          <a:ext cx="247650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7" Type="http://schemas.openxmlformats.org/officeDocument/2006/relationships/image" Target="../media/image2.emf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oleObject" Target="../embeddings/Documento_de_Microsoft_Word_97-20031.doc"/><Relationship Id="rId5" Type="http://schemas.openxmlformats.org/officeDocument/2006/relationships/image" Target="../media/image1.emf"/><Relationship Id="rId4" Type="http://schemas.openxmlformats.org/officeDocument/2006/relationships/oleObject" Target="../embeddings/Documento_de_Microsoft_Word_97-2003.doc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1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Hoja1">
    <pageSetUpPr fitToPage="1"/>
  </sheetPr>
  <dimension ref="A1:K183"/>
  <sheetViews>
    <sheetView showGridLines="0" showRowColHeaders="0" tabSelected="1" workbookViewId="0">
      <selection activeCell="K3" sqref="K3"/>
    </sheetView>
  </sheetViews>
  <sheetFormatPr baseColWidth="10" defaultColWidth="0" defaultRowHeight="12.75" zeroHeight="1" x14ac:dyDescent="0.2"/>
  <cols>
    <col min="1" max="1" width="3.140625" customWidth="1"/>
    <col min="2" max="2" width="2.7109375" customWidth="1"/>
    <col min="3" max="3" width="11.42578125" customWidth="1"/>
    <col min="4" max="5" width="13.5703125" customWidth="1"/>
    <col min="6" max="6" width="7.7109375" customWidth="1"/>
    <col min="7" max="7" width="8.85546875" customWidth="1"/>
    <col min="8" max="8" width="10.7109375" customWidth="1"/>
    <col min="9" max="9" width="12" customWidth="1"/>
    <col min="10" max="10" width="10.7109375" customWidth="1"/>
    <col min="11" max="11" width="14.42578125" customWidth="1"/>
  </cols>
  <sheetData>
    <row r="1" spans="3:10" x14ac:dyDescent="0.2"/>
    <row r="2" spans="3:10" x14ac:dyDescent="0.2"/>
    <row r="3" spans="3:10" ht="18" x14ac:dyDescent="0.25">
      <c r="F3" s="1" t="s">
        <v>2985</v>
      </c>
    </row>
    <row r="4" spans="3:10" ht="18" x14ac:dyDescent="0.25">
      <c r="F4" s="1" t="s">
        <v>2986</v>
      </c>
    </row>
    <row r="5" spans="3:10" ht="6.75" customHeight="1" x14ac:dyDescent="0.2"/>
    <row r="6" spans="3:10" ht="6.75" customHeight="1" x14ac:dyDescent="0.2"/>
    <row r="7" spans="3:10" ht="12" customHeight="1" x14ac:dyDescent="0.2">
      <c r="C7" s="2"/>
      <c r="D7" s="2"/>
      <c r="E7" s="2"/>
      <c r="F7" s="2"/>
      <c r="G7" s="2"/>
      <c r="H7" s="2"/>
      <c r="I7" s="2"/>
      <c r="J7" s="2"/>
    </row>
    <row r="8" spans="3:10" ht="12" customHeight="1" x14ac:dyDescent="0.2">
      <c r="C8" s="2"/>
      <c r="D8" s="2"/>
      <c r="E8" s="2"/>
      <c r="F8" s="2"/>
      <c r="G8" s="2"/>
      <c r="H8" s="2"/>
      <c r="I8" s="2"/>
      <c r="J8" s="2"/>
    </row>
    <row r="9" spans="3:10" ht="12.75" customHeight="1" x14ac:dyDescent="0.2">
      <c r="C9" s="2"/>
      <c r="D9" s="2"/>
      <c r="E9" s="2"/>
      <c r="F9" s="2"/>
      <c r="G9" s="2"/>
      <c r="H9" s="2"/>
      <c r="I9" s="2"/>
      <c r="J9" s="2"/>
    </row>
    <row r="10" spans="3:10" x14ac:dyDescent="0.2">
      <c r="C10" s="2"/>
      <c r="D10" s="2"/>
      <c r="E10" s="2"/>
      <c r="F10" s="2"/>
      <c r="G10" s="2"/>
      <c r="H10" s="2"/>
      <c r="I10" s="2"/>
      <c r="J10" s="2"/>
    </row>
    <row r="11" spans="3:10" x14ac:dyDescent="0.2">
      <c r="C11" s="2"/>
      <c r="D11" s="2"/>
      <c r="E11" s="2"/>
      <c r="F11" s="2"/>
      <c r="G11" s="2"/>
      <c r="H11" s="2"/>
      <c r="I11" s="2"/>
      <c r="J11" s="2"/>
    </row>
    <row r="12" spans="3:10" x14ac:dyDescent="0.2">
      <c r="C12" s="2"/>
      <c r="D12" s="2"/>
      <c r="E12" s="2"/>
      <c r="F12" s="2"/>
      <c r="G12" s="2"/>
      <c r="H12" s="2"/>
      <c r="I12" s="2"/>
      <c r="J12" s="2"/>
    </row>
    <row r="13" spans="3:10" x14ac:dyDescent="0.2">
      <c r="C13" s="2"/>
      <c r="D13" s="2"/>
      <c r="E13" s="2"/>
      <c r="F13" s="2"/>
      <c r="G13" s="2"/>
      <c r="H13" s="2"/>
      <c r="I13" s="2"/>
      <c r="J13" s="2"/>
    </row>
    <row r="14" spans="3:10" x14ac:dyDescent="0.2">
      <c r="C14" s="2"/>
      <c r="D14" s="2"/>
      <c r="E14" s="2"/>
      <c r="F14" s="2"/>
      <c r="G14" s="2"/>
      <c r="H14" s="2"/>
      <c r="I14" s="2"/>
      <c r="J14" s="2"/>
    </row>
    <row r="15" spans="3:10" x14ac:dyDescent="0.2">
      <c r="C15" s="2"/>
      <c r="D15" s="2"/>
      <c r="E15" s="2"/>
      <c r="F15" s="2"/>
      <c r="G15" s="2"/>
      <c r="H15" s="2"/>
      <c r="I15" s="2"/>
      <c r="J15" s="2"/>
    </row>
    <row r="16" spans="3:10" x14ac:dyDescent="0.2">
      <c r="C16" s="2"/>
      <c r="D16" s="2"/>
      <c r="E16" s="2"/>
      <c r="F16" s="2"/>
      <c r="G16" s="2"/>
      <c r="H16" s="2"/>
      <c r="I16" s="2"/>
      <c r="J16" s="2"/>
    </row>
    <row r="17" spans="3:10" x14ac:dyDescent="0.2">
      <c r="C17" s="2"/>
      <c r="D17" s="2"/>
      <c r="E17" s="2"/>
      <c r="F17" s="2"/>
      <c r="G17" s="2"/>
      <c r="H17" s="2"/>
      <c r="I17" s="2"/>
      <c r="J17" s="2"/>
    </row>
    <row r="18" spans="3:10" x14ac:dyDescent="0.2">
      <c r="C18" s="2"/>
      <c r="D18" s="2"/>
      <c r="E18" s="2"/>
      <c r="F18" s="2"/>
      <c r="G18" s="2"/>
      <c r="H18" s="2"/>
      <c r="I18" s="2"/>
      <c r="J18" s="2"/>
    </row>
    <row r="19" spans="3:10" x14ac:dyDescent="0.2">
      <c r="C19" s="2"/>
      <c r="D19" s="2"/>
      <c r="E19" s="2"/>
      <c r="F19" s="2"/>
      <c r="G19" s="2"/>
      <c r="H19" s="2"/>
      <c r="I19" s="2"/>
      <c r="J19" s="2"/>
    </row>
    <row r="20" spans="3:10" x14ac:dyDescent="0.2">
      <c r="C20" s="2"/>
      <c r="D20" s="2"/>
      <c r="E20" s="2"/>
      <c r="F20" s="2"/>
      <c r="G20" s="2"/>
      <c r="H20" s="2"/>
      <c r="I20" s="2"/>
      <c r="J20" s="2"/>
    </row>
    <row r="21" spans="3:10" x14ac:dyDescent="0.2">
      <c r="C21" s="2"/>
      <c r="D21" s="2"/>
      <c r="E21" s="2"/>
      <c r="F21" s="2"/>
      <c r="G21" s="2"/>
      <c r="H21" s="2"/>
      <c r="I21" s="2"/>
      <c r="J21" s="2"/>
    </row>
    <row r="22" spans="3:10" x14ac:dyDescent="0.2">
      <c r="C22" s="2"/>
      <c r="D22" s="2"/>
      <c r="E22" s="2"/>
      <c r="F22" s="2"/>
      <c r="G22" s="2"/>
      <c r="H22" s="2"/>
      <c r="I22" s="2"/>
      <c r="J22" s="2"/>
    </row>
    <row r="23" spans="3:10" x14ac:dyDescent="0.2">
      <c r="C23" s="2"/>
      <c r="D23" s="2"/>
      <c r="E23" s="2"/>
      <c r="F23" s="2"/>
      <c r="G23" s="2"/>
      <c r="H23" s="2"/>
      <c r="I23" s="2"/>
      <c r="J23" s="2"/>
    </row>
    <row r="24" spans="3:10" x14ac:dyDescent="0.2">
      <c r="C24" s="2"/>
      <c r="D24" s="2"/>
      <c r="E24" s="2"/>
      <c r="F24" s="2"/>
      <c r="G24" s="2"/>
      <c r="H24" s="2"/>
      <c r="I24" s="2"/>
      <c r="J24" s="2"/>
    </row>
    <row r="25" spans="3:10" x14ac:dyDescent="0.2">
      <c r="C25" s="2"/>
      <c r="D25" s="2"/>
      <c r="E25" s="2"/>
      <c r="F25" s="2"/>
      <c r="G25" s="2"/>
      <c r="H25" s="2"/>
      <c r="I25" s="2"/>
      <c r="J25" s="2"/>
    </row>
    <row r="26" spans="3:10" x14ac:dyDescent="0.2">
      <c r="C26" s="2"/>
      <c r="D26" s="2"/>
      <c r="E26" s="2"/>
      <c r="F26" s="2"/>
      <c r="G26" s="2"/>
      <c r="H26" s="2"/>
      <c r="I26" s="2"/>
      <c r="J26" s="2"/>
    </row>
    <row r="27" spans="3:10" x14ac:dyDescent="0.2">
      <c r="C27" s="2"/>
      <c r="D27" s="2"/>
      <c r="E27" s="2"/>
      <c r="F27" s="2"/>
      <c r="G27" s="2"/>
      <c r="H27" s="2"/>
      <c r="I27" s="2"/>
      <c r="J27" s="2"/>
    </row>
    <row r="28" spans="3:10" x14ac:dyDescent="0.2">
      <c r="C28" s="2"/>
      <c r="D28" s="2"/>
      <c r="E28" s="2"/>
      <c r="F28" s="2"/>
      <c r="G28" s="2"/>
      <c r="H28" s="2"/>
      <c r="I28" s="2"/>
      <c r="J28" s="2"/>
    </row>
    <row r="29" spans="3:10" x14ac:dyDescent="0.2">
      <c r="C29" s="2"/>
      <c r="D29" s="2"/>
      <c r="E29" s="2"/>
      <c r="F29" s="2"/>
      <c r="G29" s="2"/>
      <c r="H29" s="2"/>
      <c r="I29" s="2"/>
      <c r="J29" s="2"/>
    </row>
    <row r="30" spans="3:10" x14ac:dyDescent="0.2">
      <c r="C30" s="2"/>
      <c r="D30" s="2"/>
      <c r="E30" s="2"/>
      <c r="F30" s="2"/>
      <c r="G30" s="2"/>
      <c r="H30" s="2"/>
      <c r="I30" s="2"/>
      <c r="J30" s="2"/>
    </row>
    <row r="31" spans="3:10" x14ac:dyDescent="0.2">
      <c r="C31" s="2"/>
      <c r="D31" s="2"/>
      <c r="E31" s="2"/>
      <c r="F31" s="2"/>
      <c r="G31" s="2"/>
      <c r="H31" s="2"/>
      <c r="I31" s="2"/>
      <c r="J31" s="2"/>
    </row>
    <row r="32" spans="3:10" x14ac:dyDescent="0.2">
      <c r="C32" s="2"/>
      <c r="D32" s="2"/>
      <c r="E32" s="2"/>
      <c r="F32" s="2"/>
      <c r="G32" s="2"/>
      <c r="H32" s="2"/>
      <c r="I32" s="2"/>
      <c r="J32" s="2"/>
    </row>
    <row r="33" spans="3:10" x14ac:dyDescent="0.2">
      <c r="C33" s="2"/>
      <c r="D33" s="2"/>
      <c r="E33" s="2"/>
      <c r="F33" s="2"/>
      <c r="G33" s="2"/>
      <c r="H33" s="2"/>
      <c r="I33" s="2"/>
      <c r="J33" s="2"/>
    </row>
    <row r="34" spans="3:10" x14ac:dyDescent="0.2">
      <c r="C34" s="2"/>
      <c r="D34" s="2"/>
      <c r="E34" s="2"/>
      <c r="F34" s="2"/>
      <c r="G34" s="2"/>
      <c r="H34" s="2"/>
      <c r="I34" s="2"/>
      <c r="J34" s="2"/>
    </row>
    <row r="35" spans="3:10" x14ac:dyDescent="0.2">
      <c r="C35" s="2"/>
      <c r="D35" s="2"/>
      <c r="E35" s="2"/>
      <c r="F35" s="2"/>
      <c r="G35" s="2"/>
      <c r="H35" s="2"/>
      <c r="I35" s="2"/>
      <c r="J35" s="2"/>
    </row>
    <row r="36" spans="3:10" x14ac:dyDescent="0.2">
      <c r="C36" s="2"/>
      <c r="D36" s="2"/>
      <c r="E36" s="2"/>
      <c r="F36" s="2"/>
      <c r="G36" s="2"/>
      <c r="H36" s="2"/>
      <c r="I36" s="2"/>
      <c r="J36" s="2"/>
    </row>
    <row r="37" spans="3:10" x14ac:dyDescent="0.2">
      <c r="C37" s="2"/>
      <c r="D37" s="2"/>
      <c r="E37" s="2"/>
      <c r="F37" s="2"/>
      <c r="G37" s="2"/>
      <c r="H37" s="2"/>
      <c r="I37" s="2"/>
      <c r="J37" s="2"/>
    </row>
    <row r="38" spans="3:10" x14ac:dyDescent="0.2">
      <c r="C38" s="2"/>
      <c r="D38" s="2"/>
      <c r="E38" s="2"/>
      <c r="F38" s="2"/>
      <c r="G38" s="2"/>
      <c r="H38" s="2"/>
      <c r="I38" s="2"/>
      <c r="J38" s="2"/>
    </row>
    <row r="39" spans="3:10" x14ac:dyDescent="0.2">
      <c r="C39" s="2"/>
      <c r="D39" s="2"/>
      <c r="E39" s="2"/>
      <c r="F39" s="2"/>
      <c r="G39" s="2"/>
      <c r="H39" s="2"/>
      <c r="I39" s="2"/>
      <c r="J39" s="2"/>
    </row>
    <row r="40" spans="3:10" x14ac:dyDescent="0.2">
      <c r="C40" s="2"/>
      <c r="D40" s="2"/>
      <c r="E40" s="2"/>
      <c r="F40" s="2"/>
      <c r="G40" s="2"/>
      <c r="H40" s="2"/>
      <c r="I40" s="2"/>
      <c r="J40" s="2"/>
    </row>
    <row r="41" spans="3:10" x14ac:dyDescent="0.2">
      <c r="C41" s="2"/>
      <c r="D41" s="2"/>
      <c r="E41" s="2"/>
      <c r="F41" s="2"/>
      <c r="G41" s="2"/>
      <c r="H41" s="2"/>
      <c r="I41" s="2"/>
      <c r="J41" s="2"/>
    </row>
    <row r="42" spans="3:10" x14ac:dyDescent="0.2">
      <c r="C42" s="2"/>
      <c r="D42" s="2"/>
      <c r="E42" s="2"/>
      <c r="F42" s="2"/>
      <c r="G42" s="2"/>
      <c r="H42" s="2"/>
      <c r="I42" s="2"/>
      <c r="J42" s="2"/>
    </row>
    <row r="43" spans="3:10" x14ac:dyDescent="0.2">
      <c r="C43" s="2"/>
      <c r="D43" s="2"/>
      <c r="E43" s="2"/>
      <c r="F43" s="2"/>
      <c r="G43" s="2"/>
      <c r="H43" s="2"/>
      <c r="I43" s="2"/>
      <c r="J43" s="2"/>
    </row>
    <row r="44" spans="3:10" x14ac:dyDescent="0.2">
      <c r="C44" s="2"/>
      <c r="D44" s="2"/>
      <c r="E44" s="2"/>
      <c r="F44" s="2"/>
      <c r="G44" s="2"/>
      <c r="H44" s="2"/>
      <c r="I44" s="2"/>
      <c r="J44" s="2"/>
    </row>
    <row r="45" spans="3:10" x14ac:dyDescent="0.2">
      <c r="C45" s="2"/>
      <c r="D45" s="2"/>
      <c r="E45" s="2"/>
      <c r="F45" s="2"/>
      <c r="G45" s="2"/>
      <c r="H45" s="2"/>
      <c r="I45" s="2"/>
      <c r="J45" s="2"/>
    </row>
    <row r="46" spans="3:10" x14ac:dyDescent="0.2">
      <c r="C46" s="2"/>
      <c r="D46" s="2"/>
      <c r="E46" s="2"/>
      <c r="F46" s="2"/>
      <c r="G46" s="2"/>
      <c r="H46" s="2"/>
      <c r="I46" s="2"/>
      <c r="J46" s="2"/>
    </row>
    <row r="47" spans="3:10" x14ac:dyDescent="0.2">
      <c r="C47" s="2"/>
      <c r="D47" s="2"/>
      <c r="E47" s="2"/>
      <c r="F47" s="2"/>
      <c r="G47" s="2"/>
      <c r="H47" s="2"/>
      <c r="I47" s="2"/>
      <c r="J47" s="2"/>
    </row>
    <row r="48" spans="3:10" x14ac:dyDescent="0.2">
      <c r="C48" s="2"/>
      <c r="D48" s="2"/>
      <c r="E48" s="2"/>
      <c r="F48" s="2"/>
      <c r="G48" s="2"/>
      <c r="H48" s="2"/>
      <c r="I48" s="2"/>
      <c r="J48" s="2"/>
    </row>
    <row r="49" spans="1:10" x14ac:dyDescent="0.2">
      <c r="C49" s="2"/>
      <c r="D49" s="2"/>
      <c r="E49" s="2"/>
      <c r="F49" s="2"/>
      <c r="G49" s="2"/>
      <c r="H49" s="2"/>
      <c r="I49" s="2"/>
      <c r="J49" s="2"/>
    </row>
    <row r="50" spans="1:10" x14ac:dyDescent="0.2">
      <c r="C50" s="2"/>
      <c r="D50" s="2"/>
      <c r="E50" s="2"/>
      <c r="F50" s="2"/>
      <c r="G50" s="2"/>
      <c r="H50" s="2"/>
      <c r="I50" s="2"/>
      <c r="J50" s="2"/>
    </row>
    <row r="51" spans="1:10" x14ac:dyDescent="0.2">
      <c r="C51" s="2"/>
      <c r="D51" s="2"/>
      <c r="E51" s="2"/>
      <c r="F51" s="2"/>
      <c r="G51" s="2"/>
      <c r="H51" s="2"/>
      <c r="I51" s="2"/>
      <c r="J51" s="2"/>
    </row>
    <row r="52" spans="1:10" x14ac:dyDescent="0.2">
      <c r="C52" s="2"/>
      <c r="D52" s="2"/>
      <c r="E52" s="2"/>
      <c r="F52" s="2"/>
      <c r="G52" s="2"/>
      <c r="H52" s="2"/>
      <c r="I52" s="2"/>
      <c r="J52" s="2"/>
    </row>
    <row r="53" spans="1:10" x14ac:dyDescent="0.2">
      <c r="C53" s="2"/>
      <c r="D53" s="2"/>
      <c r="E53" s="2"/>
      <c r="F53" s="2"/>
      <c r="G53" s="2"/>
      <c r="H53" s="2"/>
      <c r="I53" s="2"/>
      <c r="J53" s="2"/>
    </row>
    <row r="54" spans="1:10" x14ac:dyDescent="0.2">
      <c r="C54" s="2"/>
      <c r="D54" s="2"/>
      <c r="E54" s="2"/>
      <c r="F54" s="2"/>
      <c r="G54" s="2"/>
      <c r="H54" s="2"/>
      <c r="I54" s="2"/>
      <c r="J54" s="2"/>
    </row>
    <row r="55" spans="1:10" x14ac:dyDescent="0.2">
      <c r="C55" s="2"/>
      <c r="D55" s="2"/>
      <c r="E55" s="2"/>
      <c r="F55" s="2"/>
      <c r="G55" s="2"/>
      <c r="H55" s="2"/>
      <c r="I55" s="2"/>
      <c r="J55" s="2"/>
    </row>
    <row r="56" spans="1:10" x14ac:dyDescent="0.2">
      <c r="C56" s="2"/>
      <c r="D56" s="2"/>
      <c r="E56" s="2"/>
      <c r="F56" s="2"/>
      <c r="G56" s="2"/>
      <c r="H56" s="2"/>
      <c r="I56" s="2"/>
      <c r="J56" s="2"/>
    </row>
    <row r="57" spans="1:10" x14ac:dyDescent="0.2">
      <c r="C57" s="2"/>
      <c r="D57" s="2"/>
      <c r="E57" s="2"/>
      <c r="F57" s="2"/>
      <c r="G57" s="2"/>
      <c r="H57" s="2"/>
      <c r="I57" s="2"/>
      <c r="J57" s="2"/>
    </row>
    <row r="58" spans="1:10" x14ac:dyDescent="0.2">
      <c r="C58" s="2"/>
      <c r="D58" s="2"/>
      <c r="E58" s="2"/>
      <c r="F58" s="2"/>
      <c r="G58" s="2"/>
      <c r="H58" s="2"/>
      <c r="I58" s="2"/>
      <c r="J58" s="2"/>
    </row>
    <row r="59" spans="1:10" x14ac:dyDescent="0.2">
      <c r="A59" s="3"/>
      <c r="C59" s="2"/>
      <c r="D59" s="2"/>
      <c r="E59" s="2"/>
      <c r="F59" s="2"/>
      <c r="G59" s="2"/>
      <c r="H59" s="2"/>
      <c r="I59" s="2"/>
      <c r="J59" s="2"/>
    </row>
    <row r="60" spans="1:10" x14ac:dyDescent="0.2">
      <c r="A60" s="3"/>
      <c r="C60" s="2"/>
      <c r="D60" s="2"/>
      <c r="E60" s="2"/>
      <c r="F60" s="2"/>
      <c r="G60" s="2"/>
      <c r="H60" s="2"/>
      <c r="I60" s="2"/>
      <c r="J60" s="2"/>
    </row>
    <row r="61" spans="1:10" x14ac:dyDescent="0.2">
      <c r="A61" s="3"/>
      <c r="C61" s="2"/>
      <c r="D61" s="2"/>
      <c r="E61" s="2"/>
      <c r="F61" s="2"/>
      <c r="G61" s="2"/>
      <c r="H61" s="2"/>
      <c r="I61" s="2"/>
      <c r="J61" s="2"/>
    </row>
    <row r="62" spans="1:10" x14ac:dyDescent="0.2">
      <c r="C62" s="2"/>
      <c r="D62" s="2"/>
      <c r="E62" s="2"/>
      <c r="F62" s="2"/>
      <c r="G62" s="2"/>
      <c r="H62" s="2"/>
      <c r="I62" s="2"/>
      <c r="J62" s="2"/>
    </row>
    <row r="63" spans="1:10" x14ac:dyDescent="0.2">
      <c r="C63" s="2"/>
      <c r="D63" s="2"/>
      <c r="E63" s="2"/>
      <c r="F63" s="2"/>
      <c r="G63" s="2"/>
      <c r="H63" s="2"/>
      <c r="I63" s="2"/>
      <c r="J63" s="2"/>
    </row>
    <row r="64" spans="1:10" x14ac:dyDescent="0.2">
      <c r="C64" s="2"/>
      <c r="D64" s="2"/>
      <c r="E64" s="2"/>
      <c r="F64" s="2"/>
      <c r="G64" s="2"/>
      <c r="H64" s="2"/>
      <c r="I64" s="2"/>
      <c r="J64" s="2"/>
    </row>
    <row r="65" spans="3:10" x14ac:dyDescent="0.2">
      <c r="C65" s="2"/>
      <c r="D65" s="2"/>
      <c r="E65" s="2"/>
      <c r="F65" s="2"/>
      <c r="G65" s="2"/>
      <c r="H65" s="2"/>
      <c r="I65" s="2"/>
      <c r="J65" s="2"/>
    </row>
    <row r="66" spans="3:10" x14ac:dyDescent="0.2">
      <c r="C66" s="2"/>
      <c r="D66" s="2"/>
      <c r="E66" s="2"/>
      <c r="F66" s="2"/>
      <c r="G66" s="2"/>
      <c r="H66" s="2"/>
      <c r="I66" s="2"/>
      <c r="J66" s="2"/>
    </row>
    <row r="67" spans="3:10" x14ac:dyDescent="0.2">
      <c r="C67" s="2"/>
      <c r="D67" s="2"/>
      <c r="E67" s="2"/>
      <c r="F67" s="2"/>
      <c r="G67" s="2"/>
      <c r="H67" s="2"/>
      <c r="I67" s="2"/>
      <c r="J67" s="2"/>
    </row>
    <row r="68" spans="3:10" x14ac:dyDescent="0.2">
      <c r="C68" s="2"/>
      <c r="D68" s="2"/>
      <c r="E68" s="2"/>
      <c r="F68" s="2"/>
      <c r="G68" s="2"/>
      <c r="H68" s="2"/>
      <c r="I68" s="2"/>
      <c r="J68" s="2"/>
    </row>
    <row r="69" spans="3:10" x14ac:dyDescent="0.2">
      <c r="C69" s="2"/>
      <c r="D69" s="2"/>
      <c r="E69" s="2"/>
      <c r="F69" s="2"/>
      <c r="G69" s="2"/>
      <c r="H69" s="2"/>
      <c r="I69" s="2"/>
      <c r="J69" s="2"/>
    </row>
    <row r="70" spans="3:10" x14ac:dyDescent="0.2">
      <c r="C70" s="2"/>
      <c r="D70" s="2"/>
      <c r="E70" s="2"/>
      <c r="F70" s="2"/>
      <c r="G70" s="2"/>
      <c r="H70" s="2"/>
      <c r="I70" s="2"/>
      <c r="J70" s="2"/>
    </row>
    <row r="71" spans="3:10" x14ac:dyDescent="0.2">
      <c r="C71" s="2"/>
      <c r="D71" s="2"/>
      <c r="E71" s="2"/>
      <c r="F71" s="2"/>
      <c r="G71" s="2"/>
      <c r="H71" s="2"/>
      <c r="I71" s="2"/>
      <c r="J71" s="2"/>
    </row>
    <row r="72" spans="3:10" x14ac:dyDescent="0.2">
      <c r="C72" s="2"/>
      <c r="D72" s="2"/>
      <c r="E72" s="2"/>
      <c r="F72" s="2"/>
      <c r="G72" s="2"/>
      <c r="H72" s="2"/>
      <c r="I72" s="2"/>
      <c r="J72" s="2"/>
    </row>
    <row r="73" spans="3:10" x14ac:dyDescent="0.2">
      <c r="C73" s="2"/>
      <c r="D73" s="2"/>
      <c r="E73" s="2"/>
      <c r="F73" s="2"/>
      <c r="G73" s="2"/>
      <c r="H73" s="2"/>
      <c r="I73" s="2"/>
      <c r="J73" s="2"/>
    </row>
    <row r="74" spans="3:10" x14ac:dyDescent="0.2">
      <c r="C74" s="2"/>
      <c r="D74" s="2"/>
      <c r="E74" s="2"/>
      <c r="F74" s="2"/>
      <c r="G74" s="2"/>
      <c r="H74" s="2"/>
      <c r="I74" s="2"/>
      <c r="J74" s="2"/>
    </row>
    <row r="75" spans="3:10" x14ac:dyDescent="0.2">
      <c r="C75" s="2"/>
      <c r="D75" s="2"/>
      <c r="E75" s="2"/>
      <c r="F75" s="2"/>
      <c r="G75" s="2"/>
      <c r="H75" s="2"/>
      <c r="I75" s="2"/>
      <c r="J75" s="2"/>
    </row>
    <row r="76" spans="3:10" x14ac:dyDescent="0.2">
      <c r="C76" s="2"/>
      <c r="D76" s="2"/>
      <c r="E76" s="2"/>
      <c r="F76" s="2"/>
      <c r="G76" s="2"/>
      <c r="H76" s="2"/>
      <c r="I76" s="2"/>
      <c r="J76" s="2"/>
    </row>
    <row r="77" spans="3:10" x14ac:dyDescent="0.2">
      <c r="C77" s="2"/>
      <c r="D77" s="2"/>
      <c r="E77" s="2"/>
      <c r="F77" s="2"/>
      <c r="G77" s="2"/>
      <c r="H77" s="2"/>
      <c r="I77" s="2"/>
      <c r="J77" s="2"/>
    </row>
    <row r="78" spans="3:10" x14ac:dyDescent="0.2">
      <c r="C78" s="2"/>
      <c r="D78" s="2"/>
      <c r="E78" s="2"/>
      <c r="F78" s="2"/>
      <c r="G78" s="2"/>
      <c r="H78" s="2"/>
      <c r="I78" s="2"/>
      <c r="J78" s="2"/>
    </row>
    <row r="79" spans="3:10" x14ac:dyDescent="0.2">
      <c r="C79" s="2"/>
      <c r="D79" s="2"/>
      <c r="E79" s="2"/>
      <c r="F79" s="2"/>
      <c r="G79" s="2"/>
      <c r="H79" s="2"/>
      <c r="I79" s="2"/>
      <c r="J79" s="2"/>
    </row>
    <row r="80" spans="3:10" x14ac:dyDescent="0.2">
      <c r="C80" s="2"/>
      <c r="D80" s="2"/>
      <c r="E80" s="2"/>
      <c r="F80" s="2"/>
      <c r="G80" s="2"/>
      <c r="H80" s="2"/>
      <c r="I80" s="2"/>
      <c r="J80" s="2"/>
    </row>
    <row r="81" spans="3:11" x14ac:dyDescent="0.2">
      <c r="C81" s="2"/>
      <c r="D81" s="2"/>
      <c r="E81" s="2"/>
      <c r="F81" s="2"/>
      <c r="G81" s="2"/>
      <c r="H81" s="2"/>
      <c r="I81" s="2"/>
      <c r="J81" s="2"/>
    </row>
    <row r="82" spans="3:11" x14ac:dyDescent="0.2">
      <c r="C82" s="2"/>
      <c r="D82" s="2"/>
      <c r="E82" s="2"/>
      <c r="F82" s="2"/>
      <c r="G82" s="2"/>
      <c r="H82" s="2"/>
      <c r="I82" s="2"/>
      <c r="J82" s="2"/>
    </row>
    <row r="83" spans="3:11" x14ac:dyDescent="0.2">
      <c r="C83" s="2"/>
      <c r="D83" s="2"/>
      <c r="E83" s="2"/>
      <c r="F83" s="2"/>
      <c r="G83" s="2"/>
      <c r="H83" s="2"/>
      <c r="I83" s="2"/>
      <c r="J83" s="2"/>
    </row>
    <row r="84" spans="3:11" x14ac:dyDescent="0.2">
      <c r="C84" s="2"/>
      <c r="D84" s="2"/>
      <c r="E84" s="2"/>
      <c r="F84" s="2"/>
      <c r="G84" s="2"/>
      <c r="H84" s="2"/>
      <c r="I84" s="2"/>
      <c r="J84" s="2"/>
    </row>
    <row r="85" spans="3:11" x14ac:dyDescent="0.2">
      <c r="C85" s="2"/>
      <c r="D85" s="2"/>
      <c r="E85" s="2"/>
      <c r="F85" s="2"/>
      <c r="G85" s="2"/>
      <c r="H85" s="2"/>
      <c r="I85" s="2"/>
      <c r="J85" s="2"/>
    </row>
    <row r="86" spans="3:11" x14ac:dyDescent="0.2">
      <c r="C86" s="2"/>
      <c r="D86" s="2"/>
      <c r="E86" s="2"/>
      <c r="F86" s="2"/>
      <c r="G86" s="2"/>
      <c r="H86" s="2"/>
      <c r="I86" s="2"/>
      <c r="J86" s="2"/>
    </row>
    <row r="87" spans="3:11" x14ac:dyDescent="0.2">
      <c r="C87" s="2"/>
      <c r="D87" s="2"/>
      <c r="E87" s="2"/>
      <c r="F87" s="2"/>
      <c r="G87" s="2"/>
      <c r="H87" s="2"/>
      <c r="I87" s="2"/>
      <c r="J87" s="2"/>
    </row>
    <row r="88" spans="3:11" ht="18" customHeight="1" x14ac:dyDescent="0.2">
      <c r="C88" s="2"/>
      <c r="D88" s="2"/>
      <c r="E88" s="2"/>
      <c r="F88" s="2"/>
      <c r="G88" s="2"/>
      <c r="H88" s="2"/>
      <c r="I88" s="2"/>
      <c r="J88" s="2"/>
      <c r="K88" s="4"/>
    </row>
    <row r="89" spans="3:11" x14ac:dyDescent="0.2">
      <c r="C89" s="2"/>
      <c r="D89" s="2"/>
      <c r="E89" s="2"/>
      <c r="F89" s="2"/>
      <c r="G89" s="2"/>
      <c r="H89" s="2"/>
      <c r="I89" s="2"/>
      <c r="J89" s="2"/>
    </row>
    <row r="90" spans="3:11" x14ac:dyDescent="0.2">
      <c r="C90" s="2"/>
      <c r="D90" s="2"/>
      <c r="E90" s="2"/>
      <c r="F90" s="2"/>
      <c r="G90" s="2"/>
      <c r="H90" s="2"/>
      <c r="I90" s="2"/>
      <c r="J90" s="2"/>
    </row>
    <row r="91" spans="3:11" x14ac:dyDescent="0.2">
      <c r="C91" s="2"/>
      <c r="D91" s="2"/>
      <c r="E91" s="2"/>
      <c r="F91" s="2"/>
      <c r="G91" s="2"/>
      <c r="H91" s="2"/>
      <c r="I91" s="2"/>
      <c r="J91" s="2"/>
    </row>
    <row r="92" spans="3:11" x14ac:dyDescent="0.2">
      <c r="C92" s="2"/>
      <c r="D92" s="2"/>
      <c r="E92" s="2"/>
      <c r="F92" s="2"/>
      <c r="G92" s="2"/>
      <c r="H92" s="2"/>
      <c r="I92" s="2"/>
      <c r="J92" s="2"/>
    </row>
    <row r="93" spans="3:11" x14ac:dyDescent="0.2">
      <c r="C93" s="2"/>
      <c r="D93" s="2"/>
      <c r="E93" s="2"/>
      <c r="F93" s="2"/>
      <c r="G93" s="2"/>
      <c r="H93" s="2"/>
      <c r="I93" s="2"/>
      <c r="J93" s="2"/>
    </row>
    <row r="94" spans="3:11" x14ac:dyDescent="0.2">
      <c r="C94" s="2"/>
      <c r="D94" s="2"/>
      <c r="E94" s="2"/>
      <c r="F94" s="2"/>
      <c r="G94" s="2"/>
      <c r="H94" s="2"/>
      <c r="I94" s="2"/>
      <c r="J94" s="2"/>
    </row>
    <row r="95" spans="3:11" x14ac:dyDescent="0.2">
      <c r="C95" s="2"/>
      <c r="D95" s="2"/>
      <c r="E95" s="2"/>
      <c r="F95" s="2"/>
      <c r="G95" s="2"/>
      <c r="H95" s="2"/>
      <c r="I95" s="2"/>
      <c r="J95" s="2"/>
    </row>
    <row r="96" spans="3:11" x14ac:dyDescent="0.2">
      <c r="C96" s="2"/>
      <c r="D96" s="2"/>
      <c r="E96" s="2"/>
      <c r="F96" s="2"/>
      <c r="G96" s="2"/>
      <c r="H96" s="2"/>
      <c r="I96" s="2"/>
      <c r="J96" s="2"/>
    </row>
    <row r="97" spans="3:10" x14ac:dyDescent="0.2">
      <c r="C97" s="2"/>
      <c r="D97" s="2"/>
      <c r="E97" s="2"/>
      <c r="F97" s="2"/>
      <c r="G97" s="2"/>
      <c r="H97" s="2"/>
      <c r="I97" s="2"/>
      <c r="J97" s="2"/>
    </row>
    <row r="98" spans="3:10" x14ac:dyDescent="0.2">
      <c r="C98" s="2"/>
      <c r="D98" s="2"/>
      <c r="E98" s="2"/>
      <c r="F98" s="2"/>
      <c r="G98" s="2"/>
      <c r="H98" s="2"/>
      <c r="I98" s="2"/>
      <c r="J98" s="2"/>
    </row>
    <row r="99" spans="3:10" x14ac:dyDescent="0.2">
      <c r="C99" s="2"/>
      <c r="D99" s="2"/>
      <c r="E99" s="2"/>
      <c r="F99" s="2"/>
      <c r="G99" s="2"/>
      <c r="H99" s="2"/>
      <c r="I99" s="2"/>
      <c r="J99" s="2"/>
    </row>
    <row r="100" spans="3:10" x14ac:dyDescent="0.2">
      <c r="C100" s="2"/>
      <c r="D100" s="2"/>
      <c r="E100" s="2"/>
      <c r="F100" s="2"/>
      <c r="G100" s="2"/>
      <c r="H100" s="2"/>
      <c r="I100" s="2"/>
      <c r="J100" s="2"/>
    </row>
    <row r="101" spans="3:10" x14ac:dyDescent="0.2">
      <c r="C101" s="2"/>
      <c r="D101" s="2"/>
      <c r="E101" s="2"/>
      <c r="F101" s="2"/>
      <c r="G101" s="2"/>
      <c r="H101" s="2"/>
      <c r="I101" s="2"/>
      <c r="J101" s="2"/>
    </row>
    <row r="102" spans="3:10" x14ac:dyDescent="0.2">
      <c r="C102" s="2"/>
      <c r="D102" s="2"/>
      <c r="E102" s="2"/>
      <c r="F102" s="2"/>
      <c r="G102" s="2"/>
      <c r="H102" s="2"/>
      <c r="I102" s="2"/>
      <c r="J102" s="2"/>
    </row>
    <row r="103" spans="3:10" x14ac:dyDescent="0.2">
      <c r="C103" s="2"/>
      <c r="D103" s="2"/>
      <c r="E103" s="2"/>
      <c r="F103" s="2"/>
      <c r="G103" s="2"/>
      <c r="H103" s="2"/>
      <c r="I103" s="2"/>
      <c r="J103" s="2"/>
    </row>
    <row r="104" spans="3:10" x14ac:dyDescent="0.2">
      <c r="C104" s="2"/>
      <c r="D104" s="2"/>
      <c r="E104" s="2"/>
      <c r="F104" s="2"/>
      <c r="G104" s="2"/>
      <c r="H104" s="2"/>
      <c r="I104" s="2"/>
      <c r="J104" s="2"/>
    </row>
    <row r="105" spans="3:10" x14ac:dyDescent="0.2">
      <c r="C105" s="2"/>
      <c r="D105" s="2"/>
      <c r="E105" s="2"/>
      <c r="F105" s="2"/>
      <c r="G105" s="2"/>
      <c r="H105" s="2"/>
      <c r="I105" s="2"/>
      <c r="J105" s="2"/>
    </row>
    <row r="106" spans="3:10" x14ac:dyDescent="0.2">
      <c r="C106" s="2"/>
      <c r="D106" s="2"/>
      <c r="E106" s="2"/>
      <c r="F106" s="2"/>
      <c r="G106" s="2"/>
      <c r="H106" s="2"/>
      <c r="I106" s="2"/>
      <c r="J106" s="2"/>
    </row>
    <row r="107" spans="3:10" x14ac:dyDescent="0.2">
      <c r="C107" s="2"/>
      <c r="D107" s="2"/>
      <c r="E107" s="2"/>
      <c r="F107" s="2"/>
      <c r="G107" s="2"/>
      <c r="H107" s="2"/>
      <c r="I107" s="2"/>
      <c r="J107" s="2"/>
    </row>
    <row r="108" spans="3:10" x14ac:dyDescent="0.2">
      <c r="C108" s="2"/>
      <c r="D108" s="2"/>
      <c r="E108" s="2"/>
      <c r="F108" s="2"/>
      <c r="G108" s="2"/>
      <c r="H108" s="2"/>
      <c r="I108" s="2"/>
      <c r="J108" s="2"/>
    </row>
    <row r="109" spans="3:10" x14ac:dyDescent="0.2">
      <c r="C109" s="2"/>
      <c r="D109" s="2"/>
      <c r="E109" s="2"/>
      <c r="F109" s="2"/>
      <c r="G109" s="2"/>
      <c r="H109" s="2"/>
      <c r="I109" s="2"/>
      <c r="J109" s="2"/>
    </row>
    <row r="110" spans="3:10" x14ac:dyDescent="0.2">
      <c r="C110" s="2"/>
      <c r="D110" s="2"/>
      <c r="E110" s="2"/>
      <c r="F110" s="2"/>
      <c r="G110" s="2"/>
      <c r="H110" s="2"/>
      <c r="I110" s="2"/>
      <c r="J110" s="2"/>
    </row>
    <row r="111" spans="3:10" x14ac:dyDescent="0.2">
      <c r="C111" s="2"/>
      <c r="D111" s="2"/>
      <c r="E111" s="2"/>
      <c r="F111" s="2"/>
      <c r="G111" s="2"/>
      <c r="H111" s="2"/>
      <c r="I111" s="2"/>
      <c r="J111" s="2"/>
    </row>
    <row r="112" spans="3:10" x14ac:dyDescent="0.2">
      <c r="C112" s="2"/>
      <c r="D112" s="2"/>
      <c r="E112" s="2"/>
      <c r="F112" s="2"/>
      <c r="G112" s="2"/>
      <c r="H112" s="2"/>
      <c r="I112" s="2"/>
      <c r="J112" s="2"/>
    </row>
    <row r="113" spans="3:10" x14ac:dyDescent="0.2">
      <c r="C113" s="2"/>
      <c r="D113" s="2"/>
      <c r="E113" s="2"/>
      <c r="F113" s="2"/>
      <c r="G113" s="2"/>
      <c r="H113" s="2"/>
      <c r="I113" s="2"/>
      <c r="J113" s="2"/>
    </row>
    <row r="114" spans="3:10" x14ac:dyDescent="0.2">
      <c r="C114" s="2"/>
      <c r="D114" s="2"/>
      <c r="E114" s="2"/>
      <c r="F114" s="2"/>
      <c r="G114" s="2"/>
      <c r="H114" s="2"/>
      <c r="I114" s="2"/>
      <c r="J114" s="2"/>
    </row>
    <row r="115" spans="3:10" x14ac:dyDescent="0.2">
      <c r="C115" s="2"/>
      <c r="D115" s="2"/>
      <c r="E115" s="2"/>
      <c r="F115" s="2"/>
      <c r="G115" s="2"/>
      <c r="H115" s="2"/>
      <c r="I115" s="2"/>
      <c r="J115" s="2"/>
    </row>
    <row r="116" spans="3:10" x14ac:dyDescent="0.2">
      <c r="C116" s="2"/>
      <c r="D116" s="2"/>
      <c r="E116" s="2"/>
      <c r="F116" s="2"/>
      <c r="G116" s="2"/>
      <c r="H116" s="2"/>
      <c r="I116" s="2"/>
      <c r="J116" s="2"/>
    </row>
    <row r="117" spans="3:10" x14ac:dyDescent="0.2">
      <c r="C117" s="2"/>
      <c r="D117" s="2"/>
      <c r="E117" s="2"/>
      <c r="F117" s="2"/>
      <c r="G117" s="2"/>
      <c r="H117" s="2"/>
      <c r="I117" s="2"/>
      <c r="J117" s="2"/>
    </row>
    <row r="118" spans="3:10" x14ac:dyDescent="0.2">
      <c r="C118" s="2"/>
      <c r="D118" s="2"/>
      <c r="E118" s="2"/>
      <c r="F118" s="2"/>
      <c r="G118" s="2"/>
      <c r="H118" s="2"/>
      <c r="I118" s="2"/>
      <c r="J118" s="2"/>
    </row>
    <row r="119" spans="3:10" x14ac:dyDescent="0.2">
      <c r="C119" s="2"/>
      <c r="D119" s="2"/>
      <c r="E119" s="2"/>
      <c r="F119" s="2"/>
      <c r="G119" s="2"/>
      <c r="H119" s="2"/>
      <c r="I119" s="2"/>
      <c r="J119" s="2"/>
    </row>
    <row r="120" spans="3:10" x14ac:dyDescent="0.2">
      <c r="C120" s="2"/>
      <c r="D120" s="2"/>
      <c r="E120" s="2"/>
      <c r="F120" s="2"/>
      <c r="G120" s="2"/>
      <c r="H120" s="2"/>
      <c r="I120" s="2"/>
      <c r="J120" s="2"/>
    </row>
    <row r="121" spans="3:10" x14ac:dyDescent="0.2">
      <c r="C121" s="2"/>
      <c r="D121" s="2"/>
      <c r="E121" s="2"/>
      <c r="F121" s="2"/>
      <c r="G121" s="2"/>
      <c r="H121" s="2"/>
      <c r="I121" s="2"/>
      <c r="J121" s="2"/>
    </row>
    <row r="122" spans="3:10" x14ac:dyDescent="0.2">
      <c r="C122" s="2"/>
      <c r="D122" s="2"/>
      <c r="E122" s="2"/>
      <c r="F122" s="2"/>
      <c r="G122" s="2"/>
      <c r="H122" s="2"/>
      <c r="I122" s="2"/>
      <c r="J122" s="2"/>
    </row>
    <row r="123" spans="3:10" x14ac:dyDescent="0.2">
      <c r="C123" s="2"/>
      <c r="D123" s="2"/>
      <c r="E123" s="2"/>
      <c r="F123" s="2"/>
      <c r="G123" s="2"/>
      <c r="H123" s="2"/>
      <c r="I123" s="2"/>
      <c r="J123" s="2"/>
    </row>
    <row r="124" spans="3:10" x14ac:dyDescent="0.2">
      <c r="C124" s="2"/>
      <c r="D124" s="2"/>
      <c r="E124" s="2"/>
      <c r="F124" s="2"/>
      <c r="G124" s="2"/>
      <c r="H124" s="2"/>
      <c r="I124" s="2"/>
      <c r="J124" s="2"/>
    </row>
    <row r="125" spans="3:10" x14ac:dyDescent="0.2">
      <c r="C125" s="2"/>
      <c r="D125" s="2"/>
      <c r="E125" s="2"/>
      <c r="F125" s="2"/>
      <c r="G125" s="2"/>
      <c r="H125" s="2"/>
      <c r="I125" s="2"/>
      <c r="J125" s="2"/>
    </row>
    <row r="126" spans="3:10" x14ac:dyDescent="0.2">
      <c r="C126" s="2"/>
      <c r="D126" s="2"/>
      <c r="E126" s="2"/>
      <c r="F126" s="2"/>
      <c r="G126" s="2"/>
      <c r="H126" s="2"/>
      <c r="I126" s="2"/>
      <c r="J126" s="2"/>
    </row>
    <row r="127" spans="3:10" x14ac:dyDescent="0.2">
      <c r="C127" s="2"/>
      <c r="D127" s="2"/>
      <c r="E127" s="2"/>
      <c r="F127" s="2"/>
      <c r="G127" s="2"/>
      <c r="H127" s="2"/>
      <c r="I127" s="2"/>
      <c r="J127" s="2"/>
    </row>
    <row r="128" spans="3:10" x14ac:dyDescent="0.2">
      <c r="C128" s="2"/>
      <c r="D128" s="2"/>
      <c r="E128" s="2"/>
      <c r="F128" s="2"/>
      <c r="G128" s="2"/>
      <c r="H128" s="2"/>
      <c r="I128" s="2"/>
      <c r="J128" s="2"/>
    </row>
    <row r="129" spans="3:10" x14ac:dyDescent="0.2">
      <c r="C129" s="2"/>
      <c r="D129" s="2"/>
      <c r="E129" s="2"/>
      <c r="F129" s="2"/>
      <c r="G129" s="2"/>
      <c r="H129" s="2"/>
      <c r="I129" s="2"/>
      <c r="J129" s="2"/>
    </row>
    <row r="130" spans="3:10" x14ac:dyDescent="0.2">
      <c r="C130" s="2"/>
      <c r="D130" s="2"/>
      <c r="E130" s="2"/>
      <c r="F130" s="2"/>
      <c r="G130" s="2"/>
      <c r="H130" s="2"/>
      <c r="I130" s="2"/>
      <c r="J130" s="2"/>
    </row>
    <row r="131" spans="3:10" x14ac:dyDescent="0.2">
      <c r="C131" s="2"/>
      <c r="D131" s="2"/>
      <c r="E131" s="2"/>
      <c r="F131" s="2"/>
      <c r="G131" s="2"/>
      <c r="H131" s="2"/>
      <c r="I131" s="2"/>
      <c r="J131" s="2"/>
    </row>
    <row r="132" spans="3:10" x14ac:dyDescent="0.2">
      <c r="C132" s="2"/>
      <c r="D132" s="2"/>
      <c r="E132" s="2"/>
      <c r="F132" s="2"/>
      <c r="G132" s="2"/>
      <c r="H132" s="2"/>
      <c r="I132" s="2"/>
      <c r="J132" s="2"/>
    </row>
    <row r="133" spans="3:10" x14ac:dyDescent="0.2"/>
    <row r="134" spans="3:10" ht="17.25" customHeight="1" x14ac:dyDescent="0.2"/>
    <row r="135" spans="3:10" ht="17.25" customHeight="1" x14ac:dyDescent="0.2"/>
    <row r="136" spans="3:10" ht="17.25" customHeight="1" x14ac:dyDescent="0.2"/>
    <row r="137" spans="3:10" ht="17.25" customHeight="1" x14ac:dyDescent="0.2"/>
    <row r="138" spans="3:10" ht="17.25" hidden="1" customHeight="1" x14ac:dyDescent="0.2"/>
    <row r="139" spans="3:10" ht="17.25" hidden="1" customHeight="1" x14ac:dyDescent="0.2"/>
    <row r="140" spans="3:10" ht="17.25" hidden="1" customHeight="1" x14ac:dyDescent="0.2"/>
    <row r="141" spans="3:10" ht="17.25" hidden="1" customHeight="1" x14ac:dyDescent="0.2"/>
    <row r="142" spans="3:10" ht="17.25" hidden="1" customHeight="1" x14ac:dyDescent="0.2"/>
    <row r="143" spans="3:10" ht="17.25" hidden="1" customHeight="1" x14ac:dyDescent="0.2"/>
    <row r="144" spans="3:10" ht="20.25" hidden="1" customHeight="1" x14ac:dyDescent="0.2"/>
    <row r="145" ht="20.25" hidden="1" customHeight="1" x14ac:dyDescent="0.2"/>
    <row r="146" ht="20.25" hidden="1" customHeight="1" x14ac:dyDescent="0.2"/>
    <row r="147" ht="20.25" hidden="1" customHeight="1" x14ac:dyDescent="0.2"/>
    <row r="148" ht="20.25" hidden="1" customHeight="1" x14ac:dyDescent="0.2"/>
    <row r="149" ht="20.25" hidden="1" customHeight="1" x14ac:dyDescent="0.2"/>
    <row r="150" ht="20.25" hidden="1" customHeight="1" x14ac:dyDescent="0.2"/>
    <row r="151" ht="20.25" hidden="1" customHeight="1" x14ac:dyDescent="0.2"/>
    <row r="152" ht="20.25" hidden="1" customHeight="1" x14ac:dyDescent="0.2"/>
    <row r="153" ht="15.75" hidden="1" customHeight="1" x14ac:dyDescent="0.2"/>
    <row r="154" ht="12.75" hidden="1" customHeight="1" x14ac:dyDescent="0.2"/>
    <row r="155" ht="12.75" hidden="1" customHeight="1" x14ac:dyDescent="0.2"/>
    <row r="156" ht="15" hidden="1" customHeight="1" x14ac:dyDescent="0.2"/>
    <row r="157" ht="15" hidden="1" customHeight="1" x14ac:dyDescent="0.2"/>
    <row r="158" ht="10.5" hidden="1" customHeight="1" x14ac:dyDescent="0.2"/>
    <row r="159" ht="9" hidden="1" customHeight="1" x14ac:dyDescent="0.2"/>
    <row r="160" ht="13.5" hidden="1" customHeight="1" x14ac:dyDescent="0.2"/>
    <row r="161" ht="19.5" hidden="1" customHeight="1" x14ac:dyDescent="0.2"/>
    <row r="162" ht="18" hidden="1" customHeight="1" x14ac:dyDescent="0.2"/>
    <row r="163" ht="18.75" hidden="1" customHeight="1" x14ac:dyDescent="0.2"/>
    <row r="164" ht="18" hidden="1" customHeight="1" x14ac:dyDescent="0.2"/>
    <row r="165" ht="14.25" hidden="1" customHeight="1" x14ac:dyDescent="0.2"/>
    <row r="166" ht="18.75" hidden="1" customHeight="1" x14ac:dyDescent="0.2"/>
    <row r="168" ht="12.75" hidden="1" customHeight="1" x14ac:dyDescent="0.2"/>
    <row r="169" ht="12.75" hidden="1" customHeight="1" x14ac:dyDescent="0.2"/>
    <row r="170" ht="12.75" hidden="1" customHeight="1" x14ac:dyDescent="0.2"/>
    <row r="171" ht="12.75" hidden="1" customHeight="1" x14ac:dyDescent="0.2"/>
    <row r="172" ht="12.75" hidden="1" customHeight="1" x14ac:dyDescent="0.2"/>
    <row r="173" ht="12.75" hidden="1" customHeight="1" x14ac:dyDescent="0.2"/>
    <row r="174" ht="12.75" hidden="1" customHeight="1" x14ac:dyDescent="0.2"/>
    <row r="175" ht="12.75" hidden="1" customHeight="1" x14ac:dyDescent="0.2"/>
    <row r="176" ht="12.75" hidden="1" customHeight="1" x14ac:dyDescent="0.2"/>
    <row r="177" ht="12.75" hidden="1" customHeight="1" x14ac:dyDescent="0.2"/>
    <row r="178" ht="12.75" hidden="1" customHeight="1" x14ac:dyDescent="0.2"/>
    <row r="179" ht="12.75" hidden="1" customHeight="1" x14ac:dyDescent="0.2"/>
    <row r="180" ht="12.75" hidden="1" customHeight="1" x14ac:dyDescent="0.2"/>
    <row r="181" ht="12.75" hidden="1" customHeight="1" x14ac:dyDescent="0.2"/>
    <row r="182" ht="12.75" hidden="1" customHeight="1" x14ac:dyDescent="0.2"/>
    <row r="183" ht="12.75" hidden="1" customHeight="1" x14ac:dyDescent="0.2"/>
  </sheetData>
  <sheetProtection sheet="1" selectLockedCells="1" selectUnlockedCells="1"/>
  <phoneticPr fontId="26" type="noConversion"/>
  <pageMargins left="0.75" right="0.75" top="1" bottom="1" header="0.51180555555555551" footer="0.51180555555555551"/>
  <pageSetup paperSize="9" scale="80" firstPageNumber="0" fitToHeight="2" orientation="portrait" verticalDpi="300" r:id="rId1"/>
  <headerFooter alignWithMargins="0"/>
  <drawing r:id="rId2"/>
  <legacyDrawing r:id="rId3"/>
  <oleObjects>
    <mc:AlternateContent xmlns:mc="http://schemas.openxmlformats.org/markup-compatibility/2006">
      <mc:Choice Requires="x14">
        <oleObject progId="Documento Microsoft Office Word" shapeId="1027" r:id="rId4">
          <objectPr defaultSize="0" r:id="rId5">
            <anchor moveWithCells="1" sizeWithCells="1">
              <from>
                <xdr:col>1</xdr:col>
                <xdr:colOff>19050</xdr:colOff>
                <xdr:row>57</xdr:row>
                <xdr:rowOff>152400</xdr:rowOff>
              </from>
              <to>
                <xdr:col>10</xdr:col>
                <xdr:colOff>533400</xdr:colOff>
                <xdr:row>117</xdr:row>
                <xdr:rowOff>66675</xdr:rowOff>
              </to>
            </anchor>
          </objectPr>
        </oleObject>
      </mc:Choice>
      <mc:Fallback>
        <oleObject progId="Documento Microsoft Office Word" shapeId="1027" r:id="rId4"/>
      </mc:Fallback>
    </mc:AlternateContent>
    <mc:AlternateContent xmlns:mc="http://schemas.openxmlformats.org/markup-compatibility/2006">
      <mc:Choice Requires="x14">
        <oleObject progId="Documento Microsoft Office Word" shapeId="1028" r:id="rId6">
          <objectPr defaultSize="0" r:id="rId7">
            <anchor moveWithCells="1" sizeWithCells="1">
              <from>
                <xdr:col>1</xdr:col>
                <xdr:colOff>133350</xdr:colOff>
                <xdr:row>114</xdr:row>
                <xdr:rowOff>114300</xdr:rowOff>
              </from>
              <to>
                <xdr:col>10</xdr:col>
                <xdr:colOff>685800</xdr:colOff>
                <xdr:row>132</xdr:row>
                <xdr:rowOff>0</xdr:rowOff>
              </to>
            </anchor>
          </objectPr>
        </oleObject>
      </mc:Choice>
      <mc:Fallback>
        <oleObject progId="Documento Microsoft Office Word" shapeId="1028" r:id="rId6"/>
      </mc:Fallback>
    </mc:AlternateContent>
  </oleObjects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Hoja2">
    <tabColor indexed="26"/>
  </sheetPr>
  <dimension ref="A1:K60"/>
  <sheetViews>
    <sheetView showGridLines="0" showRowColHeaders="0" topLeftCell="A10" workbookViewId="0">
      <selection activeCell="H53" sqref="H53"/>
    </sheetView>
  </sheetViews>
  <sheetFormatPr baseColWidth="10" defaultColWidth="0" defaultRowHeight="12.75" customHeight="1" zeroHeight="1" x14ac:dyDescent="0.2"/>
  <cols>
    <col min="1" max="1" width="2.85546875" style="5" customWidth="1"/>
    <col min="2" max="2" width="5.28515625" style="5" customWidth="1"/>
    <col min="3" max="3" width="3.140625" style="5" customWidth="1"/>
    <col min="4" max="4" width="12.42578125" style="5" customWidth="1"/>
    <col min="5" max="7" width="16.85546875" style="5" customWidth="1"/>
    <col min="8" max="8" width="15.42578125" style="6" customWidth="1"/>
    <col min="9" max="9" width="4.85546875" style="5" customWidth="1"/>
    <col min="10" max="16384" width="0" style="5" hidden="1"/>
  </cols>
  <sheetData>
    <row r="1" spans="1:11" ht="12.75" customHeight="1" x14ac:dyDescent="0.2"/>
    <row r="2" spans="1:11" x14ac:dyDescent="0.2"/>
    <row r="3" spans="1:11" ht="36" customHeight="1" x14ac:dyDescent="0.25">
      <c r="F3" s="8"/>
      <c r="G3" s="8"/>
      <c r="H3" s="8"/>
      <c r="I3" s="8"/>
      <c r="J3" s="8"/>
      <c r="K3" s="8"/>
    </row>
    <row r="4" spans="1:11" ht="18.75" customHeight="1" x14ac:dyDescent="0.25">
      <c r="C4" s="7" t="s">
        <v>2987</v>
      </c>
      <c r="F4" s="10"/>
      <c r="G4" s="10"/>
      <c r="H4" s="10"/>
      <c r="I4" s="10"/>
      <c r="J4" s="10"/>
      <c r="K4" s="10"/>
    </row>
    <row r="5" spans="1:11" ht="15.75" customHeight="1" x14ac:dyDescent="0.2">
      <c r="A5" s="11"/>
      <c r="C5" s="9" t="s">
        <v>2988</v>
      </c>
      <c r="F5" s="134"/>
      <c r="G5" s="134"/>
      <c r="H5" s="134"/>
      <c r="I5" s="134"/>
      <c r="J5" s="134"/>
      <c r="K5" s="134"/>
    </row>
    <row r="6" spans="1:11" ht="15.75" customHeight="1" x14ac:dyDescent="0.25">
      <c r="A6" s="11"/>
      <c r="C6" s="134" t="s">
        <v>2989</v>
      </c>
      <c r="D6" s="13"/>
      <c r="E6" s="13"/>
      <c r="F6" s="13"/>
      <c r="G6" s="13"/>
      <c r="H6" s="13"/>
      <c r="I6" s="12"/>
    </row>
    <row r="7" spans="1:11" ht="10.5" customHeight="1" x14ac:dyDescent="0.2">
      <c r="H7" s="14"/>
    </row>
    <row r="8" spans="1:11" ht="12.75" customHeight="1" x14ac:dyDescent="0.2">
      <c r="B8" s="15"/>
      <c r="H8" s="14"/>
    </row>
    <row r="9" spans="1:11" ht="12.75" customHeight="1" x14ac:dyDescent="0.2">
      <c r="B9" s="16" t="s">
        <v>2990</v>
      </c>
      <c r="E9" s="148" t="s">
        <v>2991</v>
      </c>
      <c r="F9" s="148"/>
      <c r="G9" s="148"/>
      <c r="H9" s="17">
        <f>IF(E9="Enajenación/Promesa de enajenación/Cesión de promesa de enajenación",1,2)</f>
        <v>1</v>
      </c>
    </row>
    <row r="10" spans="1:11" ht="12.75" customHeight="1" x14ac:dyDescent="0.2">
      <c r="H10" s="17"/>
    </row>
    <row r="11" spans="1:11" ht="12.75" customHeight="1" x14ac:dyDescent="0.2">
      <c r="B11" s="18"/>
      <c r="C11" s="19" t="s">
        <v>2992</v>
      </c>
      <c r="D11" s="20"/>
      <c r="E11" s="21"/>
      <c r="F11" s="21"/>
      <c r="G11" s="21"/>
      <c r="H11" s="17"/>
    </row>
    <row r="12" spans="1:11" ht="12.75" customHeight="1" x14ac:dyDescent="0.2">
      <c r="B12" s="22"/>
      <c r="C12" s="19" t="s">
        <v>2993</v>
      </c>
      <c r="D12" s="20"/>
      <c r="E12" s="21"/>
      <c r="F12" s="21"/>
      <c r="G12" s="21"/>
      <c r="H12" s="17"/>
    </row>
    <row r="13" spans="1:11" ht="12.75" customHeight="1" x14ac:dyDescent="0.2">
      <c r="B13" s="23"/>
      <c r="C13" s="19" t="s">
        <v>2994</v>
      </c>
      <c r="D13" s="20"/>
      <c r="E13" s="21"/>
      <c r="F13" s="21"/>
      <c r="G13" s="21"/>
      <c r="H13" s="17"/>
    </row>
    <row r="14" spans="1:11" ht="12.75" customHeight="1" x14ac:dyDescent="0.2">
      <c r="B14" s="24"/>
      <c r="H14" s="25"/>
    </row>
    <row r="15" spans="1:11" ht="12.75" customHeight="1" x14ac:dyDescent="0.2">
      <c r="B15" s="26" t="s">
        <v>2995</v>
      </c>
      <c r="C15" s="15" t="s">
        <v>2996</v>
      </c>
      <c r="H15" s="27"/>
    </row>
    <row r="16" spans="1:11" ht="12.75" customHeight="1" x14ac:dyDescent="0.2">
      <c r="B16" s="20"/>
    </row>
    <row r="17" spans="2:8" ht="12.75" customHeight="1" x14ac:dyDescent="0.2">
      <c r="B17" s="28">
        <v>2.1</v>
      </c>
      <c r="C17" s="29" t="s">
        <v>2997</v>
      </c>
      <c r="E17" s="30"/>
      <c r="F17" s="30"/>
      <c r="G17" s="30"/>
      <c r="H17" s="31"/>
    </row>
    <row r="18" spans="2:8" ht="12.75" customHeight="1" x14ac:dyDescent="0.2">
      <c r="B18" s="28"/>
      <c r="D18" s="29"/>
      <c r="E18" s="30"/>
      <c r="F18" s="30"/>
      <c r="G18" s="30"/>
      <c r="H18" s="32"/>
    </row>
    <row r="19" spans="2:8" ht="14.25" customHeight="1" x14ac:dyDescent="0.2">
      <c r="B19" s="33"/>
      <c r="C19" s="30"/>
      <c r="D19" s="30"/>
      <c r="E19" s="30"/>
      <c r="F19" s="30"/>
      <c r="G19" s="30"/>
    </row>
    <row r="20" spans="2:8" ht="12.75" customHeight="1" x14ac:dyDescent="0.2">
      <c r="B20" s="24" t="s">
        <v>2998</v>
      </c>
      <c r="E20" s="149" t="str">
        <f>IF(H9=2,"Opción no habilitada para el tipo de acto gravado elegido",IF(H15=0,"Opción no habilitada Cuando Precio de Venta = 0",""))</f>
        <v>Opción no habilitada Cuando Precio de Venta = 0</v>
      </c>
      <c r="F20" s="149"/>
      <c r="G20" s="149"/>
    </row>
    <row r="21" spans="2:8" ht="12.75" customHeight="1" x14ac:dyDescent="0.2">
      <c r="B21" s="34" t="s">
        <v>2999</v>
      </c>
      <c r="D21" s="5" t="s">
        <v>3000</v>
      </c>
      <c r="E21" s="35"/>
      <c r="F21" s="35"/>
      <c r="G21" s="35"/>
      <c r="H21" s="36"/>
    </row>
    <row r="22" spans="2:8" ht="12.75" customHeight="1" x14ac:dyDescent="0.2">
      <c r="B22" s="34" t="s">
        <v>3001</v>
      </c>
      <c r="D22" s="5" t="s">
        <v>3002</v>
      </c>
      <c r="H22" s="37"/>
    </row>
    <row r="23" spans="2:8" ht="12.75" customHeight="1" x14ac:dyDescent="0.2">
      <c r="B23" s="34">
        <v>5</v>
      </c>
      <c r="D23" s="5" t="s">
        <v>3003</v>
      </c>
      <c r="H23" s="37"/>
    </row>
    <row r="24" spans="2:8" ht="12.75" customHeight="1" x14ac:dyDescent="0.2">
      <c r="B24" s="34">
        <v>6</v>
      </c>
      <c r="D24" s="5" t="s">
        <v>3004</v>
      </c>
      <c r="H24" s="38">
        <f>MAX(H15,H22)</f>
        <v>0</v>
      </c>
    </row>
    <row r="25" spans="2:8" ht="12.75" customHeight="1" x14ac:dyDescent="0.2">
      <c r="B25" s="34">
        <v>7</v>
      </c>
      <c r="D25" s="5" t="s">
        <v>3005</v>
      </c>
      <c r="H25" s="38">
        <f>H43</f>
        <v>0</v>
      </c>
    </row>
    <row r="26" spans="2:8" ht="12.75" customHeight="1" x14ac:dyDescent="0.2">
      <c r="B26" s="34">
        <v>8</v>
      </c>
      <c r="D26" s="5" t="s">
        <v>3006</v>
      </c>
      <c r="H26" s="38">
        <f>H24-H25-H23</f>
        <v>0</v>
      </c>
    </row>
    <row r="27" spans="2:8" ht="12.75" customHeight="1" x14ac:dyDescent="0.2">
      <c r="B27" s="34"/>
      <c r="H27" s="39"/>
    </row>
    <row r="28" spans="2:8" ht="12.75" customHeight="1" x14ac:dyDescent="0.2">
      <c r="B28" s="15" t="s">
        <v>3007</v>
      </c>
      <c r="H28" s="39"/>
    </row>
    <row r="29" spans="2:8" ht="5.25" customHeight="1" x14ac:dyDescent="0.2">
      <c r="B29" s="15"/>
      <c r="H29" s="39"/>
    </row>
    <row r="30" spans="2:8" ht="12.75" customHeight="1" x14ac:dyDescent="0.2">
      <c r="E30" s="145" t="s">
        <v>3008</v>
      </c>
      <c r="F30" s="145" t="s">
        <v>3009</v>
      </c>
      <c r="G30" s="145" t="s">
        <v>3010</v>
      </c>
      <c r="H30" s="145" t="s">
        <v>3011</v>
      </c>
    </row>
    <row r="31" spans="2:8" ht="12.75" customHeight="1" x14ac:dyDescent="0.2">
      <c r="E31" s="145"/>
      <c r="F31" s="145"/>
      <c r="G31" s="145"/>
      <c r="H31" s="145"/>
    </row>
    <row r="32" spans="2:8" ht="12.75" customHeight="1" x14ac:dyDescent="0.2">
      <c r="B32" s="40"/>
      <c r="D32" s="41" t="s">
        <v>3012</v>
      </c>
      <c r="E32" s="42" t="str">
        <f>IF(H17&lt;&gt;"",H17,"")</f>
        <v/>
      </c>
      <c r="F32" s="43"/>
      <c r="G32" s="44">
        <f>IF(NOT(ISBLANK(H17)),IF(E32&lt;DATE(1937,7,1),IPC!E851,IF(AND(E32&lt;DATE(2002,6,1),E32&gt;DATE(1937,6,30)),VLOOKUP(CONCATENATE(TEXT(YEAR(E32),"0000"),TEXT(MONTH(E32),"00")),IPC!$A$8:$E$852,5,FALSE),VLOOKUP(CONCATENATE(TEXT(IF(MONTH(E32)+1&gt;12,YEAR(E32)+1,YEAR(E32)),"0000"),TEXT(IF(MONTH(E32)+1&gt;12,1,MONTH(E32)+1),"00")),UI!$D$10:$G$323,4,FALSE))),0)</f>
        <v>0</v>
      </c>
      <c r="H32" s="22">
        <f>IF(E32&lt;DATEVALUE("01/06/2002"),IF(G32&lt;&gt;0,(F32*H$21*142.3)/G32,0),IF(G32&lt;&gt;0,F32*H$21/G32,0))</f>
        <v>0</v>
      </c>
    </row>
    <row r="33" spans="2:8" ht="12.75" customHeight="1" x14ac:dyDescent="0.2">
      <c r="B33" s="40"/>
      <c r="D33" s="45"/>
      <c r="E33" s="31"/>
      <c r="F33" s="46"/>
      <c r="G33" s="44">
        <f>IF(NOT(ISBLANK(E33)),IF(E33&lt;DATE(1937,7,1),IPC!$E$851,IF(E33&lt;DATE(2002,6,1),VLOOKUP(CONCATENATE(TEXT(YEAR(E33),"0000"),TEXT(MONTH(E33),"00")),IPC!$A$8:$E$852,5,FALSE),VLOOKUP(CONCATENATE(TEXT(IF(MONTH(E33)+1&gt;12,YEAR(E33)+1,YEAR(E33)),"0000"),TEXT(IF(MONTH(E33)+1&gt;12,1,MONTH(E33)+1),"00")),UI!$D$10:$G$323,4,FALSE))),0)</f>
        <v>0</v>
      </c>
      <c r="H33" s="22">
        <f t="shared" ref="H33:H41" si="0">IF(E33&lt;DATEVALUE("01/06/2002"),IF(G33&lt;&gt;0,(F33*H$21*142.3)/G33,0),IF(G33&lt;&gt;0,F33*H$21/G33,0))</f>
        <v>0</v>
      </c>
    </row>
    <row r="34" spans="2:8" ht="12.75" customHeight="1" x14ac:dyDescent="0.2">
      <c r="B34" s="40"/>
      <c r="D34" s="47"/>
      <c r="E34" s="31"/>
      <c r="F34" s="43"/>
      <c r="G34" s="44">
        <f>IF(NOT(ISBLANK(E34)),IF(E34&lt;DATE(1937,7,1),IPC!$E$851,IF(E34&lt;DATE(2002,6,1),VLOOKUP(CONCATENATE(TEXT(YEAR(E34),"0000"),TEXT(MONTH(E34),"00")),IPC!$A$8:$E$852,5,FALSE),VLOOKUP(CONCATENATE(TEXT(IF(MONTH(E34)+1&gt;12,YEAR(E34)+1,YEAR(E34)),"0000"),TEXT(IF(MONTH(E34)+1&gt;12,1,MONTH(E34)+1),"00")),UI!$D$10:$G$323,4,FALSE))),0)</f>
        <v>0</v>
      </c>
      <c r="H34" s="22">
        <f t="shared" si="0"/>
        <v>0</v>
      </c>
    </row>
    <row r="35" spans="2:8" ht="12.75" customHeight="1" x14ac:dyDescent="0.2">
      <c r="B35" s="40"/>
      <c r="D35" s="47"/>
      <c r="E35" s="31"/>
      <c r="F35" s="46"/>
      <c r="G35" s="44">
        <f>IF(NOT(ISBLANK(E35)),IF(E35&lt;DATE(1937,7,1),IPC!$E$851,IF(E35&lt;DATE(2002,6,1),VLOOKUP(CONCATENATE(TEXT(YEAR(E35),"0000"),TEXT(MONTH(E35),"00")),IPC!$A$8:$E$852,5,FALSE),VLOOKUP(CONCATENATE(TEXT(IF(MONTH(E35)+1&gt;12,YEAR(E35)+1,YEAR(E35)),"0000"),TEXT(IF(MONTH(E35)+1&gt;12,1,MONTH(E35)+1),"00")),UI!$D$10:$G$323,4,FALSE))),0)</f>
        <v>0</v>
      </c>
      <c r="H35" s="22">
        <f t="shared" si="0"/>
        <v>0</v>
      </c>
    </row>
    <row r="36" spans="2:8" ht="12.75" customHeight="1" x14ac:dyDescent="0.2">
      <c r="C36" s="21"/>
      <c r="D36" s="47"/>
      <c r="E36" s="31"/>
      <c r="F36" s="43"/>
      <c r="G36" s="44">
        <f>IF(NOT(ISBLANK(E36)),IF(E36&lt;DATE(1937,7,1),IPC!$E$851,IF(E36&lt;DATE(2002,6,1),VLOOKUP(CONCATENATE(TEXT(YEAR(E36),"0000"),TEXT(MONTH(E36),"00")),IPC!$A$8:$E$852,5,FALSE),VLOOKUP(CONCATENATE(TEXT(IF(MONTH(E36)+1&gt;12,YEAR(E36)+1,YEAR(E36)),"0000"),TEXT(IF(MONTH(E36)+1&gt;12,1,MONTH(E36)+1),"00")),UI!$D$10:$G$323,4,FALSE))),0)</f>
        <v>0</v>
      </c>
      <c r="H36" s="22">
        <f t="shared" si="0"/>
        <v>0</v>
      </c>
    </row>
    <row r="37" spans="2:8" ht="12.75" customHeight="1" x14ac:dyDescent="0.2">
      <c r="B37" s="21"/>
      <c r="C37" s="48"/>
      <c r="D37" s="49" t="s">
        <v>3013</v>
      </c>
      <c r="E37" s="31"/>
      <c r="F37" s="46"/>
      <c r="G37" s="44">
        <f>IF(NOT(ISBLANK(E37)),IF(E37&lt;DATE(1937,7,1),IPC!$E$851,IF(E37&lt;DATE(2002,6,1),VLOOKUP(CONCATENATE(TEXT(YEAR(E37),"0000"),TEXT(MONTH(E37),"00")),IPC!$A$8:$E$852,5,FALSE),VLOOKUP(CONCATENATE(TEXT(IF(MONTH(E37)+1&gt;12,YEAR(E37)+1,YEAR(E37)),"0000"),TEXT(IF(MONTH(E37)+1&gt;12,1,MONTH(E37)+1),"00")),UI!$D$10:$G$323,4,FALSE))),0)</f>
        <v>0</v>
      </c>
      <c r="H37" s="22">
        <f t="shared" si="0"/>
        <v>0</v>
      </c>
    </row>
    <row r="38" spans="2:8" ht="12.75" customHeight="1" x14ac:dyDescent="0.2">
      <c r="B38" s="21"/>
      <c r="C38" s="48"/>
      <c r="D38" s="50" t="s">
        <v>3014</v>
      </c>
      <c r="E38" s="31"/>
      <c r="F38" s="43"/>
      <c r="G38" s="44">
        <f>IF(NOT(ISBLANK(E38)),IF(E38&lt;DATE(1937,7,1),IPC!$E$851,IF(E38&lt;DATE(2002,6,1),VLOOKUP(CONCATENATE(TEXT(YEAR(E38),"0000"),TEXT(MONTH(E38),"00")),IPC!$A$8:$E$852,5,FALSE),VLOOKUP(CONCATENATE(TEXT(IF(MONTH(E38)+1&gt;12,YEAR(E38)+1,YEAR(E38)),"0000"),TEXT(IF(MONTH(E38)+1&gt;12,1,MONTH(E38)+1),"00")),UI!$D$10:$G$323,4,FALSE))),0)</f>
        <v>0</v>
      </c>
      <c r="H38" s="22">
        <f t="shared" si="0"/>
        <v>0</v>
      </c>
    </row>
    <row r="39" spans="2:8" ht="12.75" customHeight="1" x14ac:dyDescent="0.2">
      <c r="B39" s="21"/>
      <c r="C39" s="48"/>
      <c r="D39" s="47"/>
      <c r="E39" s="31"/>
      <c r="F39" s="46"/>
      <c r="G39" s="44">
        <f>IF(NOT(ISBLANK(E39)),IF(E39&lt;DATE(1937,7,1),IPC!$E$851,IF(E39&lt;DATE(2002,6,1),VLOOKUP(CONCATENATE(TEXT(YEAR(E39),"0000"),TEXT(MONTH(E39),"00")),IPC!$A$8:$E$852,5,FALSE),VLOOKUP(CONCATENATE(TEXT(IF(MONTH(E39)+1&gt;12,YEAR(E39)+1,YEAR(E39)),"0000"),TEXT(IF(MONTH(E39)+1&gt;12,1,MONTH(E39)+1),"00")),UI!$D$10:$G$323,4,FALSE))),0)</f>
        <v>0</v>
      </c>
      <c r="H39" s="22">
        <f>IF(E39&lt;DATEVALUE("01/06/2002"),IF(G39&lt;&gt;0,(F39*H$21*142.3)/G39,0),IF(G39&lt;&gt;0,F39*H$21/G39,0))</f>
        <v>0</v>
      </c>
    </row>
    <row r="40" spans="2:8" ht="12.75" customHeight="1" x14ac:dyDescent="0.2">
      <c r="B40" s="16"/>
      <c r="C40" s="16"/>
      <c r="D40" s="47"/>
      <c r="E40" s="31"/>
      <c r="F40" s="43"/>
      <c r="G40" s="44">
        <f>IF(NOT(ISBLANK(E40)),IF(E40&lt;DATE(1937,7,1),IPC!$E$851,IF(E40&lt;DATE(2002,6,1),VLOOKUP(CONCATENATE(TEXT(YEAR(E40),"0000"),TEXT(MONTH(E40),"00")),IPC!$A$8:$E$852,5,FALSE),VLOOKUP(CONCATENATE(TEXT(IF(MONTH(E40)+1&gt;12,YEAR(E40)+1,YEAR(E40)),"0000"),TEXT(IF(MONTH(E40)+1&gt;12,1,MONTH(E40)+1),"00")),UI!$D$10:$G$323,4,FALSE))),0)</f>
        <v>0</v>
      </c>
      <c r="H40" s="22">
        <f t="shared" si="0"/>
        <v>0</v>
      </c>
    </row>
    <row r="41" spans="2:8" ht="12.75" customHeight="1" x14ac:dyDescent="0.3">
      <c r="B41" s="16"/>
      <c r="C41" s="51"/>
      <c r="D41" s="47"/>
      <c r="E41" s="31"/>
      <c r="F41" s="46"/>
      <c r="G41" s="44">
        <f>IF(NOT(ISBLANK(E41)),IF(E41&lt;DATE(1937,7,1),IPC!$E$851,IF(E41&lt;DATE(2002,6,1),VLOOKUP(CONCATENATE(TEXT(YEAR(E41),"0000"),TEXT(MONTH(E41),"00")),IPC!$A$8:$E$852,5,FALSE),VLOOKUP(CONCATENATE(TEXT(IF(MONTH(E41)+1&gt;12,YEAR(E41)+1,YEAR(E41)),"0000"),TEXT(IF(MONTH(E41)+1&gt;12,1,MONTH(E41)+1),"00")),UI!$D$10:$G$323,4,FALSE))),0)</f>
        <v>0</v>
      </c>
      <c r="H41" s="22">
        <f t="shared" si="0"/>
        <v>0</v>
      </c>
    </row>
    <row r="42" spans="2:8" ht="12.75" customHeight="1" x14ac:dyDescent="0.3">
      <c r="B42" s="16"/>
      <c r="C42" s="51"/>
      <c r="D42" s="52" t="s">
        <v>3015</v>
      </c>
      <c r="E42" s="53"/>
      <c r="F42" s="54"/>
      <c r="G42" s="54"/>
      <c r="H42" s="22">
        <f>SUM(H33:H41)</f>
        <v>0</v>
      </c>
    </row>
    <row r="43" spans="2:8" ht="12.75" customHeight="1" x14ac:dyDescent="0.3">
      <c r="B43" s="16"/>
      <c r="C43" s="55"/>
      <c r="D43" s="56" t="s">
        <v>3016</v>
      </c>
      <c r="E43" s="53"/>
      <c r="F43" s="57"/>
      <c r="G43" s="57"/>
      <c r="H43" s="38">
        <f>H32+H42</f>
        <v>0</v>
      </c>
    </row>
    <row r="44" spans="2:8" ht="12.75" customHeight="1" x14ac:dyDescent="0.2">
      <c r="B44" s="58"/>
      <c r="D44" s="21"/>
      <c r="E44" s="21"/>
      <c r="F44" s="21"/>
      <c r="G44" s="21"/>
      <c r="H44" s="59"/>
    </row>
    <row r="45" spans="2:8" ht="12.75" customHeight="1" x14ac:dyDescent="0.2">
      <c r="B45" s="60"/>
      <c r="D45" s="15" t="s">
        <v>3017</v>
      </c>
      <c r="H45" s="61">
        <f>IF(H26&lt;0,0,H26*0.12)</f>
        <v>0</v>
      </c>
    </row>
    <row r="46" spans="2:8" ht="12.75" customHeight="1" x14ac:dyDescent="0.2">
      <c r="B46" s="60"/>
      <c r="H46" s="25"/>
    </row>
    <row r="47" spans="2:8" ht="12.75" customHeight="1" x14ac:dyDescent="0.2">
      <c r="B47" s="15" t="s">
        <v>3018</v>
      </c>
      <c r="E47" s="146" t="str">
        <f>IF(AND(H9=1,OR(H15=0,H17&gt;DATEVALUE("30/6/2007"))),"Opción no habilitada cuando Fecha Adq.&gt;30/06/2007 o P. Venta=0",IF(AND(H9=2,H15=0),"Opción no habilitada cuando Precio de Venta=0",""))</f>
        <v>Opción no habilitada cuando Fecha Adq.&gt;30/06/2007 o P. Venta=0</v>
      </c>
      <c r="F47" s="146"/>
      <c r="G47" s="146"/>
      <c r="H47" s="2"/>
    </row>
    <row r="48" spans="2:8" ht="12.75" customHeight="1" x14ac:dyDescent="0.2">
      <c r="B48" s="62" t="s">
        <v>3019</v>
      </c>
      <c r="D48" s="63" t="s">
        <v>3020</v>
      </c>
      <c r="H48" s="22">
        <f>IF(H9=1,0.15*MAX(H15,H22),0.2*H15)</f>
        <v>0</v>
      </c>
    </row>
    <row r="49" spans="2:8" ht="12.75" customHeight="1" x14ac:dyDescent="0.2">
      <c r="D49" s="21"/>
      <c r="E49" s="21"/>
      <c r="F49" s="21"/>
      <c r="G49" s="21"/>
      <c r="H49" s="25"/>
    </row>
    <row r="50" spans="2:8" ht="12.75" customHeight="1" x14ac:dyDescent="0.2">
      <c r="D50" s="64" t="s">
        <v>3021</v>
      </c>
      <c r="E50" s="21"/>
      <c r="F50" s="21"/>
      <c r="G50" s="21"/>
      <c r="H50" s="61">
        <f>0.12*H48</f>
        <v>0</v>
      </c>
    </row>
    <row r="51" spans="2:8" ht="12.75" customHeight="1" x14ac:dyDescent="0.2">
      <c r="B51" s="21"/>
      <c r="C51" s="21"/>
      <c r="D51" s="21"/>
      <c r="H51" s="25"/>
    </row>
    <row r="52" spans="2:8" ht="12.75" customHeight="1" x14ac:dyDescent="0.2">
      <c r="B52" s="15" t="s">
        <v>3022</v>
      </c>
      <c r="C52" s="65"/>
      <c r="D52" s="66"/>
      <c r="E52" s="147" t="str">
        <f>IF(H15&lt;&gt;0,"Opción no habilitada cuando P.Venta&lt;&gt;0","")</f>
        <v/>
      </c>
      <c r="F52" s="147"/>
      <c r="G52" s="147"/>
      <c r="H52" s="25"/>
    </row>
    <row r="53" spans="2:8" ht="12.75" customHeight="1" x14ac:dyDescent="0.2">
      <c r="B53" s="67" t="s">
        <v>3023</v>
      </c>
      <c r="C53" s="68"/>
      <c r="D53" s="65" t="s">
        <v>3024</v>
      </c>
      <c r="H53" s="27"/>
    </row>
    <row r="54" spans="2:8" ht="12.75" customHeight="1" x14ac:dyDescent="0.2">
      <c r="B54" s="26">
        <v>15</v>
      </c>
      <c r="D54" s="65" t="s">
        <v>3025</v>
      </c>
      <c r="H54" s="27"/>
    </row>
    <row r="55" spans="2:8" ht="12.75" customHeight="1" x14ac:dyDescent="0.2">
      <c r="B55" s="26">
        <v>16</v>
      </c>
      <c r="D55" s="5" t="s">
        <v>3006</v>
      </c>
      <c r="H55" s="22">
        <f>IF(AND($H$15=0,$H$9&lt;&gt;2),H53-H54,H53*0.2)</f>
        <v>0</v>
      </c>
    </row>
    <row r="56" spans="2:8" ht="12.75" customHeight="1" x14ac:dyDescent="0.2">
      <c r="D56" s="65"/>
      <c r="E56" s="21"/>
      <c r="F56" s="21"/>
      <c r="G56" s="21"/>
      <c r="H56" s="69"/>
    </row>
    <row r="57" spans="2:8" ht="12.75" customHeight="1" x14ac:dyDescent="0.2">
      <c r="D57" s="15" t="s">
        <v>3017</v>
      </c>
      <c r="H57" s="61">
        <f>IF(H55&lt;0,0,0.12*H55)</f>
        <v>0</v>
      </c>
    </row>
    <row r="58" spans="2:8" ht="12.75" customHeight="1" x14ac:dyDescent="0.2">
      <c r="D58" s="15"/>
      <c r="H58" s="70"/>
    </row>
    <row r="59" spans="2:8" ht="9.75" customHeight="1" x14ac:dyDescent="0.2">
      <c r="D59" s="15"/>
      <c r="H59" s="70"/>
    </row>
    <row r="60" spans="2:8" ht="12.75" customHeight="1" x14ac:dyDescent="0.2">
      <c r="D60" s="71"/>
      <c r="H60" s="72" t="s">
        <v>3026</v>
      </c>
    </row>
  </sheetData>
  <sheetProtection algorithmName="SHA-512" hashValue="w7EUGq199ByrX/j+FEDcR5l+k/Cne9fsiye4rm0wTJunP65PqoAyz5KzGK8JI1UnokGzIoD1BRlzDxcCYwtecA==" saltValue="4XNgddy8cTv2YgMDwhmaQg==" spinCount="100000" sheet="1" objects="1" selectLockedCells="1"/>
  <mergeCells count="8">
    <mergeCell ref="H30:H31"/>
    <mergeCell ref="E47:G47"/>
    <mergeCell ref="E52:G52"/>
    <mergeCell ref="E9:G9"/>
    <mergeCell ref="E20:G20"/>
    <mergeCell ref="E30:E31"/>
    <mergeCell ref="F30:F31"/>
    <mergeCell ref="G30:G31"/>
  </mergeCells>
  <phoneticPr fontId="26" type="noConversion"/>
  <conditionalFormatting sqref="H60">
    <cfRule type="expression" dxfId="20" priority="1" stopIfTrue="1">
      <formula>AND($H$9&lt;&gt;1,$H$9&lt;&gt;2,$H$9&lt;&gt;4)</formula>
    </cfRule>
  </conditionalFormatting>
  <conditionalFormatting sqref="B58:D60 E54:G60 B19:D19 E17:G19">
    <cfRule type="expression" dxfId="19" priority="2" stopIfTrue="1">
      <formula>AND($H$9&lt;&gt;1,$H$9&lt;&gt;2)</formula>
    </cfRule>
  </conditionalFormatting>
  <conditionalFormatting sqref="H49">
    <cfRule type="expression" dxfId="18" priority="3" stopIfTrue="1">
      <formula>$H$17&gt;30/6/2007</formula>
    </cfRule>
  </conditionalFormatting>
  <conditionalFormatting sqref="E48:G50">
    <cfRule type="expression" dxfId="17" priority="4" stopIfTrue="1">
      <formula>OR($H$17&gt;DATEVALUE("30/06/2006"),$H$9=2)</formula>
    </cfRule>
  </conditionalFormatting>
  <conditionalFormatting sqref="B27 B44:G45 C27:D29 E21:G29 H20">
    <cfRule type="expression" dxfId="16" priority="5" stopIfTrue="1">
      <formula>$H$15=0</formula>
    </cfRule>
  </conditionalFormatting>
  <conditionalFormatting sqref="B20:D26 B28 D32:D43 E30:H31">
    <cfRule type="expression" dxfId="15" priority="6" stopIfTrue="1">
      <formula>OR($H$15=0,$H$9=2)</formula>
    </cfRule>
  </conditionalFormatting>
  <conditionalFormatting sqref="B52:D53 B55:B57 C54:C57 D55:D57">
    <cfRule type="expression" dxfId="14" priority="7" stopIfTrue="1">
      <formula>$H$15&lt;&gt;0</formula>
    </cfRule>
  </conditionalFormatting>
  <conditionalFormatting sqref="H45 H21:H26 H32:H43 E32:F41">
    <cfRule type="expression" dxfId="13" priority="8" stopIfTrue="1">
      <formula>OR($H$15=0,$H$9=2)</formula>
    </cfRule>
  </conditionalFormatting>
  <conditionalFormatting sqref="H53 H55 H57">
    <cfRule type="expression" dxfId="12" priority="9" stopIfTrue="1">
      <formula>$H$15&lt;&gt;0</formula>
    </cfRule>
  </conditionalFormatting>
  <conditionalFormatting sqref="E52:G52">
    <cfRule type="expression" dxfId="11" priority="10" stopIfTrue="1">
      <formula>$H$15&lt;&gt;0</formula>
    </cfRule>
  </conditionalFormatting>
  <conditionalFormatting sqref="G32:G41">
    <cfRule type="expression" dxfId="10" priority="12" stopIfTrue="1">
      <formula>OR($H$15=0,$H$9=2)</formula>
    </cfRule>
    <cfRule type="expression" dxfId="9" priority="13" stopIfTrue="1">
      <formula>AND($H$15&lt;&gt;0,$H$9&lt;&gt;2,G32=0)</formula>
    </cfRule>
  </conditionalFormatting>
  <conditionalFormatting sqref="B54 D54">
    <cfRule type="expression" dxfId="8" priority="14" stopIfTrue="1">
      <formula>OR($H$15&lt;&gt;0,$H$9=2)</formula>
    </cfRule>
  </conditionalFormatting>
  <conditionalFormatting sqref="H54">
    <cfRule type="expression" dxfId="7" priority="15" stopIfTrue="1">
      <formula>OR($H$15&lt;&gt;0,$H$9=2)</formula>
    </cfRule>
  </conditionalFormatting>
  <conditionalFormatting sqref="H48">
    <cfRule type="expression" dxfId="6" priority="16" stopIfTrue="1">
      <formula>OR(AND($H$9=1,OR($H$17&gt;DATEVALUE("30/06/2007"),$H$15=0)),AND($H$9=2,$H$15=0))</formula>
    </cfRule>
  </conditionalFormatting>
  <conditionalFormatting sqref="E47:G47">
    <cfRule type="expression" dxfId="5" priority="17" stopIfTrue="1">
      <formula>OR(AND($H$9=1,OR($H$17&gt;DATEVALUE("30/06/2007"),$H$15=0)),AND($H$9=2,$H$15=0))</formula>
    </cfRule>
  </conditionalFormatting>
  <conditionalFormatting sqref="B47:D50">
    <cfRule type="expression" dxfId="4" priority="18" stopIfTrue="1">
      <formula>OR(AND($H$9=1,OR($H$17&gt;DATEVALUE("30/06/2007"),$H$15=0)),AND($H$9=2,$H$15=0))</formula>
    </cfRule>
  </conditionalFormatting>
  <conditionalFormatting sqref="H50">
    <cfRule type="expression" dxfId="3" priority="19" stopIfTrue="1">
      <formula>OR(AND($H$9=1,OR($H$17&gt;DATEVALUE("30/06/2007"),$H$15=0)),AND($H$9=2,$H$15=0))</formula>
    </cfRule>
  </conditionalFormatting>
  <conditionalFormatting sqref="E20:G20">
    <cfRule type="expression" dxfId="2" priority="21" stopIfTrue="1">
      <formula>OR($H$15=0,$H$9=2)</formula>
    </cfRule>
  </conditionalFormatting>
  <conditionalFormatting sqref="B17:B18 C17 D18">
    <cfRule type="expression" dxfId="1" priority="22" stopIfTrue="1">
      <formula>$H$9=2</formula>
    </cfRule>
  </conditionalFormatting>
  <conditionalFormatting sqref="H17">
    <cfRule type="expression" dxfId="0" priority="23" stopIfTrue="1">
      <formula>$H$9=2</formula>
    </cfRule>
  </conditionalFormatting>
  <dataValidations count="8">
    <dataValidation type="custom" allowBlank="1" showErrorMessage="1" error="No se pueden ingresar valores para_x000a_el tipo de acto gravado elegido_x000a_" sqref="H17:H18">
      <formula1>H9=1</formula1>
      <formula2>0</formula2>
    </dataValidation>
    <dataValidation allowBlank="1" showInputMessage="1" showErrorMessage="1" prompt="Seleccione Si/No_x000a_" sqref="D52">
      <formula1>0</formula1>
      <formula2>0</formula2>
    </dataValidation>
    <dataValidation allowBlank="1" showInputMessage="1" showErrorMessage="1" promptTitle="Aclaración" sqref="H48:H50">
      <formula1>0</formula1>
      <formula2>0</formula2>
    </dataValidation>
    <dataValidation type="custom" allowBlank="1" showErrorMessage="1" sqref="H53">
      <formula1>$H$15=0</formula1>
      <formula2>0</formula2>
    </dataValidation>
    <dataValidation type="custom" allowBlank="1" showErrorMessage="1" sqref="H21:H23 E33:F34 F35:F41 E37:E38 E41">
      <formula1>AND($H$15&lt;&gt;0,$H$9&lt;&gt;2)</formula1>
      <formula2>0</formula2>
    </dataValidation>
    <dataValidation type="custom" allowBlank="1" showErrorMessage="1" sqref="F32:G32 G33:G41">
      <formula1>AND($H$15,$H$9&lt;&gt;2)</formula1>
      <formula2>0</formula2>
    </dataValidation>
    <dataValidation type="custom" allowBlank="1" showErrorMessage="1" sqref="H54">
      <formula1>AND($H$15=0,$H$9&lt;&gt;2)</formula1>
      <formula2>0</formula2>
    </dataValidation>
    <dataValidation type="list" allowBlank="1" showErrorMessage="1" sqref="E9">
      <formula1>"Enajenación/Promesa de enajenación/Cesión de promesa de enajenación,Cesión de derechos posesorios/hereditarios"</formula1>
      <formula2>0</formula2>
    </dataValidation>
  </dataValidations>
  <pageMargins left="0.55000000000000004" right="0.25972222222222224" top="0.45" bottom="0.22013888888888888" header="0.51180555555555551" footer="0.51180555555555551"/>
  <pageSetup paperSize="9" firstPageNumber="0" orientation="portrait" verticalDpi="300" r:id="rId1"/>
  <headerFooter alignWithMargins="0"/>
  <drawing r:id="rId2"/>
  <legacy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3"/>
  <dimension ref="A1:G350"/>
  <sheetViews>
    <sheetView showGridLines="0" showRowColHeaders="0" workbookViewId="0"/>
  </sheetViews>
  <sheetFormatPr baseColWidth="10" defaultColWidth="0" defaultRowHeight="12.75" zeroHeight="1" x14ac:dyDescent="0.2"/>
  <cols>
    <col min="1" max="1" width="10.5703125" customWidth="1"/>
    <col min="2" max="3" width="11.42578125" customWidth="1"/>
    <col min="4" max="4" width="11.42578125" style="73" hidden="1" customWidth="1"/>
    <col min="5" max="5" width="7.5703125" customWidth="1"/>
    <col min="6" max="7" width="11.42578125" customWidth="1"/>
    <col min="8" max="8" width="6" customWidth="1"/>
  </cols>
  <sheetData>
    <row r="1" spans="1:7" s="116" customFormat="1" ht="15.75" x14ac:dyDescent="0.25">
      <c r="B1" s="135"/>
      <c r="C1" s="135"/>
      <c r="D1" s="135"/>
      <c r="E1" s="136"/>
    </row>
    <row r="2" spans="1:7" s="116" customFormat="1" ht="15.75" x14ac:dyDescent="0.25">
      <c r="A2" s="137"/>
      <c r="B2" s="137"/>
      <c r="C2" s="137"/>
      <c r="D2" s="137"/>
      <c r="E2" s="136"/>
    </row>
    <row r="3" spans="1:7" s="116" customFormat="1" ht="15.75" x14ac:dyDescent="0.25">
      <c r="A3" s="138"/>
      <c r="B3" s="138"/>
      <c r="C3" s="138"/>
      <c r="D3" s="138"/>
      <c r="E3" s="136"/>
    </row>
    <row r="4" spans="1:7" ht="15.75" x14ac:dyDescent="0.25">
      <c r="A4" s="74" t="s">
        <v>3027</v>
      </c>
      <c r="B4" s="77"/>
      <c r="C4" s="77"/>
      <c r="D4" s="77"/>
      <c r="E4" s="75"/>
      <c r="F4" s="76"/>
    </row>
    <row r="5" spans="1:7" x14ac:dyDescent="0.2">
      <c r="B5" s="78"/>
      <c r="C5" s="78"/>
      <c r="G5" s="79"/>
    </row>
    <row r="6" spans="1:7" x14ac:dyDescent="0.2">
      <c r="A6" s="80"/>
      <c r="B6" s="81" t="s">
        <v>3028</v>
      </c>
      <c r="C6" s="82"/>
      <c r="D6" s="83"/>
      <c r="E6" s="150" t="s">
        <v>3029</v>
      </c>
      <c r="F6" s="150"/>
      <c r="G6" s="150"/>
    </row>
    <row r="7" spans="1:7" x14ac:dyDescent="0.2">
      <c r="C7" s="79"/>
      <c r="G7" s="79"/>
    </row>
    <row r="8" spans="1:7" x14ac:dyDescent="0.2">
      <c r="A8" s="84" t="s">
        <v>3030</v>
      </c>
      <c r="B8" s="84" t="s">
        <v>3031</v>
      </c>
      <c r="C8" s="85" t="s">
        <v>3032</v>
      </c>
      <c r="D8" s="86"/>
      <c r="E8" s="84" t="s">
        <v>3030</v>
      </c>
      <c r="F8" s="84" t="s">
        <v>3031</v>
      </c>
      <c r="G8" s="85" t="s">
        <v>3032</v>
      </c>
    </row>
    <row r="9" spans="1:7" x14ac:dyDescent="0.2">
      <c r="A9" s="87">
        <v>2026</v>
      </c>
      <c r="B9" s="88">
        <v>46203</v>
      </c>
      <c r="C9" s="89"/>
      <c r="D9" s="90" t="s">
        <v>3509</v>
      </c>
      <c r="E9" s="87">
        <v>2026</v>
      </c>
      <c r="F9" s="88">
        <v>46174</v>
      </c>
      <c r="G9" s="89"/>
    </row>
    <row r="10" spans="1:7" x14ac:dyDescent="0.2">
      <c r="A10" s="87"/>
      <c r="B10" s="88">
        <v>46173</v>
      </c>
      <c r="C10" s="89">
        <v>6.5571999999999999</v>
      </c>
      <c r="D10" s="90" t="s">
        <v>3480</v>
      </c>
      <c r="E10" s="87"/>
      <c r="F10" s="88">
        <v>46143</v>
      </c>
      <c r="G10" s="89">
        <v>6.524</v>
      </c>
    </row>
    <row r="11" spans="1:7" x14ac:dyDescent="0.2">
      <c r="A11" s="87"/>
      <c r="B11" s="88">
        <v>46142</v>
      </c>
      <c r="C11" s="89">
        <v>6.5231000000000003</v>
      </c>
      <c r="D11" s="90" t="s">
        <v>3479</v>
      </c>
      <c r="E11" s="87"/>
      <c r="F11" s="88">
        <v>46113</v>
      </c>
      <c r="G11" s="89">
        <v>6.4978999999999996</v>
      </c>
    </row>
    <row r="12" spans="1:7" x14ac:dyDescent="0.2">
      <c r="A12" s="87"/>
      <c r="B12" s="88">
        <v>46112</v>
      </c>
      <c r="C12" s="89">
        <v>6.4972000000000003</v>
      </c>
      <c r="D12" s="90" t="s">
        <v>3441</v>
      </c>
      <c r="E12" s="87"/>
      <c r="F12" s="88">
        <v>46082</v>
      </c>
      <c r="G12" s="89">
        <v>6.4696999999999996</v>
      </c>
    </row>
    <row r="13" spans="1:7" x14ac:dyDescent="0.2">
      <c r="A13" s="87"/>
      <c r="B13" s="88">
        <v>46081</v>
      </c>
      <c r="C13" s="89">
        <v>6.4676</v>
      </c>
      <c r="D13" s="90" t="s">
        <v>3421</v>
      </c>
      <c r="E13" s="87"/>
      <c r="F13" s="88">
        <v>46054</v>
      </c>
      <c r="G13" s="89">
        <v>6.4199000000000002</v>
      </c>
    </row>
    <row r="14" spans="1:7" x14ac:dyDescent="0.2">
      <c r="A14" s="87"/>
      <c r="B14" s="88">
        <v>46053</v>
      </c>
      <c r="C14" s="89">
        <v>6.42</v>
      </c>
      <c r="D14" s="90" t="s">
        <v>3420</v>
      </c>
      <c r="E14" s="87"/>
      <c r="F14" s="88">
        <v>46023</v>
      </c>
      <c r="G14" s="89">
        <v>6.4237000000000002</v>
      </c>
    </row>
    <row r="15" spans="1:7" x14ac:dyDescent="0.2">
      <c r="A15" s="87">
        <v>2025</v>
      </c>
      <c r="B15" s="88"/>
      <c r="C15" s="89"/>
      <c r="D15" s="90"/>
      <c r="E15" s="87">
        <v>2025</v>
      </c>
      <c r="F15" s="88"/>
      <c r="G15" s="89"/>
    </row>
    <row r="16" spans="1:7" x14ac:dyDescent="0.2">
      <c r="A16" s="87"/>
      <c r="B16" s="88">
        <v>46022</v>
      </c>
      <c r="C16" s="89">
        <v>6.4234</v>
      </c>
      <c r="D16" s="90" t="s">
        <v>3404</v>
      </c>
      <c r="E16" s="87"/>
      <c r="F16" s="88">
        <v>45992</v>
      </c>
      <c r="G16" s="89">
        <v>6.4123999999999999</v>
      </c>
    </row>
    <row r="17" spans="1:7" x14ac:dyDescent="0.2">
      <c r="A17" s="87"/>
      <c r="B17" s="88">
        <v>45991</v>
      </c>
      <c r="C17" s="89">
        <v>6.4116</v>
      </c>
      <c r="D17" s="90" t="s">
        <v>3387</v>
      </c>
      <c r="E17" s="87"/>
      <c r="F17" s="88">
        <v>45962</v>
      </c>
      <c r="G17" s="89">
        <v>6.3868999999999998</v>
      </c>
    </row>
    <row r="18" spans="1:7" x14ac:dyDescent="0.2">
      <c r="A18" s="87"/>
      <c r="B18" s="88">
        <v>45961</v>
      </c>
      <c r="C18" s="89">
        <v>6.3860000000000001</v>
      </c>
      <c r="D18" s="90" t="s">
        <v>3368</v>
      </c>
      <c r="E18" s="87"/>
      <c r="F18" s="88">
        <v>45931</v>
      </c>
      <c r="G18" s="89">
        <v>6.3638000000000003</v>
      </c>
    </row>
    <row r="19" spans="1:7" x14ac:dyDescent="0.2">
      <c r="A19" s="87"/>
      <c r="B19" s="88">
        <v>45930</v>
      </c>
      <c r="C19" s="89">
        <v>6.3639000000000001</v>
      </c>
      <c r="D19" s="90" t="s">
        <v>3351</v>
      </c>
      <c r="E19" s="87"/>
      <c r="F19" s="88">
        <v>45901</v>
      </c>
      <c r="G19" s="89">
        <v>6.3651</v>
      </c>
    </row>
    <row r="20" spans="1:7" x14ac:dyDescent="0.2">
      <c r="A20" s="87"/>
      <c r="B20" s="88">
        <v>45900</v>
      </c>
      <c r="C20" s="89">
        <v>6.3650000000000002</v>
      </c>
      <c r="D20" s="90" t="s">
        <v>3335</v>
      </c>
      <c r="E20" s="87"/>
      <c r="F20" s="88">
        <v>45870</v>
      </c>
      <c r="G20" s="89">
        <v>6.3630000000000004</v>
      </c>
    </row>
    <row r="21" spans="1:7" x14ac:dyDescent="0.2">
      <c r="A21" s="87"/>
      <c r="B21" s="88">
        <v>45869</v>
      </c>
      <c r="C21" s="89">
        <v>6.3632</v>
      </c>
      <c r="D21" s="90" t="s">
        <v>3313</v>
      </c>
      <c r="E21" s="87"/>
      <c r="F21" s="88">
        <v>45839</v>
      </c>
      <c r="G21" s="89">
        <v>6.3670999999999998</v>
      </c>
    </row>
    <row r="22" spans="1:7" x14ac:dyDescent="0.2">
      <c r="A22" s="87"/>
      <c r="B22" s="88">
        <v>45838</v>
      </c>
      <c r="C22" s="89">
        <v>6.3667999999999996</v>
      </c>
      <c r="D22" s="90" t="s">
        <v>3293</v>
      </c>
      <c r="E22" s="87"/>
      <c r="F22" s="88">
        <v>45809</v>
      </c>
      <c r="G22" s="89">
        <v>6.3583999999999996</v>
      </c>
    </row>
    <row r="23" spans="1:7" x14ac:dyDescent="0.2">
      <c r="A23" s="87"/>
      <c r="B23" s="88">
        <v>45808</v>
      </c>
      <c r="C23" s="89">
        <v>6.3577000000000004</v>
      </c>
      <c r="D23" s="90" t="s">
        <v>3273</v>
      </c>
      <c r="E23" s="87"/>
      <c r="F23" s="88">
        <v>45778</v>
      </c>
      <c r="G23" s="89">
        <v>6.3358999999999996</v>
      </c>
    </row>
    <row r="24" spans="1:7" x14ac:dyDescent="0.2">
      <c r="A24" s="87"/>
      <c r="B24" s="88">
        <v>45777</v>
      </c>
      <c r="C24" s="89">
        <v>6.3346999999999998</v>
      </c>
      <c r="D24" s="90" t="s">
        <v>3253</v>
      </c>
      <c r="E24" s="87"/>
      <c r="F24" s="88">
        <v>45748</v>
      </c>
      <c r="G24" s="89">
        <v>6.2991999999999999</v>
      </c>
    </row>
    <row r="25" spans="1:7" x14ac:dyDescent="0.2">
      <c r="A25" s="87"/>
      <c r="B25" s="88">
        <v>45747</v>
      </c>
      <c r="C25" s="89">
        <v>6.2977999999999996</v>
      </c>
      <c r="D25" s="90" t="s">
        <v>634</v>
      </c>
      <c r="E25" s="87"/>
      <c r="F25" s="88">
        <v>45717</v>
      </c>
      <c r="G25" s="89">
        <v>6.2519</v>
      </c>
    </row>
    <row r="26" spans="1:7" x14ac:dyDescent="0.2">
      <c r="A26" s="87"/>
      <c r="B26" s="88">
        <v>45716</v>
      </c>
      <c r="C26" s="89">
        <v>6.2493999999999996</v>
      </c>
      <c r="D26" s="90" t="s">
        <v>618</v>
      </c>
      <c r="E26" s="87"/>
      <c r="F26" s="88">
        <v>45689</v>
      </c>
      <c r="G26" s="89">
        <v>6.1908000000000003</v>
      </c>
    </row>
    <row r="27" spans="1:7" x14ac:dyDescent="0.2">
      <c r="A27" s="87"/>
      <c r="B27" s="88">
        <v>45688</v>
      </c>
      <c r="C27" s="89">
        <v>6.1901000000000002</v>
      </c>
      <c r="D27" s="90" t="s">
        <v>617</v>
      </c>
      <c r="E27" s="87"/>
      <c r="F27" s="88">
        <v>45658</v>
      </c>
      <c r="G27" s="89">
        <v>6.1696999999999997</v>
      </c>
    </row>
    <row r="28" spans="1:7" x14ac:dyDescent="0.2">
      <c r="A28" s="87">
        <v>2024</v>
      </c>
      <c r="B28" s="88"/>
      <c r="C28" s="89"/>
      <c r="D28" s="90"/>
      <c r="E28" s="87">
        <v>2024</v>
      </c>
      <c r="F28" s="88"/>
      <c r="G28" s="89"/>
    </row>
    <row r="29" spans="1:7" x14ac:dyDescent="0.2">
      <c r="A29" s="87"/>
      <c r="B29" s="88">
        <v>45657</v>
      </c>
      <c r="C29" s="89">
        <v>6.1689999999999996</v>
      </c>
      <c r="D29" s="90" t="s">
        <v>582</v>
      </c>
      <c r="E29" s="87"/>
      <c r="F29" s="88">
        <v>45627</v>
      </c>
      <c r="G29" s="89">
        <v>6.1477000000000004</v>
      </c>
    </row>
    <row r="30" spans="1:7" x14ac:dyDescent="0.2">
      <c r="A30" s="87"/>
      <c r="B30" s="88">
        <v>45626</v>
      </c>
      <c r="C30" s="89">
        <v>6.1471</v>
      </c>
      <c r="D30" s="90" t="s">
        <v>563</v>
      </c>
      <c r="E30" s="87"/>
      <c r="F30" s="88">
        <v>45597</v>
      </c>
      <c r="G30" s="89">
        <v>6.1273</v>
      </c>
    </row>
    <row r="31" spans="1:7" x14ac:dyDescent="0.2">
      <c r="A31" s="87"/>
      <c r="B31" s="88">
        <v>45596</v>
      </c>
      <c r="C31" s="89">
        <v>6.1265000000000001</v>
      </c>
      <c r="D31" s="90" t="s">
        <v>521</v>
      </c>
      <c r="E31" s="87"/>
      <c r="F31" s="88">
        <v>45566</v>
      </c>
      <c r="G31" s="89">
        <v>6.1052</v>
      </c>
    </row>
    <row r="32" spans="1:7" x14ac:dyDescent="0.2">
      <c r="A32" s="87"/>
      <c r="B32" s="88">
        <v>45565</v>
      </c>
      <c r="C32" s="89">
        <v>6.1045999999999996</v>
      </c>
      <c r="D32" s="90" t="s">
        <v>520</v>
      </c>
      <c r="E32" s="87"/>
      <c r="F32" s="88">
        <v>45536</v>
      </c>
      <c r="G32" s="89">
        <v>6.0890000000000004</v>
      </c>
    </row>
    <row r="33" spans="1:7" x14ac:dyDescent="0.2">
      <c r="A33" s="87"/>
      <c r="B33" s="88">
        <v>45535</v>
      </c>
      <c r="C33" s="89">
        <v>6.0888</v>
      </c>
      <c r="D33" s="90" t="s">
        <v>499</v>
      </c>
      <c r="E33" s="87"/>
      <c r="F33" s="88">
        <v>45505</v>
      </c>
      <c r="G33" s="89">
        <v>6.0804</v>
      </c>
    </row>
    <row r="34" spans="1:7" x14ac:dyDescent="0.2">
      <c r="A34" s="87"/>
      <c r="B34" s="88">
        <v>45504</v>
      </c>
      <c r="C34" s="89">
        <v>6.0796999999999999</v>
      </c>
      <c r="D34" s="90" t="s">
        <v>476</v>
      </c>
      <c r="E34" s="87"/>
      <c r="F34" s="88">
        <v>45474</v>
      </c>
      <c r="G34" s="89">
        <v>6.0582000000000003</v>
      </c>
    </row>
    <row r="35" spans="1:7" x14ac:dyDescent="0.2">
      <c r="A35" s="87"/>
      <c r="B35" s="88">
        <v>45473</v>
      </c>
      <c r="C35" s="89">
        <v>6.0574000000000003</v>
      </c>
      <c r="D35" s="90" t="s">
        <v>460</v>
      </c>
      <c r="E35" s="87"/>
      <c r="F35" s="88">
        <v>45444</v>
      </c>
      <c r="G35" s="89">
        <v>6.0324</v>
      </c>
    </row>
    <row r="36" spans="1:7" x14ac:dyDescent="0.2">
      <c r="A36" s="87"/>
      <c r="B36" s="88">
        <v>45443</v>
      </c>
      <c r="C36" s="89">
        <v>6.0312000000000001</v>
      </c>
      <c r="D36" s="90" t="s">
        <v>459</v>
      </c>
      <c r="E36" s="87"/>
      <c r="F36" s="88">
        <v>45413</v>
      </c>
      <c r="G36" s="89">
        <v>5.9992999999999999</v>
      </c>
    </row>
    <row r="37" spans="1:7" x14ac:dyDescent="0.2">
      <c r="A37" s="87"/>
      <c r="B37" s="88">
        <v>45412</v>
      </c>
      <c r="C37" s="89">
        <v>5.9992999999999999</v>
      </c>
      <c r="D37" s="90" t="s">
        <v>440</v>
      </c>
      <c r="E37" s="87"/>
      <c r="F37" s="88">
        <v>45383</v>
      </c>
      <c r="G37" s="89">
        <v>5.9934000000000003</v>
      </c>
    </row>
    <row r="38" spans="1:7" x14ac:dyDescent="0.2">
      <c r="A38" s="87"/>
      <c r="B38" s="88">
        <v>45382</v>
      </c>
      <c r="C38" s="89">
        <v>5.9922000000000004</v>
      </c>
      <c r="D38" s="90" t="s">
        <v>421</v>
      </c>
      <c r="E38" s="87"/>
      <c r="F38" s="88">
        <v>45352</v>
      </c>
      <c r="G38" s="89">
        <v>5.9477000000000002</v>
      </c>
    </row>
    <row r="39" spans="1:7" x14ac:dyDescent="0.2">
      <c r="A39" s="87"/>
      <c r="B39" s="88">
        <v>45351</v>
      </c>
      <c r="C39" s="89">
        <v>5.9446000000000003</v>
      </c>
      <c r="D39" s="90" t="s">
        <v>1067</v>
      </c>
      <c r="E39" s="87"/>
      <c r="F39" s="88">
        <v>45323</v>
      </c>
      <c r="G39" s="89">
        <v>5.8712999999999997</v>
      </c>
    </row>
    <row r="40" spans="1:7" x14ac:dyDescent="0.2">
      <c r="A40" s="87"/>
      <c r="B40" s="88">
        <v>45322</v>
      </c>
      <c r="C40" s="89">
        <v>5.8715000000000002</v>
      </c>
      <c r="D40" s="90" t="s">
        <v>1366</v>
      </c>
      <c r="E40" s="87"/>
      <c r="F40" s="88">
        <v>45292</v>
      </c>
      <c r="G40" s="89">
        <v>5.8742999999999999</v>
      </c>
    </row>
    <row r="41" spans="1:7" x14ac:dyDescent="0.2">
      <c r="A41" s="87">
        <v>2023</v>
      </c>
      <c r="B41" s="88"/>
      <c r="C41" s="89"/>
      <c r="D41" s="90"/>
      <c r="E41" s="87">
        <v>2023</v>
      </c>
      <c r="F41" s="88"/>
      <c r="G41" s="89"/>
    </row>
    <row r="42" spans="1:7" x14ac:dyDescent="0.2">
      <c r="A42" s="87"/>
      <c r="B42" s="88">
        <v>45291</v>
      </c>
      <c r="C42" s="89">
        <v>5.8737000000000004</v>
      </c>
      <c r="D42" s="90" t="s">
        <v>2453</v>
      </c>
      <c r="E42" s="87"/>
      <c r="F42" s="88">
        <v>45261</v>
      </c>
      <c r="G42" s="89">
        <v>5.8521000000000001</v>
      </c>
    </row>
    <row r="43" spans="1:7" x14ac:dyDescent="0.2">
      <c r="A43" s="87"/>
      <c r="B43" s="88">
        <v>45260</v>
      </c>
      <c r="C43" s="89">
        <v>5.8507999999999996</v>
      </c>
      <c r="D43" s="90" t="s">
        <v>2799</v>
      </c>
      <c r="E43" s="87"/>
      <c r="F43" s="88">
        <v>45231</v>
      </c>
      <c r="G43" s="89">
        <v>5.8156999999999996</v>
      </c>
    </row>
    <row r="44" spans="1:7" x14ac:dyDescent="0.2">
      <c r="A44" s="87"/>
      <c r="B44" s="88">
        <v>45230</v>
      </c>
      <c r="C44" s="89">
        <v>5.8146000000000004</v>
      </c>
      <c r="D44" s="90" t="s">
        <v>113</v>
      </c>
      <c r="E44" s="87"/>
      <c r="F44" s="88">
        <v>45200</v>
      </c>
      <c r="G44" s="89">
        <v>5.7836999999999996</v>
      </c>
    </row>
    <row r="45" spans="1:7" x14ac:dyDescent="0.2">
      <c r="A45" s="87"/>
      <c r="B45" s="88">
        <v>45199</v>
      </c>
      <c r="C45" s="89">
        <v>5.7834000000000003</v>
      </c>
      <c r="D45" s="90" t="s">
        <v>112</v>
      </c>
      <c r="E45" s="87"/>
      <c r="F45" s="88">
        <v>45170</v>
      </c>
      <c r="G45" s="89">
        <v>5.7778999999999998</v>
      </c>
    </row>
    <row r="46" spans="1:7" x14ac:dyDescent="0.2">
      <c r="A46" s="87"/>
      <c r="B46" s="88">
        <v>45169</v>
      </c>
      <c r="C46" s="89">
        <v>5.7786</v>
      </c>
      <c r="D46" s="90" t="s">
        <v>971</v>
      </c>
      <c r="E46" s="87"/>
      <c r="F46" s="88">
        <v>45139</v>
      </c>
      <c r="G46" s="89">
        <v>5.7995999999999999</v>
      </c>
    </row>
    <row r="47" spans="1:7" x14ac:dyDescent="0.2">
      <c r="A47" s="87"/>
      <c r="B47" s="88">
        <v>45138</v>
      </c>
      <c r="C47" s="89">
        <v>5.8003999999999998</v>
      </c>
      <c r="D47" s="90" t="s">
        <v>1175</v>
      </c>
      <c r="E47" s="87"/>
      <c r="F47" s="88">
        <v>45108</v>
      </c>
      <c r="G47" s="89">
        <v>5.8230000000000004</v>
      </c>
    </row>
    <row r="48" spans="1:7" x14ac:dyDescent="0.2">
      <c r="A48" s="87"/>
      <c r="B48" s="88">
        <v>45107</v>
      </c>
      <c r="C48" s="89">
        <v>5.8230000000000004</v>
      </c>
      <c r="D48" s="90" t="s">
        <v>1432</v>
      </c>
      <c r="E48" s="87"/>
      <c r="F48" s="88">
        <v>45078</v>
      </c>
      <c r="G48" s="89">
        <v>5.8178000000000001</v>
      </c>
    </row>
    <row r="49" spans="1:7" x14ac:dyDescent="0.2">
      <c r="A49" s="87"/>
      <c r="B49" s="88">
        <v>45077</v>
      </c>
      <c r="C49" s="89">
        <v>5.8163999999999998</v>
      </c>
      <c r="D49" s="90" t="s">
        <v>1654</v>
      </c>
      <c r="E49" s="87"/>
      <c r="F49" s="88">
        <v>45047</v>
      </c>
      <c r="G49" s="89">
        <v>5.7732000000000001</v>
      </c>
    </row>
    <row r="50" spans="1:7" x14ac:dyDescent="0.2">
      <c r="A50" s="87"/>
      <c r="B50" s="88">
        <v>45046</v>
      </c>
      <c r="C50" s="89">
        <v>5.7713999999999999</v>
      </c>
      <c r="D50" s="90" t="s">
        <v>1857</v>
      </c>
      <c r="E50" s="87"/>
      <c r="F50" s="88">
        <v>45017</v>
      </c>
      <c r="G50" s="89">
        <v>5.7211999999999996</v>
      </c>
    </row>
    <row r="51" spans="1:7" x14ac:dyDescent="0.2">
      <c r="A51" s="87"/>
      <c r="B51" s="88">
        <v>45016</v>
      </c>
      <c r="C51" s="89">
        <v>5.7192999999999996</v>
      </c>
      <c r="D51" s="90" t="s">
        <v>2033</v>
      </c>
      <c r="E51" s="87"/>
      <c r="F51" s="88">
        <v>44986</v>
      </c>
      <c r="G51" s="89">
        <v>5.6593</v>
      </c>
    </row>
    <row r="52" spans="1:7" x14ac:dyDescent="0.2">
      <c r="A52" s="87"/>
      <c r="B52" s="88">
        <v>44985</v>
      </c>
      <c r="C52" s="89">
        <v>5.6562000000000001</v>
      </c>
      <c r="D52" s="90" t="s">
        <v>2198</v>
      </c>
      <c r="E52" s="87"/>
      <c r="F52" s="88">
        <v>44958</v>
      </c>
      <c r="G52" s="89">
        <v>5.5871000000000004</v>
      </c>
    </row>
    <row r="53" spans="1:7" x14ac:dyDescent="0.2">
      <c r="A53" s="87"/>
      <c r="B53" s="88">
        <v>44957</v>
      </c>
      <c r="C53" s="89">
        <v>5.5876000000000001</v>
      </c>
      <c r="D53" s="90" t="s">
        <v>2335</v>
      </c>
      <c r="E53" s="87"/>
      <c r="F53" s="88">
        <v>44927</v>
      </c>
      <c r="G53" s="89">
        <v>5.6017999999999999</v>
      </c>
    </row>
    <row r="54" spans="1:7" x14ac:dyDescent="0.2">
      <c r="A54" s="87">
        <v>2022</v>
      </c>
      <c r="B54" s="88"/>
      <c r="C54" s="89"/>
      <c r="D54" s="90"/>
      <c r="E54" s="87">
        <v>2022</v>
      </c>
      <c r="F54" s="88"/>
      <c r="G54" s="89"/>
    </row>
    <row r="55" spans="1:7" x14ac:dyDescent="0.2">
      <c r="A55" s="87"/>
      <c r="B55" s="88">
        <v>44926</v>
      </c>
      <c r="C55" s="89">
        <v>5.6022999999999996</v>
      </c>
      <c r="D55" s="90" t="s">
        <v>2585</v>
      </c>
      <c r="E55" s="87"/>
      <c r="F55" s="88">
        <v>44896</v>
      </c>
      <c r="G55" s="89">
        <v>5.6139000000000001</v>
      </c>
    </row>
    <row r="56" spans="1:7" x14ac:dyDescent="0.2">
      <c r="A56" s="87"/>
      <c r="B56" s="88">
        <v>44895</v>
      </c>
      <c r="C56" s="89">
        <v>5.6135000000000002</v>
      </c>
      <c r="D56" s="90" t="s">
        <v>2682</v>
      </c>
      <c r="E56" s="87"/>
      <c r="F56" s="88">
        <v>44866</v>
      </c>
      <c r="G56" s="89">
        <v>5.5975999999999999</v>
      </c>
    </row>
    <row r="57" spans="1:7" x14ac:dyDescent="0.2">
      <c r="A57" s="87"/>
      <c r="B57" s="88">
        <v>44865</v>
      </c>
      <c r="C57" s="89">
        <v>5.5960999999999999</v>
      </c>
      <c r="D57" s="90" t="s">
        <v>2851</v>
      </c>
      <c r="E57" s="87"/>
      <c r="F57" s="88">
        <v>44835</v>
      </c>
      <c r="G57" s="89">
        <v>5.5509000000000004</v>
      </c>
    </row>
    <row r="58" spans="1:7" x14ac:dyDescent="0.2">
      <c r="A58" s="87"/>
      <c r="B58" s="88">
        <v>44834</v>
      </c>
      <c r="C58" s="89">
        <v>5.5494000000000003</v>
      </c>
      <c r="D58" s="90" t="s">
        <v>2905</v>
      </c>
      <c r="E58" s="87"/>
      <c r="F58" s="88">
        <v>44805</v>
      </c>
      <c r="G58" s="89">
        <v>5.5058999999999996</v>
      </c>
    </row>
    <row r="59" spans="1:7" x14ac:dyDescent="0.2">
      <c r="A59" s="87"/>
      <c r="B59" s="88">
        <v>44804</v>
      </c>
      <c r="C59" s="89">
        <v>5.5045000000000002</v>
      </c>
      <c r="D59" s="90" t="s">
        <v>2934</v>
      </c>
      <c r="E59" s="87"/>
      <c r="F59" s="88">
        <v>44774</v>
      </c>
      <c r="G59" s="89">
        <v>5.4649999999999999</v>
      </c>
    </row>
    <row r="60" spans="1:7" x14ac:dyDescent="0.2">
      <c r="A60" s="87"/>
      <c r="B60" s="88">
        <v>44773</v>
      </c>
      <c r="C60" s="89">
        <v>5.4640000000000004</v>
      </c>
      <c r="D60" s="90" t="s">
        <v>2958</v>
      </c>
      <c r="E60" s="87"/>
      <c r="F60" s="88">
        <v>44743</v>
      </c>
      <c r="G60" s="89">
        <v>5.4337999999999997</v>
      </c>
    </row>
    <row r="61" spans="1:7" x14ac:dyDescent="0.2">
      <c r="A61" s="87"/>
      <c r="B61" s="88">
        <v>44742</v>
      </c>
      <c r="C61" s="89">
        <v>5.4329000000000001</v>
      </c>
      <c r="D61" s="90" t="s">
        <v>2898</v>
      </c>
      <c r="E61" s="87"/>
      <c r="F61" s="88">
        <v>44713</v>
      </c>
      <c r="G61" s="89">
        <v>5.4088000000000003</v>
      </c>
    </row>
    <row r="62" spans="1:7" x14ac:dyDescent="0.2">
      <c r="A62" s="87"/>
      <c r="B62" s="88">
        <v>44712</v>
      </c>
      <c r="C62" s="89">
        <v>5.4078999999999997</v>
      </c>
      <c r="D62" s="90" t="s">
        <v>2876</v>
      </c>
      <c r="E62" s="87"/>
      <c r="F62" s="88">
        <v>44682</v>
      </c>
      <c r="G62" s="89">
        <v>5.3779000000000003</v>
      </c>
    </row>
    <row r="63" spans="1:7" x14ac:dyDescent="0.2">
      <c r="A63" s="87"/>
      <c r="B63" s="88">
        <v>44681</v>
      </c>
      <c r="C63" s="89">
        <v>5.3758999999999997</v>
      </c>
      <c r="D63" s="90" t="s">
        <v>2837</v>
      </c>
      <c r="E63" s="87"/>
      <c r="F63" s="88">
        <v>44652</v>
      </c>
      <c r="G63" s="89">
        <v>5.3166000000000002</v>
      </c>
    </row>
    <row r="64" spans="1:7" x14ac:dyDescent="0.2">
      <c r="A64" s="87"/>
      <c r="B64" s="88">
        <v>44651</v>
      </c>
      <c r="C64" s="89">
        <v>5.3140999999999998</v>
      </c>
      <c r="D64" s="90" t="s">
        <v>2797</v>
      </c>
      <c r="E64" s="87"/>
      <c r="F64" s="88">
        <v>44621</v>
      </c>
      <c r="G64" s="89">
        <v>5.2363</v>
      </c>
    </row>
    <row r="65" spans="1:7" x14ac:dyDescent="0.2">
      <c r="A65" s="87"/>
      <c r="B65" s="88">
        <v>44620</v>
      </c>
      <c r="C65" s="89">
        <v>5.2329999999999997</v>
      </c>
      <c r="D65" s="90" t="s">
        <v>2777</v>
      </c>
      <c r="E65" s="87"/>
      <c r="F65" s="88">
        <v>44593</v>
      </c>
      <c r="G65" s="89">
        <v>5.1584000000000003</v>
      </c>
    </row>
    <row r="66" spans="1:7" x14ac:dyDescent="0.2">
      <c r="A66" s="87"/>
      <c r="B66" s="88">
        <v>44592</v>
      </c>
      <c r="C66" s="89">
        <v>5.1585999999999999</v>
      </c>
      <c r="D66" s="90" t="s">
        <v>2759</v>
      </c>
      <c r="E66" s="87"/>
      <c r="F66" s="88">
        <v>44562</v>
      </c>
      <c r="G66" s="89">
        <v>5.1612</v>
      </c>
    </row>
    <row r="67" spans="1:7" x14ac:dyDescent="0.2">
      <c r="A67" s="87">
        <v>2021</v>
      </c>
      <c r="B67" s="88"/>
      <c r="C67" s="89"/>
      <c r="D67" s="90"/>
      <c r="E67" s="87">
        <v>2021</v>
      </c>
      <c r="F67" s="88"/>
      <c r="G67" s="89"/>
    </row>
    <row r="68" spans="1:7" x14ac:dyDescent="0.2">
      <c r="A68" s="87"/>
      <c r="B68" s="88">
        <v>44561</v>
      </c>
      <c r="C68" s="89">
        <v>5.1608000000000001</v>
      </c>
      <c r="D68" s="90" t="s">
        <v>2738</v>
      </c>
      <c r="E68" s="87"/>
      <c r="F68" s="88">
        <v>44531</v>
      </c>
      <c r="G68" s="89">
        <v>5.1429</v>
      </c>
    </row>
    <row r="69" spans="1:7" x14ac:dyDescent="0.2">
      <c r="A69" s="87"/>
      <c r="B69" s="88">
        <v>44530</v>
      </c>
      <c r="C69" s="89">
        <v>5.1410999999999998</v>
      </c>
      <c r="D69" s="90" t="s">
        <v>2737</v>
      </c>
      <c r="E69" s="87"/>
      <c r="F69" s="88">
        <v>44501</v>
      </c>
      <c r="G69" s="89">
        <v>5.0940000000000003</v>
      </c>
    </row>
    <row r="70" spans="1:7" x14ac:dyDescent="0.2">
      <c r="A70" s="87"/>
      <c r="B70" s="88">
        <v>44500</v>
      </c>
      <c r="C70" s="89">
        <v>5.0933000000000002</v>
      </c>
      <c r="D70" s="90" t="s">
        <v>2719</v>
      </c>
      <c r="E70" s="87"/>
      <c r="F70" s="88">
        <v>44470</v>
      </c>
      <c r="G70" s="89">
        <v>5.0678999999999998</v>
      </c>
    </row>
    <row r="71" spans="1:7" x14ac:dyDescent="0.2">
      <c r="A71" s="87"/>
      <c r="B71" s="88">
        <v>44469</v>
      </c>
      <c r="C71" s="89">
        <v>5.0664999999999996</v>
      </c>
      <c r="D71" s="90" t="s">
        <v>2677</v>
      </c>
      <c r="E71" s="87"/>
      <c r="F71" s="88">
        <v>44440</v>
      </c>
      <c r="G71" s="89">
        <v>5.0275999999999996</v>
      </c>
    </row>
    <row r="72" spans="1:7" x14ac:dyDescent="0.2">
      <c r="A72" s="87"/>
      <c r="B72" s="88">
        <v>44439</v>
      </c>
      <c r="C72" s="89">
        <v>5.0266999999999999</v>
      </c>
      <c r="D72" s="90" t="s">
        <v>2657</v>
      </c>
      <c r="E72" s="87"/>
      <c r="F72" s="88">
        <v>44409</v>
      </c>
      <c r="G72" s="89">
        <v>5.0006000000000004</v>
      </c>
    </row>
    <row r="73" spans="1:7" x14ac:dyDescent="0.2">
      <c r="A73" s="87"/>
      <c r="B73" s="88">
        <v>44408</v>
      </c>
      <c r="C73" s="89">
        <v>4.9995000000000003</v>
      </c>
      <c r="D73" s="90" t="s">
        <v>2635</v>
      </c>
      <c r="E73" s="87"/>
      <c r="F73" s="88">
        <v>44378</v>
      </c>
      <c r="G73" s="89">
        <v>4.9684999999999997</v>
      </c>
    </row>
    <row r="74" spans="1:7" x14ac:dyDescent="0.2">
      <c r="A74" s="87"/>
      <c r="B74" s="88">
        <v>44377</v>
      </c>
      <c r="C74" s="89">
        <v>4.9678000000000004</v>
      </c>
      <c r="D74" s="90" t="s">
        <v>2613</v>
      </c>
      <c r="E74" s="87"/>
      <c r="F74" s="88">
        <v>44348</v>
      </c>
      <c r="G74" s="89">
        <v>4.9455999999999998</v>
      </c>
    </row>
    <row r="75" spans="1:7" x14ac:dyDescent="0.2">
      <c r="A75" s="87"/>
      <c r="B75" s="88">
        <v>44347</v>
      </c>
      <c r="C75" s="89">
        <v>4.9447999999999999</v>
      </c>
      <c r="D75" s="90" t="s">
        <v>2570</v>
      </c>
      <c r="E75" s="87"/>
      <c r="F75" s="88">
        <v>44317</v>
      </c>
      <c r="G75" s="89">
        <v>4.9202000000000004</v>
      </c>
    </row>
    <row r="76" spans="1:7" x14ac:dyDescent="0.2">
      <c r="A76" s="87"/>
      <c r="B76" s="88">
        <v>44316</v>
      </c>
      <c r="C76" s="89">
        <v>4.9192</v>
      </c>
      <c r="D76" s="90" t="s">
        <v>2552</v>
      </c>
      <c r="E76" s="87"/>
      <c r="F76" s="88">
        <v>44287</v>
      </c>
      <c r="G76" s="89">
        <v>4.8887</v>
      </c>
    </row>
    <row r="77" spans="1:7" x14ac:dyDescent="0.2">
      <c r="A77" s="87"/>
      <c r="B77" s="88">
        <v>44286</v>
      </c>
      <c r="C77" s="89">
        <v>4.8875000000000002</v>
      </c>
      <c r="D77" s="90" t="s">
        <v>2528</v>
      </c>
      <c r="E77" s="87"/>
      <c r="F77" s="88">
        <v>44256</v>
      </c>
      <c r="G77" s="89">
        <v>4.8430999999999997</v>
      </c>
    </row>
    <row r="78" spans="1:7" x14ac:dyDescent="0.2">
      <c r="A78" s="87"/>
      <c r="B78" s="88">
        <v>44255</v>
      </c>
      <c r="C78" s="89">
        <v>4.8403999999999998</v>
      </c>
      <c r="D78" s="90" t="s">
        <v>2511</v>
      </c>
      <c r="E78" s="87"/>
      <c r="F78" s="88">
        <v>44228</v>
      </c>
      <c r="G78" s="89">
        <v>4.7789000000000001</v>
      </c>
    </row>
    <row r="79" spans="1:7" x14ac:dyDescent="0.2">
      <c r="A79" s="87"/>
      <c r="B79" s="88">
        <v>44227</v>
      </c>
      <c r="C79" s="89">
        <v>4.7792000000000003</v>
      </c>
      <c r="D79" s="90" t="s">
        <v>2510</v>
      </c>
      <c r="E79" s="87"/>
      <c r="F79" s="88">
        <v>44197</v>
      </c>
      <c r="G79" s="89">
        <v>4.7850000000000001</v>
      </c>
    </row>
    <row r="80" spans="1:7" x14ac:dyDescent="0.2">
      <c r="A80" s="87">
        <v>2020</v>
      </c>
      <c r="B80" s="88"/>
      <c r="C80" s="89"/>
      <c r="D80" s="90"/>
      <c r="E80" s="87">
        <v>2020</v>
      </c>
      <c r="F80" s="88"/>
      <c r="G80" s="89"/>
    </row>
    <row r="81" spans="1:7" x14ac:dyDescent="0.2">
      <c r="A81" s="87"/>
      <c r="B81" s="88">
        <v>44196</v>
      </c>
      <c r="C81" s="89">
        <v>4.7846000000000002</v>
      </c>
      <c r="D81" s="90" t="s">
        <v>2509</v>
      </c>
      <c r="E81" s="87"/>
      <c r="F81" s="88">
        <v>44166</v>
      </c>
      <c r="G81" s="89">
        <v>4.7697000000000003</v>
      </c>
    </row>
    <row r="82" spans="1:7" x14ac:dyDescent="0.2">
      <c r="A82" s="87"/>
      <c r="B82" s="88">
        <v>44165</v>
      </c>
      <c r="C82" s="89">
        <v>4.7687999999999997</v>
      </c>
      <c r="D82" s="90" t="s">
        <v>2508</v>
      </c>
      <c r="E82" s="87"/>
      <c r="F82" s="88">
        <v>44136</v>
      </c>
      <c r="G82" s="89">
        <v>4.742</v>
      </c>
    </row>
    <row r="83" spans="1:7" x14ac:dyDescent="0.2">
      <c r="A83" s="87"/>
      <c r="B83" s="88">
        <v>44135</v>
      </c>
      <c r="C83" s="89">
        <v>4.7409999999999997</v>
      </c>
      <c r="D83" s="90" t="s">
        <v>2487</v>
      </c>
      <c r="E83" s="87"/>
      <c r="F83" s="88">
        <v>44105</v>
      </c>
      <c r="G83" s="89">
        <v>4.7122000000000002</v>
      </c>
    </row>
    <row r="84" spans="1:7" x14ac:dyDescent="0.2">
      <c r="A84" s="87"/>
      <c r="B84" s="88">
        <v>44104</v>
      </c>
      <c r="C84" s="89">
        <v>4.7112999999999996</v>
      </c>
      <c r="D84" s="90" t="s">
        <v>2448</v>
      </c>
      <c r="E84" s="87"/>
      <c r="F84" s="88">
        <v>44075</v>
      </c>
      <c r="G84" s="89">
        <v>4.6856999999999998</v>
      </c>
    </row>
    <row r="85" spans="1:7" x14ac:dyDescent="0.2">
      <c r="A85" s="87"/>
      <c r="B85" s="88">
        <v>44074</v>
      </c>
      <c r="C85" s="89">
        <v>4.6848999999999998</v>
      </c>
      <c r="D85" s="90" t="s">
        <v>2428</v>
      </c>
      <c r="E85" s="87"/>
      <c r="F85" s="88">
        <v>44044</v>
      </c>
      <c r="G85" s="89">
        <v>4.6632999999999996</v>
      </c>
    </row>
    <row r="86" spans="1:7" x14ac:dyDescent="0.2">
      <c r="A86" s="87"/>
      <c r="B86" s="88">
        <v>44043</v>
      </c>
      <c r="C86" s="89">
        <v>4.6632999999999996</v>
      </c>
      <c r="D86" s="90" t="s">
        <v>2407</v>
      </c>
      <c r="E86" s="87"/>
      <c r="F86" s="88">
        <v>44013</v>
      </c>
      <c r="G86" s="89">
        <v>4.6589999999999998</v>
      </c>
    </row>
    <row r="87" spans="1:7" x14ac:dyDescent="0.2">
      <c r="A87" s="87"/>
      <c r="B87" s="88">
        <v>44012</v>
      </c>
      <c r="C87" s="89">
        <v>4.6581000000000001</v>
      </c>
      <c r="D87" s="90" t="s">
        <v>2385</v>
      </c>
      <c r="E87" s="87"/>
      <c r="F87" s="88">
        <v>43983</v>
      </c>
      <c r="G87" s="89">
        <v>4.6242999999999999</v>
      </c>
    </row>
    <row r="88" spans="1:7" x14ac:dyDescent="0.2">
      <c r="A88" s="87"/>
      <c r="B88" s="88">
        <v>43982</v>
      </c>
      <c r="C88" s="89">
        <v>4.6212999999999997</v>
      </c>
      <c r="D88" s="90" t="s">
        <v>2325</v>
      </c>
      <c r="E88" s="87"/>
      <c r="F88" s="88">
        <v>43952</v>
      </c>
      <c r="G88" s="89">
        <v>4.5372000000000003</v>
      </c>
    </row>
    <row r="89" spans="1:7" x14ac:dyDescent="0.2">
      <c r="A89" s="87"/>
      <c r="B89" s="88">
        <v>43951</v>
      </c>
      <c r="C89" s="89">
        <v>4.5351999999999997</v>
      </c>
      <c r="D89" s="90" t="s">
        <v>2324</v>
      </c>
      <c r="E89" s="87"/>
      <c r="F89" s="88">
        <v>43922</v>
      </c>
      <c r="G89" s="89">
        <v>4.4820000000000002</v>
      </c>
    </row>
    <row r="90" spans="1:7" x14ac:dyDescent="0.2">
      <c r="A90" s="87"/>
      <c r="B90" s="88">
        <v>43921</v>
      </c>
      <c r="C90" s="89">
        <v>4.4810999999999996</v>
      </c>
      <c r="D90" s="90" t="s">
        <v>2302</v>
      </c>
      <c r="E90" s="87"/>
      <c r="F90" s="88">
        <v>43891</v>
      </c>
      <c r="G90" s="89">
        <v>4.4455999999999998</v>
      </c>
    </row>
    <row r="91" spans="1:7" x14ac:dyDescent="0.2">
      <c r="A91" s="87"/>
      <c r="B91" s="88">
        <v>43890</v>
      </c>
      <c r="C91" s="89">
        <v>4.4424000000000001</v>
      </c>
      <c r="D91" s="90" t="s">
        <v>2284</v>
      </c>
      <c r="E91" s="87"/>
      <c r="F91" s="88">
        <v>43862</v>
      </c>
      <c r="G91" s="89">
        <v>4.3672000000000004</v>
      </c>
    </row>
    <row r="92" spans="1:7" x14ac:dyDescent="0.2">
      <c r="A92" s="87"/>
      <c r="B92" s="88">
        <v>43861</v>
      </c>
      <c r="C92" s="89">
        <v>4.3672000000000004</v>
      </c>
      <c r="D92" s="90" t="s">
        <v>2262</v>
      </c>
      <c r="E92" s="87"/>
      <c r="F92" s="88">
        <v>43831</v>
      </c>
      <c r="G92" s="89">
        <v>4.3658999999999999</v>
      </c>
    </row>
    <row r="93" spans="1:7" x14ac:dyDescent="0.2">
      <c r="A93" s="87">
        <v>2019</v>
      </c>
      <c r="B93" s="88"/>
      <c r="C93" s="89"/>
      <c r="D93" s="90"/>
      <c r="E93" s="87">
        <v>2019</v>
      </c>
      <c r="F93" s="88"/>
      <c r="G93" s="89"/>
    </row>
    <row r="94" spans="1:7" x14ac:dyDescent="0.2">
      <c r="A94" s="87"/>
      <c r="B94" s="88">
        <v>43830</v>
      </c>
      <c r="C94" s="89">
        <v>4.3653000000000004</v>
      </c>
      <c r="D94" s="90" t="s">
        <v>2243</v>
      </c>
      <c r="E94" s="87"/>
      <c r="F94" s="88">
        <v>43800</v>
      </c>
      <c r="G94" s="89">
        <v>4.3456999999999999</v>
      </c>
    </row>
    <row r="95" spans="1:7" x14ac:dyDescent="0.2">
      <c r="A95" s="87"/>
      <c r="B95" s="88">
        <v>43799</v>
      </c>
      <c r="C95" s="89">
        <v>4.3445999999999998</v>
      </c>
      <c r="D95" s="90" t="s">
        <v>2223</v>
      </c>
      <c r="E95" s="87"/>
      <c r="F95" s="88">
        <v>43770</v>
      </c>
      <c r="G95" s="89">
        <v>4.3147000000000002</v>
      </c>
    </row>
    <row r="96" spans="1:7" ht="13.5" customHeight="1" x14ac:dyDescent="0.2">
      <c r="A96" s="87"/>
      <c r="B96" s="88">
        <v>43769</v>
      </c>
      <c r="C96" s="89">
        <v>4.3140000000000001</v>
      </c>
      <c r="D96" s="90" t="s">
        <v>2180</v>
      </c>
      <c r="E96" s="87"/>
      <c r="F96" s="88">
        <v>43739</v>
      </c>
      <c r="G96" s="89">
        <v>4.2903000000000002</v>
      </c>
    </row>
    <row r="97" spans="1:7" x14ac:dyDescent="0.2">
      <c r="A97" s="87"/>
      <c r="B97" s="88">
        <v>43738</v>
      </c>
      <c r="C97" s="89">
        <v>4.2889999999999997</v>
      </c>
      <c r="D97" s="90" t="s">
        <v>2179</v>
      </c>
      <c r="E97" s="87"/>
      <c r="F97" s="88">
        <v>43709</v>
      </c>
      <c r="G97" s="89">
        <v>4.2537000000000003</v>
      </c>
    </row>
    <row r="98" spans="1:7" x14ac:dyDescent="0.2">
      <c r="A98" s="87"/>
      <c r="B98" s="88">
        <v>43708</v>
      </c>
      <c r="C98" s="89">
        <v>4.2526000000000002</v>
      </c>
      <c r="D98" s="90" t="s">
        <v>2137</v>
      </c>
      <c r="E98" s="87"/>
      <c r="F98" s="88">
        <v>43678</v>
      </c>
      <c r="G98" s="89">
        <v>4.2222</v>
      </c>
    </row>
    <row r="99" spans="1:7" x14ac:dyDescent="0.2">
      <c r="A99" s="87"/>
      <c r="B99" s="88">
        <v>43677</v>
      </c>
      <c r="C99" s="89">
        <v>4.2213000000000003</v>
      </c>
      <c r="D99" s="90" t="s">
        <v>3033</v>
      </c>
      <c r="E99" s="87"/>
      <c r="F99" s="88">
        <v>43647</v>
      </c>
      <c r="G99" s="89">
        <v>4.1966000000000001</v>
      </c>
    </row>
    <row r="100" spans="1:7" x14ac:dyDescent="0.2">
      <c r="A100" s="87"/>
      <c r="B100" s="88">
        <v>43646</v>
      </c>
      <c r="C100" s="89">
        <v>4.1959999999999997</v>
      </c>
      <c r="D100" s="90" t="s">
        <v>3034</v>
      </c>
      <c r="E100" s="87"/>
      <c r="F100" s="88">
        <v>43617</v>
      </c>
      <c r="G100" s="89">
        <v>4.1798000000000002</v>
      </c>
    </row>
    <row r="101" spans="1:7" x14ac:dyDescent="0.2">
      <c r="A101" s="87"/>
      <c r="B101" s="88">
        <v>43616</v>
      </c>
      <c r="C101" s="89">
        <v>4.1791999999999998</v>
      </c>
      <c r="D101" s="90" t="s">
        <v>3035</v>
      </c>
      <c r="E101" s="87"/>
      <c r="F101" s="88">
        <v>43586</v>
      </c>
      <c r="G101" s="89">
        <v>4.1611000000000002</v>
      </c>
    </row>
    <row r="102" spans="1:7" x14ac:dyDescent="0.2">
      <c r="A102" s="87"/>
      <c r="B102" s="88">
        <v>43585</v>
      </c>
      <c r="C102" s="89">
        <v>4.1604000000000001</v>
      </c>
      <c r="D102" s="90" t="s">
        <v>3036</v>
      </c>
      <c r="E102" s="87"/>
      <c r="F102" s="88">
        <v>43556</v>
      </c>
      <c r="G102" s="89">
        <v>4.1361999999999997</v>
      </c>
    </row>
    <row r="103" spans="1:7" x14ac:dyDescent="0.2">
      <c r="A103" s="87"/>
      <c r="B103" s="88">
        <v>43555</v>
      </c>
      <c r="C103" s="89">
        <v>4.1349</v>
      </c>
      <c r="D103" s="90" t="s">
        <v>3037</v>
      </c>
      <c r="E103" s="87"/>
      <c r="F103" s="88">
        <v>43525</v>
      </c>
      <c r="G103" s="89">
        <v>4.0885999999999996</v>
      </c>
    </row>
    <row r="104" spans="1:7" x14ac:dyDescent="0.2">
      <c r="A104" s="87"/>
      <c r="B104" s="88">
        <v>43524</v>
      </c>
      <c r="C104" s="89">
        <v>4.0854999999999997</v>
      </c>
      <c r="D104" s="90" t="s">
        <v>3038</v>
      </c>
      <c r="E104" s="87"/>
      <c r="F104" s="88">
        <v>43497</v>
      </c>
      <c r="G104" s="89">
        <v>4.0160999999999998</v>
      </c>
    </row>
    <row r="105" spans="1:7" x14ac:dyDescent="0.2">
      <c r="A105" s="87"/>
      <c r="B105" s="88">
        <v>43496</v>
      </c>
      <c r="C105" s="89">
        <v>4.0166000000000004</v>
      </c>
      <c r="D105" s="90" t="s">
        <v>3039</v>
      </c>
      <c r="E105" s="87"/>
      <c r="F105" s="88">
        <v>43466</v>
      </c>
      <c r="G105" s="89">
        <v>4.0274999999999999</v>
      </c>
    </row>
    <row r="106" spans="1:7" x14ac:dyDescent="0.2">
      <c r="A106" s="87">
        <v>2018</v>
      </c>
      <c r="B106" s="88"/>
      <c r="C106" s="89"/>
      <c r="D106" s="90"/>
      <c r="E106" s="87">
        <v>2018</v>
      </c>
      <c r="F106" s="88"/>
      <c r="G106" s="89"/>
    </row>
    <row r="107" spans="1:7" x14ac:dyDescent="0.2">
      <c r="A107" s="87"/>
      <c r="B107" s="88">
        <v>43465</v>
      </c>
      <c r="C107" s="89">
        <v>4.0270000000000001</v>
      </c>
      <c r="D107" s="90" t="s">
        <v>3040</v>
      </c>
      <c r="E107" s="87"/>
      <c r="F107" s="88">
        <v>43435</v>
      </c>
      <c r="G107" s="89">
        <v>4.0137</v>
      </c>
    </row>
    <row r="108" spans="1:7" x14ac:dyDescent="0.2">
      <c r="A108" s="87"/>
      <c r="B108" s="88">
        <v>43434</v>
      </c>
      <c r="C108" s="89">
        <v>4.0133999999999999</v>
      </c>
      <c r="D108" s="90" t="s">
        <v>3041</v>
      </c>
      <c r="E108" s="87"/>
      <c r="F108" s="88">
        <v>43405</v>
      </c>
      <c r="G108" s="89">
        <v>4.0031999999999996</v>
      </c>
    </row>
    <row r="109" spans="1:7" x14ac:dyDescent="0.2">
      <c r="A109" s="87"/>
      <c r="B109" s="88">
        <v>43404</v>
      </c>
      <c r="C109" s="89">
        <v>4.0025000000000004</v>
      </c>
      <c r="D109" s="90" t="s">
        <v>3042</v>
      </c>
      <c r="E109" s="87"/>
      <c r="F109" s="88">
        <v>43374</v>
      </c>
      <c r="G109" s="89">
        <v>3.9823</v>
      </c>
    </row>
    <row r="110" spans="1:7" x14ac:dyDescent="0.2">
      <c r="A110" s="87"/>
      <c r="B110" s="88">
        <v>43373</v>
      </c>
      <c r="C110" s="89">
        <v>3.9813999999999998</v>
      </c>
      <c r="D110" s="90" t="s">
        <v>3043</v>
      </c>
      <c r="E110" s="87"/>
      <c r="F110" s="88">
        <v>43344</v>
      </c>
      <c r="G110" s="89">
        <v>3.9563000000000001</v>
      </c>
    </row>
    <row r="111" spans="1:7" x14ac:dyDescent="0.2">
      <c r="A111" s="87"/>
      <c r="B111" s="88">
        <v>43343</v>
      </c>
      <c r="C111" s="89">
        <v>3.9554999999999998</v>
      </c>
      <c r="D111" s="90" t="s">
        <v>3044</v>
      </c>
      <c r="E111" s="87"/>
      <c r="F111" s="88">
        <v>43313</v>
      </c>
      <c r="G111" s="89">
        <v>3.9306999999999999</v>
      </c>
    </row>
    <row r="112" spans="1:7" x14ac:dyDescent="0.2">
      <c r="A112" s="87"/>
      <c r="B112" s="88">
        <v>43312</v>
      </c>
      <c r="C112" s="89">
        <v>3.9293999999999998</v>
      </c>
      <c r="D112" s="90" t="s">
        <v>3045</v>
      </c>
      <c r="E112" s="87"/>
      <c r="F112" s="88">
        <v>43282</v>
      </c>
      <c r="G112" s="89">
        <v>3.8929</v>
      </c>
    </row>
    <row r="113" spans="1:7" x14ac:dyDescent="0.2">
      <c r="A113" s="87"/>
      <c r="B113" s="88">
        <v>43281</v>
      </c>
      <c r="C113" s="89">
        <v>3.8919000000000001</v>
      </c>
      <c r="D113" s="90" t="s">
        <v>3046</v>
      </c>
      <c r="E113" s="87"/>
      <c r="F113" s="88">
        <v>43252</v>
      </c>
      <c r="G113" s="89">
        <v>3.8654999999999999</v>
      </c>
    </row>
    <row r="114" spans="1:7" x14ac:dyDescent="0.2">
      <c r="A114" s="87"/>
      <c r="B114" s="88">
        <v>43251</v>
      </c>
      <c r="C114" s="89">
        <v>3.8654000000000002</v>
      </c>
      <c r="D114" s="90" t="s">
        <v>3047</v>
      </c>
      <c r="E114" s="87"/>
      <c r="F114" s="88">
        <v>43221</v>
      </c>
      <c r="G114" s="89">
        <v>3.8616000000000001</v>
      </c>
    </row>
    <row r="115" spans="1:7" x14ac:dyDescent="0.2">
      <c r="A115" s="87"/>
      <c r="B115" s="88">
        <v>43220</v>
      </c>
      <c r="C115" s="89">
        <v>3.8613</v>
      </c>
      <c r="D115" s="90" t="s">
        <v>3048</v>
      </c>
      <c r="E115" s="87"/>
      <c r="F115" s="88">
        <v>43191</v>
      </c>
      <c r="G115" s="89">
        <v>3.8479999999999999</v>
      </c>
    </row>
    <row r="116" spans="1:7" x14ac:dyDescent="0.2">
      <c r="A116" s="87"/>
      <c r="B116" s="88">
        <v>43190</v>
      </c>
      <c r="C116" s="89">
        <v>3.8469000000000002</v>
      </c>
      <c r="D116" s="90" t="s">
        <v>3049</v>
      </c>
      <c r="E116" s="87"/>
      <c r="F116" s="88">
        <v>43160</v>
      </c>
      <c r="G116" s="89">
        <v>3.8041</v>
      </c>
    </row>
    <row r="117" spans="1:7" x14ac:dyDescent="0.2">
      <c r="A117" s="87"/>
      <c r="B117" s="88">
        <v>43159</v>
      </c>
      <c r="C117" s="89">
        <v>3.8005</v>
      </c>
      <c r="D117" s="90" t="s">
        <v>3050</v>
      </c>
      <c r="E117" s="87"/>
      <c r="F117" s="88">
        <v>43132</v>
      </c>
      <c r="G117" s="89">
        <v>3.7193999999999998</v>
      </c>
    </row>
    <row r="118" spans="1:7" x14ac:dyDescent="0.2">
      <c r="A118" s="87"/>
      <c r="B118" s="88">
        <v>43131</v>
      </c>
      <c r="C118" s="89">
        <v>3.7198000000000002</v>
      </c>
      <c r="D118" s="90" t="s">
        <v>3051</v>
      </c>
      <c r="E118" s="87"/>
      <c r="F118" s="88">
        <v>43101</v>
      </c>
      <c r="G118" s="89">
        <v>3.7279</v>
      </c>
    </row>
    <row r="119" spans="1:7" x14ac:dyDescent="0.2">
      <c r="A119" s="87">
        <v>2017</v>
      </c>
      <c r="B119" s="88"/>
      <c r="C119" s="89"/>
      <c r="D119" s="90"/>
      <c r="E119" s="87">
        <v>2017</v>
      </c>
      <c r="F119" s="88"/>
      <c r="G119" s="89"/>
    </row>
    <row r="120" spans="1:7" x14ac:dyDescent="0.2">
      <c r="A120" s="87"/>
      <c r="B120" s="88">
        <v>43100</v>
      </c>
      <c r="C120" s="89">
        <v>3.7275</v>
      </c>
      <c r="D120" s="90" t="s">
        <v>3052</v>
      </c>
      <c r="E120" s="87"/>
      <c r="F120" s="88">
        <v>43070</v>
      </c>
      <c r="G120" s="89">
        <v>3.7145999999999999</v>
      </c>
    </row>
    <row r="121" spans="1:7" x14ac:dyDescent="0.2">
      <c r="A121" s="87"/>
      <c r="B121" s="88">
        <v>43069</v>
      </c>
      <c r="C121" s="89">
        <v>3.7141000000000002</v>
      </c>
      <c r="D121" s="90" t="s">
        <v>3053</v>
      </c>
      <c r="E121" s="87"/>
      <c r="F121" s="88">
        <v>43040</v>
      </c>
      <c r="G121" s="89">
        <v>3.6972999999999998</v>
      </c>
    </row>
    <row r="122" spans="1:7" x14ac:dyDescent="0.2">
      <c r="A122" s="87"/>
      <c r="B122" s="88">
        <v>43039</v>
      </c>
      <c r="C122" s="89">
        <v>3.6966999999999999</v>
      </c>
      <c r="D122" s="90" t="s">
        <v>3054</v>
      </c>
      <c r="E122" s="87"/>
      <c r="F122" s="88">
        <v>43009</v>
      </c>
      <c r="G122" s="89">
        <v>3.6762999999999999</v>
      </c>
    </row>
    <row r="123" spans="1:7" x14ac:dyDescent="0.2">
      <c r="A123" s="87"/>
      <c r="B123" s="88">
        <v>43008</v>
      </c>
      <c r="C123" s="89">
        <v>3.6753</v>
      </c>
      <c r="D123" s="90" t="s">
        <v>3055</v>
      </c>
      <c r="E123" s="87"/>
      <c r="F123" s="88">
        <v>42979</v>
      </c>
      <c r="G123" s="89">
        <v>3.6503999999999999</v>
      </c>
    </row>
    <row r="124" spans="1:7" x14ac:dyDescent="0.2">
      <c r="A124" s="87"/>
      <c r="B124" s="88">
        <v>42978</v>
      </c>
      <c r="C124" s="89">
        <v>3.6501000000000001</v>
      </c>
      <c r="D124" s="90" t="s">
        <v>3056</v>
      </c>
      <c r="E124" s="87"/>
      <c r="F124" s="88">
        <v>42948</v>
      </c>
      <c r="G124" s="89">
        <v>3.6395</v>
      </c>
    </row>
    <row r="125" spans="1:7" x14ac:dyDescent="0.2">
      <c r="A125" s="87"/>
      <c r="B125" s="88">
        <v>42947</v>
      </c>
      <c r="C125" s="89">
        <v>3.6394000000000002</v>
      </c>
      <c r="D125" s="90" t="s">
        <v>3057</v>
      </c>
      <c r="E125" s="87"/>
      <c r="F125" s="88">
        <v>42917</v>
      </c>
      <c r="G125" s="89">
        <v>3.6341999999999999</v>
      </c>
    </row>
    <row r="126" spans="1:7" x14ac:dyDescent="0.2">
      <c r="A126" s="87"/>
      <c r="B126" s="88">
        <v>42916</v>
      </c>
      <c r="C126" s="89">
        <v>3.6339999999999999</v>
      </c>
      <c r="D126" s="90" t="s">
        <v>3058</v>
      </c>
      <c r="E126" s="87"/>
      <c r="F126" s="88">
        <v>42887</v>
      </c>
      <c r="G126" s="89">
        <v>3.629</v>
      </c>
    </row>
    <row r="127" spans="1:7" x14ac:dyDescent="0.2">
      <c r="A127" s="87"/>
      <c r="B127" s="88">
        <v>42886</v>
      </c>
      <c r="C127" s="89">
        <v>3.6288</v>
      </c>
      <c r="D127" s="90" t="s">
        <v>3059</v>
      </c>
      <c r="E127" s="87"/>
      <c r="F127" s="88">
        <v>42856</v>
      </c>
      <c r="G127" s="89">
        <v>3.6187999999999998</v>
      </c>
    </row>
    <row r="128" spans="1:7" x14ac:dyDescent="0.2">
      <c r="A128" s="87"/>
      <c r="B128" s="88">
        <v>42855</v>
      </c>
      <c r="C128" s="89">
        <v>3.6179999999999999</v>
      </c>
      <c r="D128" s="90" t="s">
        <v>3060</v>
      </c>
      <c r="E128" s="87"/>
      <c r="F128" s="88">
        <v>42826</v>
      </c>
      <c r="G128" s="89">
        <v>3.5952999999999999</v>
      </c>
    </row>
    <row r="129" spans="1:7" x14ac:dyDescent="0.2">
      <c r="A129" s="87"/>
      <c r="B129" s="88">
        <v>42825</v>
      </c>
      <c r="C129" s="89">
        <v>3.5947</v>
      </c>
      <c r="D129" s="90" t="s">
        <v>3061</v>
      </c>
      <c r="E129" s="87"/>
      <c r="F129" s="88">
        <v>42795</v>
      </c>
      <c r="G129" s="89">
        <v>3.5666000000000002</v>
      </c>
    </row>
    <row r="130" spans="1:7" x14ac:dyDescent="0.2">
      <c r="A130" s="87"/>
      <c r="B130" s="88">
        <v>42794</v>
      </c>
      <c r="C130" s="89">
        <v>3.5632999999999999</v>
      </c>
      <c r="D130" s="90" t="s">
        <v>3062</v>
      </c>
      <c r="E130" s="87"/>
      <c r="F130" s="88">
        <v>42767</v>
      </c>
      <c r="G130" s="89">
        <v>3.4914999999999998</v>
      </c>
    </row>
    <row r="131" spans="1:7" x14ac:dyDescent="0.2">
      <c r="A131" s="87"/>
      <c r="B131" s="88">
        <v>42766</v>
      </c>
      <c r="C131" s="89">
        <v>3.4921000000000002</v>
      </c>
      <c r="D131" s="90" t="s">
        <v>3063</v>
      </c>
      <c r="E131" s="87"/>
      <c r="F131" s="88">
        <v>42736</v>
      </c>
      <c r="G131" s="89">
        <v>3.5078999999999998</v>
      </c>
    </row>
    <row r="132" spans="1:7" x14ac:dyDescent="0.2">
      <c r="A132" s="87">
        <v>2016</v>
      </c>
      <c r="B132" s="88"/>
      <c r="C132" s="89"/>
      <c r="D132" s="90"/>
      <c r="E132" s="87">
        <v>2016</v>
      </c>
      <c r="F132" s="88"/>
      <c r="G132" s="89"/>
    </row>
    <row r="133" spans="1:7" x14ac:dyDescent="0.2">
      <c r="A133" s="87"/>
      <c r="B133" s="88">
        <v>42735</v>
      </c>
      <c r="C133" s="89">
        <v>3.5076999999999998</v>
      </c>
      <c r="D133" s="90" t="s">
        <v>3064</v>
      </c>
      <c r="E133" s="87"/>
      <c r="F133" s="88">
        <v>42705</v>
      </c>
      <c r="G133" s="89">
        <v>3.504</v>
      </c>
    </row>
    <row r="134" spans="1:7" x14ac:dyDescent="0.2">
      <c r="A134" s="87"/>
      <c r="B134" s="88">
        <v>42704</v>
      </c>
      <c r="C134" s="89">
        <v>3.5036999999999998</v>
      </c>
      <c r="D134" s="90" t="s">
        <v>3065</v>
      </c>
      <c r="E134" s="87"/>
      <c r="F134" s="88">
        <v>42675</v>
      </c>
      <c r="G134" s="89">
        <v>3.4973999999999998</v>
      </c>
    </row>
    <row r="135" spans="1:7" x14ac:dyDescent="0.2">
      <c r="A135" s="87"/>
      <c r="B135" s="88">
        <v>42674</v>
      </c>
      <c r="C135" s="89">
        <v>3.4971000000000001</v>
      </c>
      <c r="D135" s="90" t="s">
        <v>3066</v>
      </c>
      <c r="E135" s="87"/>
      <c r="F135" s="88">
        <v>42644</v>
      </c>
      <c r="G135" s="89">
        <v>3.4870999999999999</v>
      </c>
    </row>
    <row r="136" spans="1:7" x14ac:dyDescent="0.2">
      <c r="A136" s="87"/>
      <c r="B136" s="88">
        <v>42643</v>
      </c>
      <c r="C136" s="89">
        <v>3.4864999999999999</v>
      </c>
      <c r="D136" s="90" t="s">
        <v>3067</v>
      </c>
      <c r="E136" s="87"/>
      <c r="F136" s="88">
        <v>42614</v>
      </c>
      <c r="G136" s="89">
        <v>3.4681999999999999</v>
      </c>
    </row>
    <row r="137" spans="1:7" x14ac:dyDescent="0.2">
      <c r="A137" s="87"/>
      <c r="B137" s="88">
        <v>42613</v>
      </c>
      <c r="C137" s="89">
        <v>3.4678</v>
      </c>
      <c r="D137" s="90" t="s">
        <v>3068</v>
      </c>
      <c r="E137" s="87"/>
      <c r="F137" s="88">
        <v>42583</v>
      </c>
      <c r="G137" s="89">
        <v>3.4546999999999999</v>
      </c>
    </row>
    <row r="138" spans="1:7" x14ac:dyDescent="0.2">
      <c r="A138" s="87"/>
      <c r="B138" s="88">
        <v>42582</v>
      </c>
      <c r="C138" s="89">
        <v>3.4542000000000002</v>
      </c>
      <c r="D138" s="90" t="s">
        <v>3069</v>
      </c>
      <c r="E138" s="87"/>
      <c r="F138" s="88">
        <v>42552</v>
      </c>
      <c r="G138" s="89">
        <v>3.4382000000000001</v>
      </c>
    </row>
    <row r="139" spans="1:7" x14ac:dyDescent="0.2">
      <c r="A139" s="87"/>
      <c r="B139" s="88">
        <v>42551</v>
      </c>
      <c r="C139" s="89">
        <v>3.4371</v>
      </c>
      <c r="D139" s="90" t="s">
        <v>3070</v>
      </c>
      <c r="E139" s="87"/>
      <c r="F139" s="88">
        <v>42522</v>
      </c>
      <c r="G139" s="89">
        <v>3.4076</v>
      </c>
    </row>
    <row r="140" spans="1:7" x14ac:dyDescent="0.2">
      <c r="A140" s="87"/>
      <c r="B140" s="88">
        <v>42521</v>
      </c>
      <c r="C140" s="89">
        <v>3.4070999999999998</v>
      </c>
      <c r="D140" s="90" t="s">
        <v>3071</v>
      </c>
      <c r="E140" s="87"/>
      <c r="F140" s="88">
        <v>42491</v>
      </c>
      <c r="G140" s="89">
        <v>3.3894000000000002</v>
      </c>
    </row>
    <row r="141" spans="1:7" x14ac:dyDescent="0.2">
      <c r="A141" s="87"/>
      <c r="B141" s="88">
        <v>42490</v>
      </c>
      <c r="C141" s="89">
        <v>3.3881999999999999</v>
      </c>
      <c r="D141" s="90" t="s">
        <v>3072</v>
      </c>
      <c r="E141" s="87"/>
      <c r="F141" s="88">
        <v>42461</v>
      </c>
      <c r="G141" s="89">
        <v>3.3521999999999998</v>
      </c>
    </row>
    <row r="142" spans="1:7" x14ac:dyDescent="0.2">
      <c r="A142" s="87"/>
      <c r="B142" s="88">
        <v>42460</v>
      </c>
      <c r="C142" s="89">
        <v>3.3504999999999998</v>
      </c>
      <c r="D142" s="90" t="s">
        <v>3073</v>
      </c>
      <c r="E142" s="87"/>
      <c r="F142" s="88">
        <v>42430</v>
      </c>
      <c r="G142" s="89">
        <v>3.2951000000000001</v>
      </c>
    </row>
    <row r="143" spans="1:7" x14ac:dyDescent="0.2">
      <c r="A143" s="87"/>
      <c r="B143" s="88">
        <v>42429</v>
      </c>
      <c r="C143" s="89">
        <v>3.2924000000000002</v>
      </c>
      <c r="D143" s="90" t="s">
        <v>3074</v>
      </c>
      <c r="E143" s="87"/>
      <c r="F143" s="88">
        <v>42401</v>
      </c>
      <c r="G143" s="89">
        <v>3.2294</v>
      </c>
    </row>
    <row r="144" spans="1:7" x14ac:dyDescent="0.2">
      <c r="A144" s="87"/>
      <c r="B144" s="88">
        <v>42400</v>
      </c>
      <c r="C144" s="89">
        <v>3.2299000000000002</v>
      </c>
      <c r="D144" s="90" t="s">
        <v>3075</v>
      </c>
      <c r="E144" s="87"/>
      <c r="F144" s="88">
        <v>42370</v>
      </c>
      <c r="G144" s="89">
        <v>3.2431000000000001</v>
      </c>
    </row>
    <row r="145" spans="1:7" x14ac:dyDescent="0.2">
      <c r="A145" s="87">
        <v>2015</v>
      </c>
      <c r="B145" s="88"/>
      <c r="C145" s="89"/>
      <c r="D145" s="90"/>
      <c r="E145" s="87">
        <v>2015</v>
      </c>
      <c r="F145" s="88"/>
      <c r="G145" s="89"/>
    </row>
    <row r="146" spans="1:7" x14ac:dyDescent="0.2">
      <c r="A146" s="87"/>
      <c r="B146" s="88">
        <v>42369</v>
      </c>
      <c r="C146" s="89">
        <v>3.2425999999999999</v>
      </c>
      <c r="D146" s="90" t="s">
        <v>3076</v>
      </c>
      <c r="E146" s="87"/>
      <c r="F146" s="88">
        <v>42339</v>
      </c>
      <c r="G146" s="89">
        <v>3.2284000000000002</v>
      </c>
    </row>
    <row r="147" spans="1:7" x14ac:dyDescent="0.2">
      <c r="A147" s="87"/>
      <c r="B147" s="88">
        <v>42338</v>
      </c>
      <c r="C147" s="89">
        <v>3.2277999999999998</v>
      </c>
      <c r="D147" s="90" t="s">
        <v>3077</v>
      </c>
      <c r="E147" s="87"/>
      <c r="F147" s="88">
        <v>42309</v>
      </c>
      <c r="G147" s="89">
        <v>3.2088999999999999</v>
      </c>
    </row>
    <row r="148" spans="1:7" x14ac:dyDescent="0.2">
      <c r="A148" s="87"/>
      <c r="B148" s="88">
        <v>42308</v>
      </c>
      <c r="C148" s="89">
        <v>3.2081</v>
      </c>
      <c r="D148" s="90" t="s">
        <v>3078</v>
      </c>
      <c r="E148" s="87"/>
      <c r="F148" s="88">
        <v>42278</v>
      </c>
      <c r="G148" s="89">
        <v>3.1846999999999999</v>
      </c>
    </row>
    <row r="149" spans="1:7" x14ac:dyDescent="0.2">
      <c r="A149" s="87"/>
      <c r="B149" s="88">
        <v>42277</v>
      </c>
      <c r="C149" s="89">
        <v>3.1835</v>
      </c>
      <c r="D149" s="90" t="s">
        <v>3079</v>
      </c>
      <c r="E149" s="87"/>
      <c r="F149" s="88">
        <v>42248</v>
      </c>
      <c r="G149" s="89">
        <v>3.1476000000000002</v>
      </c>
    </row>
    <row r="150" spans="1:7" x14ac:dyDescent="0.2">
      <c r="A150" s="87"/>
      <c r="B150" s="88">
        <v>42247</v>
      </c>
      <c r="C150" s="89">
        <v>3.1463999999999999</v>
      </c>
      <c r="D150" s="90" t="s">
        <v>3080</v>
      </c>
      <c r="E150" s="87"/>
      <c r="F150" s="88">
        <v>42217</v>
      </c>
      <c r="G150" s="89">
        <v>3.1128999999999998</v>
      </c>
    </row>
    <row r="151" spans="1:7" x14ac:dyDescent="0.2">
      <c r="A151" s="87"/>
      <c r="B151" s="88">
        <v>42216</v>
      </c>
      <c r="C151" s="89">
        <v>3.1124999999999998</v>
      </c>
      <c r="D151" s="90" t="s">
        <v>3081</v>
      </c>
      <c r="E151" s="87"/>
      <c r="F151" s="88">
        <v>42186</v>
      </c>
      <c r="G151" s="89">
        <v>3.0988000000000002</v>
      </c>
    </row>
    <row r="152" spans="1:7" x14ac:dyDescent="0.2">
      <c r="A152" s="87"/>
      <c r="B152" s="88">
        <v>42185</v>
      </c>
      <c r="C152" s="89">
        <v>3.0983000000000001</v>
      </c>
      <c r="D152" s="90" t="s">
        <v>3082</v>
      </c>
      <c r="E152" s="87"/>
      <c r="F152" s="88">
        <v>42156</v>
      </c>
      <c r="G152" s="89">
        <v>3.0834000000000001</v>
      </c>
    </row>
    <row r="153" spans="1:7" x14ac:dyDescent="0.2">
      <c r="A153" s="87"/>
      <c r="B153" s="88">
        <v>42155</v>
      </c>
      <c r="C153" s="89">
        <v>3.0829</v>
      </c>
      <c r="D153" s="90" t="s">
        <v>3083</v>
      </c>
      <c r="E153" s="87"/>
      <c r="F153" s="88">
        <v>42125</v>
      </c>
      <c r="G153" s="89">
        <v>3.0653999999999999</v>
      </c>
    </row>
    <row r="154" spans="1:7" x14ac:dyDescent="0.2">
      <c r="A154" s="87"/>
      <c r="B154" s="88">
        <v>42124</v>
      </c>
      <c r="C154" s="89">
        <v>3.0647000000000002</v>
      </c>
      <c r="D154" s="90" t="s">
        <v>3084</v>
      </c>
      <c r="E154" s="87"/>
      <c r="F154" s="88">
        <v>42095</v>
      </c>
      <c r="G154" s="89">
        <v>3.0426000000000002</v>
      </c>
    </row>
    <row r="155" spans="1:7" x14ac:dyDescent="0.2">
      <c r="A155" s="87"/>
      <c r="B155" s="88">
        <v>42094</v>
      </c>
      <c r="C155" s="89">
        <v>3.0415000000000001</v>
      </c>
      <c r="D155" s="90" t="s">
        <v>3085</v>
      </c>
      <c r="E155" s="87"/>
      <c r="F155" s="88">
        <v>42064</v>
      </c>
      <c r="G155" s="89">
        <v>3.0042</v>
      </c>
    </row>
    <row r="156" spans="1:7" x14ac:dyDescent="0.2">
      <c r="A156" s="87"/>
      <c r="B156" s="88">
        <v>42063</v>
      </c>
      <c r="C156" s="89">
        <v>3.0019</v>
      </c>
      <c r="D156" s="90" t="s">
        <v>3086</v>
      </c>
      <c r="E156" s="87"/>
      <c r="F156" s="88">
        <v>42036</v>
      </c>
      <c r="G156" s="89">
        <v>2.9502000000000002</v>
      </c>
    </row>
    <row r="157" spans="1:7" x14ac:dyDescent="0.2">
      <c r="A157" s="87"/>
      <c r="B157" s="88">
        <v>42035</v>
      </c>
      <c r="C157" s="89">
        <v>2.9506999999999999</v>
      </c>
      <c r="D157" s="90" t="s">
        <v>3087</v>
      </c>
      <c r="E157" s="87"/>
      <c r="F157" s="88">
        <v>42005</v>
      </c>
      <c r="G157" s="89">
        <v>2.9634</v>
      </c>
    </row>
    <row r="158" spans="1:7" x14ac:dyDescent="0.2">
      <c r="A158" s="87">
        <v>2014</v>
      </c>
      <c r="B158" s="88"/>
      <c r="C158" s="89"/>
      <c r="D158" s="90"/>
      <c r="E158" s="87">
        <v>2014</v>
      </c>
      <c r="F158" s="88"/>
      <c r="G158" s="89"/>
    </row>
    <row r="159" spans="1:7" x14ac:dyDescent="0.2">
      <c r="A159" s="87"/>
      <c r="B159" s="88">
        <v>42004</v>
      </c>
      <c r="C159" s="89">
        <v>2.9632000000000001</v>
      </c>
      <c r="D159" s="90" t="s">
        <v>3088</v>
      </c>
      <c r="E159" s="87"/>
      <c r="F159" s="88">
        <v>41974</v>
      </c>
      <c r="G159" s="89">
        <v>2.9571000000000001</v>
      </c>
    </row>
    <row r="160" spans="1:7" x14ac:dyDescent="0.2">
      <c r="A160" s="87"/>
      <c r="B160" s="88">
        <v>41973</v>
      </c>
      <c r="C160" s="89">
        <v>2.9565999999999999</v>
      </c>
      <c r="D160" s="90" t="s">
        <v>3089</v>
      </c>
      <c r="E160" s="87"/>
      <c r="F160" s="88">
        <v>41944</v>
      </c>
      <c r="G160" s="89">
        <v>2.9384000000000001</v>
      </c>
    </row>
    <row r="161" spans="1:7" x14ac:dyDescent="0.2">
      <c r="A161" s="87"/>
      <c r="B161" s="88">
        <v>41943</v>
      </c>
      <c r="C161" s="89">
        <v>2.9373999999999998</v>
      </c>
      <c r="D161" s="90" t="s">
        <v>3090</v>
      </c>
      <c r="E161" s="87"/>
      <c r="F161" s="88">
        <v>41913</v>
      </c>
      <c r="G161" s="89">
        <v>2.9100999999999999</v>
      </c>
    </row>
    <row r="162" spans="1:7" x14ac:dyDescent="0.2">
      <c r="A162" s="87"/>
      <c r="B162" s="88">
        <v>41912</v>
      </c>
      <c r="C162" s="89">
        <v>2.9094000000000002</v>
      </c>
      <c r="D162" s="90" t="s">
        <v>3091</v>
      </c>
      <c r="E162" s="87"/>
      <c r="F162" s="88">
        <v>41883</v>
      </c>
      <c r="G162" s="89">
        <v>2.8885000000000001</v>
      </c>
    </row>
    <row r="163" spans="1:7" x14ac:dyDescent="0.2">
      <c r="A163" s="87"/>
      <c r="B163" s="88">
        <v>41882</v>
      </c>
      <c r="C163" s="89">
        <v>2.8877999999999999</v>
      </c>
      <c r="D163" s="90" t="s">
        <v>3092</v>
      </c>
      <c r="E163" s="87"/>
      <c r="F163" s="88">
        <v>41852</v>
      </c>
      <c r="G163" s="89">
        <v>2.8685</v>
      </c>
    </row>
    <row r="164" spans="1:7" x14ac:dyDescent="0.2">
      <c r="A164" s="87"/>
      <c r="B164" s="88">
        <v>41851</v>
      </c>
      <c r="C164" s="89">
        <v>2.8681999999999999</v>
      </c>
      <c r="D164" s="90" t="s">
        <v>3093</v>
      </c>
      <c r="E164" s="87"/>
      <c r="F164" s="88">
        <v>41821</v>
      </c>
      <c r="G164" s="89">
        <v>2.8586</v>
      </c>
    </row>
    <row r="165" spans="1:7" x14ac:dyDescent="0.2">
      <c r="A165" s="87"/>
      <c r="B165" s="88">
        <v>41820</v>
      </c>
      <c r="C165" s="89">
        <v>2.8582999999999998</v>
      </c>
      <c r="D165" s="90" t="s">
        <v>3094</v>
      </c>
      <c r="E165" s="87"/>
      <c r="F165" s="88">
        <v>41791</v>
      </c>
      <c r="G165" s="89">
        <v>2.8509000000000002</v>
      </c>
    </row>
    <row r="166" spans="1:7" x14ac:dyDescent="0.2">
      <c r="A166" s="87"/>
      <c r="B166" s="88">
        <v>41790</v>
      </c>
      <c r="C166" s="89">
        <v>2.851</v>
      </c>
      <c r="D166" s="90" t="s">
        <v>3095</v>
      </c>
      <c r="E166" s="87"/>
      <c r="F166" s="88">
        <v>41760</v>
      </c>
      <c r="G166" s="89">
        <v>2.8502999999999998</v>
      </c>
    </row>
    <row r="167" spans="1:7" x14ac:dyDescent="0.2">
      <c r="A167" s="87"/>
      <c r="B167" s="88">
        <v>41759</v>
      </c>
      <c r="C167" s="89">
        <v>2.8496999999999999</v>
      </c>
      <c r="D167" s="90" t="s">
        <v>3096</v>
      </c>
      <c r="E167" s="87"/>
      <c r="F167" s="88">
        <v>41730</v>
      </c>
      <c r="G167" s="89">
        <v>2.83</v>
      </c>
    </row>
    <row r="168" spans="1:7" x14ac:dyDescent="0.2">
      <c r="A168" s="87"/>
      <c r="B168" s="88">
        <v>41729</v>
      </c>
      <c r="C168" s="89">
        <v>2.8285</v>
      </c>
      <c r="D168" s="90" t="s">
        <v>3097</v>
      </c>
      <c r="E168" s="87"/>
      <c r="F168" s="88">
        <v>41699</v>
      </c>
      <c r="G168" s="89">
        <v>2.7801999999999998</v>
      </c>
    </row>
    <row r="169" spans="1:7" x14ac:dyDescent="0.2">
      <c r="A169" s="87"/>
      <c r="B169" s="88">
        <v>41698</v>
      </c>
      <c r="C169" s="89">
        <v>2.7778</v>
      </c>
      <c r="D169" s="90" t="s">
        <v>3098</v>
      </c>
      <c r="E169" s="87"/>
      <c r="F169" s="88">
        <v>41671</v>
      </c>
      <c r="G169" s="89">
        <v>2.7258</v>
      </c>
    </row>
    <row r="170" spans="1:7" x14ac:dyDescent="0.2">
      <c r="A170" s="87"/>
      <c r="B170" s="88">
        <v>41670</v>
      </c>
      <c r="C170" s="89">
        <v>2.7263999999999999</v>
      </c>
      <c r="D170" s="90" t="s">
        <v>3099</v>
      </c>
      <c r="E170" s="87"/>
      <c r="F170" s="88">
        <v>41640</v>
      </c>
      <c r="G170" s="89">
        <v>2.7423000000000002</v>
      </c>
    </row>
    <row r="171" spans="1:7" x14ac:dyDescent="0.2">
      <c r="A171" s="87">
        <v>2013</v>
      </c>
      <c r="B171" s="88"/>
      <c r="C171" s="89"/>
      <c r="D171" s="90"/>
      <c r="E171" s="87">
        <v>2013</v>
      </c>
      <c r="F171" s="88"/>
      <c r="G171" s="89"/>
    </row>
    <row r="172" spans="1:7" x14ac:dyDescent="0.2">
      <c r="A172" s="87"/>
      <c r="B172" s="88">
        <v>41639</v>
      </c>
      <c r="C172" s="89">
        <v>2.7421000000000002</v>
      </c>
      <c r="D172" s="90" t="s">
        <v>3100</v>
      </c>
      <c r="E172" s="87"/>
      <c r="F172" s="88">
        <v>41609</v>
      </c>
      <c r="G172" s="89">
        <v>2.7345000000000002</v>
      </c>
    </row>
    <row r="173" spans="1:7" x14ac:dyDescent="0.2">
      <c r="A173" s="87"/>
      <c r="B173" s="88">
        <v>41608</v>
      </c>
      <c r="C173" s="89">
        <v>2.7336999999999998</v>
      </c>
      <c r="D173" s="90" t="s">
        <v>3101</v>
      </c>
      <c r="E173" s="87"/>
      <c r="F173" s="88">
        <v>41579</v>
      </c>
      <c r="G173" s="89">
        <v>2.7105000000000001</v>
      </c>
    </row>
    <row r="174" spans="1:7" x14ac:dyDescent="0.2">
      <c r="A174" s="87"/>
      <c r="B174" s="88">
        <v>41578</v>
      </c>
      <c r="C174" s="89">
        <v>2.7092999999999998</v>
      </c>
      <c r="D174" s="90" t="s">
        <v>3102</v>
      </c>
      <c r="E174" s="87"/>
      <c r="F174" s="88">
        <v>41548</v>
      </c>
      <c r="G174" s="89">
        <v>2.6751</v>
      </c>
    </row>
    <row r="175" spans="1:7" x14ac:dyDescent="0.2">
      <c r="A175" s="87"/>
      <c r="B175" s="88">
        <v>41547</v>
      </c>
      <c r="C175" s="89">
        <v>2.6741999999999999</v>
      </c>
      <c r="D175" s="90" t="s">
        <v>3103</v>
      </c>
      <c r="E175" s="87"/>
      <c r="F175" s="88">
        <v>41518</v>
      </c>
      <c r="G175" s="89">
        <v>2.6484999999999999</v>
      </c>
    </row>
    <row r="176" spans="1:7" x14ac:dyDescent="0.2">
      <c r="A176" s="87"/>
      <c r="B176" s="88">
        <v>41517</v>
      </c>
      <c r="C176" s="89">
        <v>2.6478999999999999</v>
      </c>
      <c r="D176" s="90" t="s">
        <v>3104</v>
      </c>
      <c r="E176" s="87"/>
      <c r="F176" s="88">
        <v>41487</v>
      </c>
      <c r="G176" s="89">
        <v>2.6294</v>
      </c>
    </row>
    <row r="177" spans="1:7" x14ac:dyDescent="0.2">
      <c r="A177" s="87"/>
      <c r="B177" s="88">
        <v>41486</v>
      </c>
      <c r="C177" s="89">
        <v>2.629</v>
      </c>
      <c r="D177" s="90" t="s">
        <v>3105</v>
      </c>
      <c r="E177" s="87"/>
      <c r="F177" s="88">
        <v>41456</v>
      </c>
      <c r="G177" s="89">
        <v>2.6183999999999998</v>
      </c>
    </row>
    <row r="178" spans="1:7" x14ac:dyDescent="0.2">
      <c r="A178" s="87"/>
      <c r="B178" s="88">
        <v>41455</v>
      </c>
      <c r="C178" s="89">
        <v>2.6181999999999999</v>
      </c>
      <c r="D178" s="90" t="s">
        <v>3106</v>
      </c>
      <c r="E178" s="87"/>
      <c r="F178" s="88">
        <v>41426</v>
      </c>
      <c r="G178" s="89">
        <v>2.6097000000000001</v>
      </c>
    </row>
    <row r="179" spans="1:7" x14ac:dyDescent="0.2">
      <c r="A179" s="87"/>
      <c r="B179" s="88">
        <v>41425</v>
      </c>
      <c r="C179" s="89">
        <v>2.6093000000000002</v>
      </c>
      <c r="D179" s="90" t="s">
        <v>3107</v>
      </c>
      <c r="E179" s="87"/>
      <c r="F179" s="88">
        <v>41395</v>
      </c>
      <c r="G179" s="89">
        <v>2.5973000000000002</v>
      </c>
    </row>
    <row r="180" spans="1:7" x14ac:dyDescent="0.2">
      <c r="A180" s="87"/>
      <c r="B180" s="88">
        <v>41394</v>
      </c>
      <c r="C180" s="89">
        <v>2.5966999999999998</v>
      </c>
      <c r="D180" s="90" t="s">
        <v>3108</v>
      </c>
      <c r="E180" s="87"/>
      <c r="F180" s="88">
        <v>41365</v>
      </c>
      <c r="G180" s="89">
        <v>2.5792000000000002</v>
      </c>
    </row>
    <row r="181" spans="1:7" x14ac:dyDescent="0.2">
      <c r="A181" s="87"/>
      <c r="B181" s="88">
        <v>41364</v>
      </c>
      <c r="C181" s="89">
        <v>2.5783999999999998</v>
      </c>
      <c r="D181" s="90" t="s">
        <v>3109</v>
      </c>
      <c r="E181" s="87"/>
      <c r="F181" s="88">
        <v>41334</v>
      </c>
      <c r="G181" s="89">
        <v>2.5503</v>
      </c>
    </row>
    <row r="182" spans="1:7" x14ac:dyDescent="0.2">
      <c r="A182" s="87"/>
      <c r="B182" s="88">
        <v>41333</v>
      </c>
      <c r="C182" s="89">
        <v>2.5486</v>
      </c>
      <c r="D182" s="90" t="s">
        <v>3110</v>
      </c>
      <c r="E182" s="87"/>
      <c r="F182" s="88">
        <v>41306</v>
      </c>
      <c r="G182" s="89">
        <v>2.5118999999999998</v>
      </c>
    </row>
    <row r="183" spans="1:7" x14ac:dyDescent="0.2">
      <c r="A183" s="87"/>
      <c r="B183" s="88">
        <v>41305</v>
      </c>
      <c r="C183" s="89">
        <v>2.5125000000000002</v>
      </c>
      <c r="D183" s="90" t="s">
        <v>3111</v>
      </c>
      <c r="E183" s="87"/>
      <c r="F183" s="88">
        <v>41275</v>
      </c>
      <c r="G183" s="89">
        <v>2.5268999999999999</v>
      </c>
    </row>
    <row r="184" spans="1:7" x14ac:dyDescent="0.2">
      <c r="A184" s="87"/>
      <c r="B184" s="88"/>
      <c r="C184" s="89"/>
      <c r="D184" s="90"/>
      <c r="E184" s="87"/>
      <c r="F184" s="88"/>
      <c r="G184" s="89"/>
    </row>
    <row r="185" spans="1:7" x14ac:dyDescent="0.2">
      <c r="A185" s="87">
        <v>2012</v>
      </c>
      <c r="B185" s="88"/>
      <c r="C185" s="89"/>
      <c r="D185" s="90"/>
      <c r="E185" s="87">
        <v>2012</v>
      </c>
      <c r="F185" s="88"/>
      <c r="G185" s="89"/>
    </row>
    <row r="186" spans="1:7" x14ac:dyDescent="0.2">
      <c r="A186" s="87"/>
      <c r="B186" s="88">
        <v>41274</v>
      </c>
      <c r="C186" s="89">
        <v>2.5266000000000002</v>
      </c>
      <c r="D186" s="90" t="s">
        <v>3112</v>
      </c>
      <c r="E186" s="87"/>
      <c r="F186" s="88">
        <v>41244</v>
      </c>
      <c r="G186" s="89">
        <v>2.5154000000000001</v>
      </c>
    </row>
    <row r="187" spans="1:7" x14ac:dyDescent="0.2">
      <c r="A187" s="87"/>
      <c r="B187" s="88">
        <v>41243</v>
      </c>
      <c r="C187" s="89">
        <v>2.5144000000000002</v>
      </c>
      <c r="D187" s="90" t="s">
        <v>3113</v>
      </c>
      <c r="E187" s="87"/>
      <c r="F187" s="88">
        <v>41214</v>
      </c>
      <c r="G187" s="89">
        <v>2.4866999999999999</v>
      </c>
    </row>
    <row r="188" spans="1:7" x14ac:dyDescent="0.2">
      <c r="A188" s="87"/>
      <c r="B188" s="88">
        <v>41213</v>
      </c>
      <c r="C188" s="89">
        <v>2.4857</v>
      </c>
      <c r="D188" s="90" t="s">
        <v>3114</v>
      </c>
      <c r="E188" s="87"/>
      <c r="F188" s="88">
        <v>41183</v>
      </c>
      <c r="G188" s="89">
        <v>2.4577</v>
      </c>
    </row>
    <row r="189" spans="1:7" x14ac:dyDescent="0.2">
      <c r="A189" s="87"/>
      <c r="B189" s="88">
        <v>41182</v>
      </c>
      <c r="C189" s="89">
        <v>2.4569999999999999</v>
      </c>
      <c r="D189" s="90" t="s">
        <v>3115</v>
      </c>
      <c r="E189" s="87"/>
      <c r="F189" s="88">
        <v>41153</v>
      </c>
      <c r="G189" s="89">
        <v>2.4371999999999998</v>
      </c>
    </row>
    <row r="190" spans="1:7" x14ac:dyDescent="0.2">
      <c r="A190" s="87"/>
      <c r="B190" s="88">
        <v>41152</v>
      </c>
      <c r="C190" s="89">
        <v>2.4369999999999998</v>
      </c>
      <c r="D190" s="90" t="s">
        <v>3116</v>
      </c>
      <c r="E190" s="87"/>
      <c r="F190" s="88">
        <v>41122</v>
      </c>
      <c r="G190" s="89">
        <v>2.4304999999999999</v>
      </c>
    </row>
    <row r="191" spans="1:7" x14ac:dyDescent="0.2">
      <c r="A191" s="87"/>
      <c r="B191" s="88">
        <v>41121</v>
      </c>
      <c r="C191" s="89">
        <v>2.4302999999999999</v>
      </c>
      <c r="D191" s="90" t="s">
        <v>3117</v>
      </c>
      <c r="E191" s="87"/>
      <c r="F191" s="88">
        <v>41091</v>
      </c>
      <c r="G191" s="89">
        <v>2.423</v>
      </c>
    </row>
    <row r="192" spans="1:7" x14ac:dyDescent="0.2">
      <c r="A192" s="87"/>
      <c r="B192" s="88">
        <v>41090</v>
      </c>
      <c r="C192" s="89">
        <v>2.4226000000000001</v>
      </c>
      <c r="D192" s="90" t="s">
        <v>3118</v>
      </c>
      <c r="E192" s="87"/>
      <c r="F192" s="88">
        <v>41061</v>
      </c>
      <c r="G192" s="89">
        <v>2.4123000000000001</v>
      </c>
    </row>
    <row r="193" spans="1:7" x14ac:dyDescent="0.2">
      <c r="A193" s="87"/>
      <c r="B193" s="88">
        <v>41060</v>
      </c>
      <c r="C193" s="89">
        <v>2.4117000000000002</v>
      </c>
      <c r="D193" s="90" t="s">
        <v>3119</v>
      </c>
      <c r="E193" s="87"/>
      <c r="F193" s="88">
        <v>41030</v>
      </c>
      <c r="G193" s="89">
        <v>2.3919999999999999</v>
      </c>
    </row>
    <row r="194" spans="1:7" x14ac:dyDescent="0.2">
      <c r="A194" s="87"/>
      <c r="B194" s="88">
        <v>41029</v>
      </c>
      <c r="C194" s="89">
        <v>2.3913000000000002</v>
      </c>
      <c r="D194" s="90" t="s">
        <v>3120</v>
      </c>
      <c r="E194" s="87"/>
      <c r="F194" s="88">
        <v>41000</v>
      </c>
      <c r="G194" s="89">
        <v>2.3692000000000002</v>
      </c>
    </row>
    <row r="195" spans="1:7" x14ac:dyDescent="0.2">
      <c r="A195" s="87"/>
      <c r="B195" s="88">
        <v>40999</v>
      </c>
      <c r="C195" s="89">
        <v>2.3685999999999998</v>
      </c>
      <c r="D195" s="90" t="s">
        <v>3121</v>
      </c>
      <c r="E195" s="87"/>
      <c r="F195" s="88">
        <v>40969</v>
      </c>
      <c r="G195" s="89">
        <v>2.3498000000000001</v>
      </c>
    </row>
    <row r="196" spans="1:7" x14ac:dyDescent="0.2">
      <c r="A196" s="87"/>
      <c r="B196" s="88">
        <v>40968</v>
      </c>
      <c r="C196" s="89">
        <v>2.3492000000000002</v>
      </c>
      <c r="D196" s="90" t="s">
        <v>3122</v>
      </c>
      <c r="E196" s="87"/>
      <c r="F196" s="88">
        <v>40940</v>
      </c>
      <c r="G196" s="89">
        <v>2.3328000000000002</v>
      </c>
    </row>
    <row r="197" spans="1:7" x14ac:dyDescent="0.2">
      <c r="A197" s="87"/>
      <c r="B197" s="88">
        <v>40939</v>
      </c>
      <c r="C197" s="89">
        <v>2.3323</v>
      </c>
      <c r="D197" s="90" t="s">
        <v>3123</v>
      </c>
      <c r="E197" s="87"/>
      <c r="F197" s="88">
        <v>40909</v>
      </c>
      <c r="G197" s="89">
        <v>2.3174000000000001</v>
      </c>
    </row>
    <row r="198" spans="1:7" x14ac:dyDescent="0.2">
      <c r="A198" s="87"/>
      <c r="B198" s="88"/>
      <c r="C198" s="89"/>
      <c r="D198" s="90"/>
      <c r="E198" s="87"/>
      <c r="F198" s="88"/>
      <c r="G198" s="89"/>
    </row>
    <row r="199" spans="1:7" x14ac:dyDescent="0.2">
      <c r="A199" s="87">
        <v>2011</v>
      </c>
      <c r="B199" s="88"/>
      <c r="C199" s="89"/>
      <c r="D199" s="90"/>
      <c r="E199" s="87">
        <v>2011</v>
      </c>
      <c r="F199" s="88"/>
      <c r="G199" s="89"/>
    </row>
    <row r="200" spans="1:7" x14ac:dyDescent="0.2">
      <c r="A200" s="87"/>
      <c r="B200" s="88">
        <v>40908</v>
      </c>
      <c r="C200" s="89">
        <v>2.3170999999999999</v>
      </c>
      <c r="D200" s="90" t="s">
        <v>3124</v>
      </c>
      <c r="E200" s="87"/>
      <c r="F200" s="88">
        <v>40878</v>
      </c>
      <c r="G200" s="89">
        <v>2.3068</v>
      </c>
    </row>
    <row r="201" spans="1:7" x14ac:dyDescent="0.2">
      <c r="A201" s="87"/>
      <c r="B201" s="88">
        <v>40877</v>
      </c>
      <c r="C201" s="89">
        <v>2.3062999999999998</v>
      </c>
      <c r="D201" s="90" t="s">
        <v>3125</v>
      </c>
      <c r="E201" s="87"/>
      <c r="F201" s="88">
        <v>40848</v>
      </c>
      <c r="G201" s="89">
        <v>2.2911999999999999</v>
      </c>
    </row>
    <row r="202" spans="1:7" x14ac:dyDescent="0.2">
      <c r="A202" s="87"/>
      <c r="B202" s="88">
        <v>40847</v>
      </c>
      <c r="C202" s="89">
        <v>2.2909000000000002</v>
      </c>
      <c r="D202" s="90" t="s">
        <v>3126</v>
      </c>
      <c r="E202" s="87"/>
      <c r="F202" s="88">
        <v>40817</v>
      </c>
      <c r="G202" s="89">
        <v>2.2793999999999999</v>
      </c>
    </row>
    <row r="203" spans="1:7" x14ac:dyDescent="0.2">
      <c r="A203" s="87"/>
      <c r="B203" s="88">
        <v>40816</v>
      </c>
      <c r="C203" s="89">
        <v>2.2789999999999999</v>
      </c>
      <c r="D203" s="90" t="s">
        <v>3127</v>
      </c>
      <c r="E203" s="87"/>
      <c r="F203" s="88">
        <v>40787</v>
      </c>
      <c r="G203" s="89">
        <v>2.2662</v>
      </c>
    </row>
    <row r="204" spans="1:7" x14ac:dyDescent="0.2">
      <c r="A204" s="87"/>
      <c r="B204" s="88">
        <v>40786</v>
      </c>
      <c r="C204" s="89">
        <v>2.2656999999999998</v>
      </c>
      <c r="D204" s="90" t="s">
        <v>3128</v>
      </c>
      <c r="E204" s="87"/>
      <c r="F204" s="88">
        <v>40756</v>
      </c>
      <c r="G204" s="89">
        <v>2.2504</v>
      </c>
    </row>
    <row r="205" spans="1:7" x14ac:dyDescent="0.2">
      <c r="A205" s="87"/>
      <c r="B205" s="88">
        <v>40755</v>
      </c>
      <c r="C205" s="89">
        <v>2.2502</v>
      </c>
      <c r="D205" s="90" t="s">
        <v>3129</v>
      </c>
      <c r="E205" s="87"/>
      <c r="F205" s="88">
        <v>40725</v>
      </c>
      <c r="G205" s="89">
        <v>2.2425999999999999</v>
      </c>
    </row>
    <row r="206" spans="1:7" x14ac:dyDescent="0.2">
      <c r="A206" s="87"/>
      <c r="B206" s="88">
        <v>40724</v>
      </c>
      <c r="C206" s="89">
        <v>2.2423000000000002</v>
      </c>
      <c r="D206" s="90" t="s">
        <v>3130</v>
      </c>
      <c r="E206" s="87"/>
      <c r="F206" s="88">
        <v>40695</v>
      </c>
      <c r="G206" s="89">
        <v>2.2351999999999999</v>
      </c>
    </row>
    <row r="207" spans="1:7" x14ac:dyDescent="0.2">
      <c r="A207" s="87"/>
      <c r="B207" s="88">
        <v>40694</v>
      </c>
      <c r="C207" s="89">
        <v>2.2349999999999999</v>
      </c>
      <c r="D207" s="90" t="s">
        <v>3131</v>
      </c>
      <c r="E207" s="87"/>
      <c r="F207" s="88">
        <v>40664</v>
      </c>
      <c r="G207" s="89">
        <v>2.2244000000000002</v>
      </c>
    </row>
    <row r="208" spans="1:7" x14ac:dyDescent="0.2">
      <c r="A208" s="87"/>
      <c r="B208" s="88">
        <v>40663</v>
      </c>
      <c r="C208" s="89">
        <v>2.2233999999999998</v>
      </c>
      <c r="D208" s="90" t="s">
        <v>3132</v>
      </c>
      <c r="E208" s="87"/>
      <c r="F208" s="88">
        <v>40634</v>
      </c>
      <c r="G208" s="89">
        <v>2.1947000000000001</v>
      </c>
    </row>
    <row r="209" spans="1:7" x14ac:dyDescent="0.2">
      <c r="A209" s="87"/>
      <c r="B209" s="88">
        <v>40633</v>
      </c>
      <c r="C209" s="89">
        <v>2.194</v>
      </c>
      <c r="D209" s="90" t="s">
        <v>3133</v>
      </c>
      <c r="E209" s="87"/>
      <c r="F209" s="88">
        <v>40603</v>
      </c>
      <c r="G209" s="89">
        <v>2.173</v>
      </c>
    </row>
    <row r="210" spans="1:7" x14ac:dyDescent="0.2">
      <c r="A210" s="87"/>
      <c r="B210" s="88">
        <v>40602</v>
      </c>
      <c r="C210" s="89">
        <v>2.1720999999999999</v>
      </c>
      <c r="D210" s="90" t="s">
        <v>3134</v>
      </c>
      <c r="E210" s="87"/>
      <c r="F210" s="88">
        <v>40575</v>
      </c>
      <c r="G210" s="89">
        <v>2.1486000000000001</v>
      </c>
    </row>
    <row r="211" spans="1:7" x14ac:dyDescent="0.2">
      <c r="A211" s="87"/>
      <c r="B211" s="88">
        <v>40574</v>
      </c>
      <c r="C211" s="89">
        <v>2.1482000000000001</v>
      </c>
      <c r="D211" s="90" t="s">
        <v>3135</v>
      </c>
      <c r="E211" s="87"/>
      <c r="F211" s="88">
        <v>40544</v>
      </c>
      <c r="G211" s="89">
        <v>2.1389</v>
      </c>
    </row>
    <row r="212" spans="1:7" x14ac:dyDescent="0.2">
      <c r="A212" s="87">
        <v>2010</v>
      </c>
      <c r="B212" s="91"/>
      <c r="C212" s="89"/>
      <c r="D212" s="90"/>
      <c r="E212" s="87">
        <v>2010</v>
      </c>
      <c r="F212" s="87"/>
      <c r="G212" s="89"/>
    </row>
    <row r="213" spans="1:7" x14ac:dyDescent="0.2">
      <c r="A213" s="87"/>
      <c r="B213" s="88">
        <v>40543</v>
      </c>
      <c r="C213" s="89">
        <v>2.1389999999999998</v>
      </c>
      <c r="D213" s="90" t="s">
        <v>3136</v>
      </c>
      <c r="E213" s="87"/>
      <c r="F213" s="88">
        <v>40513</v>
      </c>
      <c r="G213" s="89">
        <v>2.1385999999999998</v>
      </c>
    </row>
    <row r="214" spans="1:7" x14ac:dyDescent="0.2">
      <c r="A214" s="87"/>
      <c r="B214" s="88">
        <v>40512</v>
      </c>
      <c r="C214" s="89">
        <v>2.1381000000000001</v>
      </c>
      <c r="D214" s="90" t="s">
        <v>3137</v>
      </c>
      <c r="E214" s="87"/>
      <c r="F214" s="88">
        <v>40483</v>
      </c>
      <c r="G214" s="89">
        <v>2.1259000000000001</v>
      </c>
    </row>
    <row r="215" spans="1:7" x14ac:dyDescent="0.2">
      <c r="A215" s="87"/>
      <c r="B215" s="88">
        <v>40482</v>
      </c>
      <c r="C215" s="89">
        <v>2.1257000000000001</v>
      </c>
      <c r="D215" s="90" t="s">
        <v>3138</v>
      </c>
      <c r="E215" s="87"/>
      <c r="F215" s="88">
        <v>40452</v>
      </c>
      <c r="G215" s="89">
        <v>2.1171000000000002</v>
      </c>
    </row>
    <row r="216" spans="1:7" x14ac:dyDescent="0.2">
      <c r="A216" s="87"/>
      <c r="B216" s="88">
        <v>40451</v>
      </c>
      <c r="C216" s="89">
        <v>2.1162000000000001</v>
      </c>
      <c r="D216" s="90" t="s">
        <v>3139</v>
      </c>
      <c r="E216" s="87"/>
      <c r="F216" s="88">
        <v>40422</v>
      </c>
      <c r="G216" s="89">
        <v>2.0924</v>
      </c>
    </row>
    <row r="217" spans="1:7" x14ac:dyDescent="0.2">
      <c r="A217" s="87"/>
      <c r="B217" s="88">
        <v>40421</v>
      </c>
      <c r="C217" s="89">
        <v>2.0916000000000001</v>
      </c>
      <c r="D217" s="90" t="s">
        <v>3140</v>
      </c>
      <c r="E217" s="87"/>
      <c r="F217" s="88">
        <v>40391</v>
      </c>
      <c r="G217" s="89">
        <v>2.0718999999999999</v>
      </c>
    </row>
    <row r="218" spans="1:7" x14ac:dyDescent="0.2">
      <c r="A218" s="87"/>
      <c r="B218" s="88">
        <v>40390</v>
      </c>
      <c r="C218" s="89">
        <v>2.0718000000000001</v>
      </c>
      <c r="D218" s="90" t="s">
        <v>3141</v>
      </c>
      <c r="E218" s="87"/>
      <c r="F218" s="88">
        <v>40360</v>
      </c>
      <c r="G218" s="89">
        <v>2.0665</v>
      </c>
    </row>
    <row r="219" spans="1:7" x14ac:dyDescent="0.2">
      <c r="A219" s="87"/>
      <c r="B219" s="88">
        <v>40359</v>
      </c>
      <c r="C219" s="89">
        <v>2.0663999999999998</v>
      </c>
      <c r="D219" s="90" t="s">
        <v>3142</v>
      </c>
      <c r="E219" s="87"/>
      <c r="F219" s="88">
        <v>40330</v>
      </c>
      <c r="G219" s="89">
        <v>2.0630999999999999</v>
      </c>
    </row>
    <row r="220" spans="1:7" x14ac:dyDescent="0.2">
      <c r="A220" s="87"/>
      <c r="B220" s="88">
        <v>40329</v>
      </c>
      <c r="C220" s="89">
        <v>2.0630000000000002</v>
      </c>
      <c r="D220" s="90" t="s">
        <v>3143</v>
      </c>
      <c r="E220" s="87"/>
      <c r="F220" s="88">
        <v>40299</v>
      </c>
      <c r="G220" s="89">
        <v>2.0573000000000001</v>
      </c>
    </row>
    <row r="221" spans="1:7" x14ac:dyDescent="0.2">
      <c r="A221" s="87"/>
      <c r="B221" s="88">
        <v>40298</v>
      </c>
      <c r="C221" s="89">
        <v>2.0566</v>
      </c>
      <c r="D221" s="90" t="s">
        <v>3144</v>
      </c>
      <c r="E221" s="87"/>
      <c r="F221" s="88">
        <v>40269</v>
      </c>
      <c r="G221" s="89">
        <v>2.0390000000000001</v>
      </c>
    </row>
    <row r="222" spans="1:7" x14ac:dyDescent="0.2">
      <c r="A222" s="87"/>
      <c r="B222" s="88">
        <v>40268</v>
      </c>
      <c r="C222" s="89">
        <v>2.0386000000000002</v>
      </c>
      <c r="D222" s="90" t="s">
        <v>3145</v>
      </c>
      <c r="E222" s="87"/>
      <c r="F222" s="88">
        <v>40238</v>
      </c>
      <c r="G222" s="89">
        <v>2.0264000000000002</v>
      </c>
    </row>
    <row r="223" spans="1:7" x14ac:dyDescent="0.2">
      <c r="A223" s="87"/>
      <c r="B223" s="88">
        <v>40237</v>
      </c>
      <c r="C223" s="89">
        <v>2.0257000000000001</v>
      </c>
      <c r="D223" s="90" t="s">
        <v>3146</v>
      </c>
      <c r="E223" s="87"/>
      <c r="F223" s="88">
        <v>40210</v>
      </c>
      <c r="G223" s="89">
        <v>2.0091999999999999</v>
      </c>
    </row>
    <row r="224" spans="1:7" x14ac:dyDescent="0.2">
      <c r="A224" s="87"/>
      <c r="B224" s="88">
        <v>40209</v>
      </c>
      <c r="C224" s="89">
        <v>2.0089000000000001</v>
      </c>
      <c r="D224" s="90" t="s">
        <v>3147</v>
      </c>
      <c r="E224" s="87"/>
      <c r="F224" s="88">
        <v>40179</v>
      </c>
      <c r="G224" s="89">
        <v>2.0007999999999999</v>
      </c>
    </row>
    <row r="225" spans="1:7" x14ac:dyDescent="0.2">
      <c r="A225" s="87">
        <v>2009</v>
      </c>
      <c r="B225" s="91"/>
      <c r="C225" s="89"/>
      <c r="D225" s="90"/>
      <c r="E225" s="87">
        <v>2009</v>
      </c>
      <c r="F225" s="87"/>
      <c r="G225" s="89"/>
    </row>
    <row r="226" spans="1:7" x14ac:dyDescent="0.2">
      <c r="A226" s="87"/>
      <c r="B226" s="88">
        <v>40178</v>
      </c>
      <c r="C226" s="89">
        <v>2.0007999999999999</v>
      </c>
      <c r="D226" s="90" t="s">
        <v>3148</v>
      </c>
      <c r="E226" s="87"/>
      <c r="F226" s="88">
        <v>40148</v>
      </c>
      <c r="G226" s="89">
        <v>1.9998</v>
      </c>
    </row>
    <row r="227" spans="1:7" x14ac:dyDescent="0.2">
      <c r="A227" s="87"/>
      <c r="B227" s="88">
        <v>40147</v>
      </c>
      <c r="C227" s="89">
        <v>1.9998</v>
      </c>
      <c r="D227" s="90" t="s">
        <v>3149</v>
      </c>
      <c r="E227" s="87"/>
      <c r="F227" s="88">
        <v>40118</v>
      </c>
      <c r="G227" s="89">
        <v>1.9994000000000001</v>
      </c>
    </row>
    <row r="228" spans="1:7" x14ac:dyDescent="0.2">
      <c r="A228" s="87"/>
      <c r="B228" s="88">
        <v>40117</v>
      </c>
      <c r="C228" s="89">
        <v>1.9992000000000001</v>
      </c>
      <c r="D228" s="90" t="s">
        <v>3150</v>
      </c>
      <c r="E228" s="87"/>
      <c r="F228" s="88">
        <v>40087</v>
      </c>
      <c r="G228" s="89">
        <v>1.9922</v>
      </c>
    </row>
    <row r="229" spans="1:7" x14ac:dyDescent="0.2">
      <c r="A229" s="87"/>
      <c r="B229" s="88">
        <v>40086</v>
      </c>
      <c r="C229" s="89">
        <v>1.9914000000000001</v>
      </c>
      <c r="D229" s="90" t="s">
        <v>3151</v>
      </c>
      <c r="E229" s="87"/>
      <c r="F229" s="88">
        <v>40057</v>
      </c>
      <c r="G229" s="89">
        <v>1.9686999999999999</v>
      </c>
    </row>
    <row r="230" spans="1:7" x14ac:dyDescent="0.2">
      <c r="A230" s="87"/>
      <c r="B230" s="88">
        <v>40056</v>
      </c>
      <c r="C230" s="89">
        <v>1.9681</v>
      </c>
      <c r="D230" s="90" t="s">
        <v>3152</v>
      </c>
      <c r="E230" s="87"/>
      <c r="F230" s="88">
        <v>40026</v>
      </c>
      <c r="G230" s="89">
        <v>1.9490000000000001</v>
      </c>
    </row>
    <row r="231" spans="1:7" x14ac:dyDescent="0.2">
      <c r="A231" s="87"/>
      <c r="B231" s="88">
        <v>40025</v>
      </c>
      <c r="C231" s="89">
        <v>1.9482999999999999</v>
      </c>
      <c r="D231" s="90" t="s">
        <v>3153</v>
      </c>
      <c r="E231" s="87"/>
      <c r="F231" s="88">
        <v>39995</v>
      </c>
      <c r="G231" s="89">
        <v>1.9288000000000001</v>
      </c>
    </row>
    <row r="232" spans="1:7" x14ac:dyDescent="0.2">
      <c r="A232" s="87"/>
      <c r="B232" s="88">
        <v>39994</v>
      </c>
      <c r="C232" s="89">
        <v>1.9286000000000001</v>
      </c>
      <c r="D232" s="90" t="s">
        <v>3154</v>
      </c>
      <c r="E232" s="87"/>
      <c r="F232" s="88">
        <v>39965</v>
      </c>
      <c r="G232" s="89">
        <v>1.9220999999999999</v>
      </c>
    </row>
    <row r="233" spans="1:7" x14ac:dyDescent="0.2">
      <c r="A233" s="87"/>
      <c r="B233" s="88">
        <v>39964</v>
      </c>
      <c r="C233" s="89">
        <v>1.9221999999999999</v>
      </c>
      <c r="D233" s="90" t="s">
        <v>3155</v>
      </c>
      <c r="E233" s="87"/>
      <c r="F233" s="88">
        <v>39934</v>
      </c>
      <c r="G233" s="89">
        <v>1.9208000000000001</v>
      </c>
    </row>
    <row r="234" spans="1:7" x14ac:dyDescent="0.2">
      <c r="A234" s="87"/>
      <c r="B234" s="88">
        <v>39933</v>
      </c>
      <c r="C234" s="89">
        <v>1.9202999999999999</v>
      </c>
      <c r="D234" s="90" t="s">
        <v>3156</v>
      </c>
      <c r="E234" s="87"/>
      <c r="F234" s="88">
        <v>39904</v>
      </c>
      <c r="G234" s="89">
        <v>1.9088000000000001</v>
      </c>
    </row>
    <row r="235" spans="1:7" x14ac:dyDescent="0.2">
      <c r="A235" s="87"/>
      <c r="B235" s="88">
        <v>39903</v>
      </c>
      <c r="C235" s="89">
        <v>1.909</v>
      </c>
      <c r="D235" s="90" t="s">
        <v>3157</v>
      </c>
      <c r="E235" s="87"/>
      <c r="F235" s="88">
        <v>39873</v>
      </c>
      <c r="G235" s="89">
        <v>1.9111</v>
      </c>
    </row>
    <row r="236" spans="1:7" x14ac:dyDescent="0.2">
      <c r="A236" s="87"/>
      <c r="B236" s="88">
        <v>39872</v>
      </c>
      <c r="C236" s="89">
        <v>1.9106000000000001</v>
      </c>
      <c r="D236" s="90" t="s">
        <v>3158</v>
      </c>
      <c r="E236" s="87"/>
      <c r="F236" s="88">
        <v>39845</v>
      </c>
      <c r="G236" s="89">
        <v>1.8959999999999999</v>
      </c>
    </row>
    <row r="237" spans="1:7" x14ac:dyDescent="0.2">
      <c r="A237" s="87"/>
      <c r="B237" s="88">
        <v>39844</v>
      </c>
      <c r="C237" s="89">
        <v>1.8955</v>
      </c>
      <c r="D237" s="90" t="s">
        <v>3159</v>
      </c>
      <c r="E237" s="87"/>
      <c r="F237" s="88">
        <v>39814</v>
      </c>
      <c r="G237" s="89">
        <v>1.8803000000000001</v>
      </c>
    </row>
    <row r="238" spans="1:7" x14ac:dyDescent="0.2">
      <c r="A238" s="87">
        <v>2008</v>
      </c>
      <c r="B238" s="88"/>
      <c r="C238" s="89"/>
      <c r="D238" s="92"/>
      <c r="E238" s="87">
        <v>2008</v>
      </c>
      <c r="F238" s="87"/>
      <c r="G238" s="89"/>
    </row>
    <row r="239" spans="1:7" x14ac:dyDescent="0.2">
      <c r="A239" s="87"/>
      <c r="B239" s="88">
        <v>39813</v>
      </c>
      <c r="C239" s="89">
        <v>1.8802000000000001</v>
      </c>
      <c r="D239" s="90" t="s">
        <v>3160</v>
      </c>
      <c r="E239" s="87"/>
      <c r="F239" s="88">
        <v>39783</v>
      </c>
      <c r="G239" s="89">
        <v>1.8763000000000001</v>
      </c>
    </row>
    <row r="240" spans="1:7" x14ac:dyDescent="0.2">
      <c r="A240" s="87"/>
      <c r="B240" s="88">
        <v>39782</v>
      </c>
      <c r="C240" s="89">
        <v>1.8761000000000001</v>
      </c>
      <c r="D240" s="90" t="s">
        <v>3161</v>
      </c>
      <c r="E240" s="87"/>
      <c r="F240" s="88">
        <v>39753</v>
      </c>
      <c r="G240" s="89">
        <v>1.8694999999999999</v>
      </c>
    </row>
    <row r="241" spans="1:7" x14ac:dyDescent="0.2">
      <c r="A241" s="87"/>
      <c r="B241" s="88">
        <v>39752</v>
      </c>
      <c r="C241" s="89">
        <v>1.8692</v>
      </c>
      <c r="D241" s="90" t="s">
        <v>3162</v>
      </c>
      <c r="E241" s="87"/>
      <c r="F241" s="88">
        <v>39722</v>
      </c>
      <c r="G241" s="89">
        <v>1.8573</v>
      </c>
    </row>
    <row r="242" spans="1:7" x14ac:dyDescent="0.2">
      <c r="A242" s="87"/>
      <c r="B242" s="88">
        <v>39721</v>
      </c>
      <c r="C242" s="89">
        <v>1.8566</v>
      </c>
      <c r="D242" s="90" t="s">
        <v>3163</v>
      </c>
      <c r="E242" s="87"/>
      <c r="F242" s="88">
        <v>39692</v>
      </c>
      <c r="G242" s="89">
        <v>1.84</v>
      </c>
    </row>
    <row r="243" spans="1:7" x14ac:dyDescent="0.2">
      <c r="A243" s="87"/>
      <c r="B243" s="88">
        <v>39691</v>
      </c>
      <c r="C243" s="89">
        <v>1.8396999999999999</v>
      </c>
      <c r="D243" s="90" t="s">
        <v>3164</v>
      </c>
      <c r="E243" s="87"/>
      <c r="F243" s="88">
        <v>39661</v>
      </c>
      <c r="G243" s="89">
        <v>1.8298000000000001</v>
      </c>
    </row>
    <row r="244" spans="1:7" x14ac:dyDescent="0.2">
      <c r="A244" s="87"/>
      <c r="B244" s="88">
        <v>39660</v>
      </c>
      <c r="C244" s="89">
        <v>1.829</v>
      </c>
      <c r="D244" s="90" t="s">
        <v>3165</v>
      </c>
      <c r="E244" s="87"/>
      <c r="F244" s="88">
        <v>39630</v>
      </c>
      <c r="G244" s="89">
        <v>1.8075000000000001</v>
      </c>
    </row>
    <row r="245" spans="1:7" x14ac:dyDescent="0.2">
      <c r="A245" s="87"/>
      <c r="B245" s="88">
        <v>39629</v>
      </c>
      <c r="C245" s="89">
        <v>1.8069999999999999</v>
      </c>
      <c r="D245" s="90" t="s">
        <v>3166</v>
      </c>
      <c r="E245" s="87"/>
      <c r="F245" s="88">
        <v>39600</v>
      </c>
      <c r="G245" s="89">
        <v>1.7931999999999999</v>
      </c>
    </row>
    <row r="246" spans="1:7" x14ac:dyDescent="0.2">
      <c r="A246" s="87"/>
      <c r="B246" s="88">
        <v>39599</v>
      </c>
      <c r="C246" s="89">
        <v>1.7929999999999999</v>
      </c>
      <c r="D246" s="90" t="s">
        <v>3167</v>
      </c>
      <c r="E246" s="87"/>
      <c r="F246" s="88">
        <v>39569</v>
      </c>
      <c r="G246" s="89">
        <v>1.7854000000000001</v>
      </c>
    </row>
    <row r="247" spans="1:7" x14ac:dyDescent="0.2">
      <c r="A247" s="87"/>
      <c r="B247" s="88">
        <v>39568</v>
      </c>
      <c r="C247" s="89">
        <v>1.7847</v>
      </c>
      <c r="D247" s="90" t="s">
        <v>3168</v>
      </c>
      <c r="E247" s="87"/>
      <c r="F247" s="88">
        <v>39539</v>
      </c>
      <c r="G247" s="89">
        <v>1.7659</v>
      </c>
    </row>
    <row r="248" spans="1:7" x14ac:dyDescent="0.2">
      <c r="A248" s="87"/>
      <c r="B248" s="88">
        <v>39538</v>
      </c>
      <c r="C248" s="89">
        <v>1.7654000000000001</v>
      </c>
      <c r="D248" s="90" t="s">
        <v>3169</v>
      </c>
      <c r="E248" s="87"/>
      <c r="F248" s="88">
        <v>39508</v>
      </c>
      <c r="G248" s="89">
        <v>1.7501</v>
      </c>
    </row>
    <row r="249" spans="1:7" x14ac:dyDescent="0.2">
      <c r="A249" s="87"/>
      <c r="B249" s="88">
        <v>39507</v>
      </c>
      <c r="C249" s="89">
        <v>1.7496</v>
      </c>
      <c r="D249" s="90" t="s">
        <v>3170</v>
      </c>
      <c r="E249" s="87"/>
      <c r="F249" s="88">
        <v>39479</v>
      </c>
      <c r="G249" s="89">
        <v>1.7377</v>
      </c>
    </row>
    <row r="250" spans="1:7" x14ac:dyDescent="0.2">
      <c r="A250" s="87"/>
      <c r="B250" s="88">
        <v>39478</v>
      </c>
      <c r="C250" s="89">
        <v>1.7376</v>
      </c>
      <c r="D250" s="90" t="s">
        <v>3171</v>
      </c>
      <c r="E250" s="87"/>
      <c r="F250" s="88">
        <v>39448</v>
      </c>
      <c r="G250" s="89">
        <v>1.7337</v>
      </c>
    </row>
    <row r="251" spans="1:7" x14ac:dyDescent="0.2">
      <c r="A251" s="87">
        <v>2007</v>
      </c>
      <c r="B251" s="88"/>
      <c r="C251" s="89"/>
      <c r="D251" s="90"/>
      <c r="E251" s="87">
        <v>2007</v>
      </c>
      <c r="F251" s="88"/>
      <c r="G251" s="89"/>
    </row>
    <row r="252" spans="1:7" x14ac:dyDescent="0.2">
      <c r="A252" s="87"/>
      <c r="B252" s="88">
        <v>39447</v>
      </c>
      <c r="C252" s="89">
        <v>1.7338</v>
      </c>
      <c r="D252" s="90" t="s">
        <v>3172</v>
      </c>
      <c r="E252" s="87"/>
      <c r="F252" s="88">
        <v>39417</v>
      </c>
      <c r="G252" s="89">
        <v>1.7377</v>
      </c>
    </row>
    <row r="253" spans="1:7" x14ac:dyDescent="0.2">
      <c r="A253" s="87"/>
      <c r="B253" s="88">
        <v>39416</v>
      </c>
      <c r="C253" s="89">
        <v>1.7379</v>
      </c>
      <c r="D253" s="90" t="s">
        <v>3173</v>
      </c>
      <c r="E253" s="87"/>
      <c r="F253" s="88">
        <v>39387</v>
      </c>
      <c r="G253" s="89">
        <v>1.7403</v>
      </c>
    </row>
    <row r="254" spans="1:7" x14ac:dyDescent="0.2">
      <c r="A254" s="87"/>
      <c r="B254" s="88">
        <v>39386</v>
      </c>
      <c r="C254" s="89">
        <v>1.7401</v>
      </c>
      <c r="D254" s="90" t="s">
        <v>3174</v>
      </c>
      <c r="E254" s="87"/>
      <c r="F254" s="88">
        <v>39356</v>
      </c>
      <c r="G254" s="89">
        <v>1.7301</v>
      </c>
    </row>
    <row r="255" spans="1:7" x14ac:dyDescent="0.2">
      <c r="A255" s="87"/>
      <c r="B255" s="88">
        <v>39355</v>
      </c>
      <c r="C255" s="89">
        <v>1.7291000000000001</v>
      </c>
      <c r="D255" s="90" t="s">
        <v>3175</v>
      </c>
      <c r="E255" s="87"/>
      <c r="F255" s="88">
        <v>39326</v>
      </c>
      <c r="G255" s="89">
        <v>1.7028300000000001</v>
      </c>
    </row>
    <row r="256" spans="1:7" x14ac:dyDescent="0.2">
      <c r="A256" s="87"/>
      <c r="B256" s="88">
        <v>39325</v>
      </c>
      <c r="C256" s="89">
        <v>1.7023999999999999</v>
      </c>
      <c r="D256" s="90" t="s">
        <v>3176</v>
      </c>
      <c r="E256" s="87"/>
      <c r="F256" s="88">
        <v>39295</v>
      </c>
      <c r="G256" s="89">
        <v>1.6902999999999999</v>
      </c>
    </row>
    <row r="257" spans="1:7" x14ac:dyDescent="0.2">
      <c r="A257" s="87"/>
      <c r="B257" s="88">
        <v>39294</v>
      </c>
      <c r="C257" s="89">
        <v>1.6901999999999999</v>
      </c>
      <c r="D257" s="90" t="s">
        <v>3177</v>
      </c>
      <c r="E257" s="87"/>
      <c r="F257" s="88">
        <v>39264</v>
      </c>
      <c r="G257" s="89">
        <v>1.6867000000000001</v>
      </c>
    </row>
    <row r="258" spans="1:7" x14ac:dyDescent="0.2">
      <c r="A258" s="87"/>
      <c r="B258" s="88">
        <v>39263</v>
      </c>
      <c r="C258" s="89">
        <v>1.6862999999999999</v>
      </c>
      <c r="D258" s="90" t="s">
        <v>3178</v>
      </c>
      <c r="E258" s="87"/>
      <c r="F258" s="88">
        <v>39234</v>
      </c>
      <c r="G258" s="89">
        <v>1.6731</v>
      </c>
    </row>
    <row r="259" spans="1:7" x14ac:dyDescent="0.2">
      <c r="A259" s="87"/>
      <c r="B259" s="88">
        <v>39233</v>
      </c>
      <c r="C259" s="89">
        <v>1.6724000000000001</v>
      </c>
      <c r="D259" s="90" t="s">
        <v>3179</v>
      </c>
      <c r="E259" s="87"/>
      <c r="F259" s="88">
        <v>39203</v>
      </c>
      <c r="G259" s="89">
        <v>1.6535</v>
      </c>
    </row>
    <row r="260" spans="1:7" x14ac:dyDescent="0.2">
      <c r="A260" s="87"/>
      <c r="B260" s="88">
        <v>39202</v>
      </c>
      <c r="C260" s="89">
        <v>1.653</v>
      </c>
      <c r="D260" s="90" t="s">
        <v>3180</v>
      </c>
      <c r="E260" s="87"/>
      <c r="F260" s="88">
        <v>39173</v>
      </c>
      <c r="G260" s="89">
        <v>1.6395</v>
      </c>
    </row>
    <row r="261" spans="1:7" x14ac:dyDescent="0.2">
      <c r="A261" s="87"/>
      <c r="B261" s="88">
        <v>39172</v>
      </c>
      <c r="C261" s="89">
        <v>1.6391</v>
      </c>
      <c r="D261" s="90" t="s">
        <v>3181</v>
      </c>
      <c r="E261" s="87"/>
      <c r="F261" s="88">
        <v>39142</v>
      </c>
      <c r="G261" s="89">
        <v>1.6267</v>
      </c>
    </row>
    <row r="262" spans="1:7" x14ac:dyDescent="0.2">
      <c r="A262" s="87"/>
      <c r="B262" s="88">
        <v>39141</v>
      </c>
      <c r="C262" s="89">
        <v>1.6256999999999999</v>
      </c>
      <c r="D262" s="90" t="s">
        <v>3182</v>
      </c>
      <c r="E262" s="87"/>
      <c r="F262" s="88">
        <v>39114</v>
      </c>
      <c r="G262" s="89">
        <v>1.6015999999999999</v>
      </c>
    </row>
    <row r="263" spans="1:7" x14ac:dyDescent="0.2">
      <c r="A263" s="87"/>
      <c r="B263" s="88">
        <v>39113</v>
      </c>
      <c r="C263" s="89">
        <v>1.6014999999999999</v>
      </c>
      <c r="D263" s="90" t="s">
        <v>3183</v>
      </c>
      <c r="E263" s="87"/>
      <c r="F263" s="88">
        <v>39083</v>
      </c>
      <c r="G263" s="89">
        <v>1.5965</v>
      </c>
    </row>
    <row r="264" spans="1:7" x14ac:dyDescent="0.2">
      <c r="A264" s="87">
        <v>2006</v>
      </c>
      <c r="B264" s="88"/>
      <c r="C264" s="89"/>
      <c r="D264" s="90"/>
      <c r="E264" s="87">
        <v>2006</v>
      </c>
      <c r="F264" s="88"/>
      <c r="G264" s="89"/>
    </row>
    <row r="265" spans="1:7" x14ac:dyDescent="0.2">
      <c r="A265" s="87"/>
      <c r="B265" s="88">
        <v>39082</v>
      </c>
      <c r="C265" s="89">
        <v>1.5964</v>
      </c>
      <c r="D265" s="90" t="s">
        <v>3184</v>
      </c>
      <c r="E265" s="87"/>
      <c r="F265" s="88">
        <v>39052</v>
      </c>
      <c r="G265" s="89">
        <v>1.5963000000000001</v>
      </c>
    </row>
    <row r="266" spans="1:7" x14ac:dyDescent="0.2">
      <c r="A266" s="87"/>
      <c r="B266" s="88">
        <v>39051</v>
      </c>
      <c r="C266" s="89">
        <v>1.5964</v>
      </c>
      <c r="D266" s="90" t="s">
        <v>3185</v>
      </c>
      <c r="E266" s="87"/>
      <c r="F266" s="88">
        <v>39022</v>
      </c>
      <c r="G266" s="89">
        <v>1.5980000000000001</v>
      </c>
    </row>
    <row r="267" spans="1:7" x14ac:dyDescent="0.2">
      <c r="A267" s="87"/>
      <c r="B267" s="88">
        <v>39021</v>
      </c>
      <c r="C267" s="89">
        <v>1.5976999999999999</v>
      </c>
      <c r="D267" s="90" t="s">
        <v>3186</v>
      </c>
      <c r="E267" s="87"/>
      <c r="F267" s="88">
        <v>38991</v>
      </c>
      <c r="G267" s="89">
        <v>1.5888</v>
      </c>
    </row>
    <row r="268" spans="1:7" x14ac:dyDescent="0.2">
      <c r="A268" s="87"/>
      <c r="B268" s="88">
        <v>38990</v>
      </c>
      <c r="C268" s="89">
        <v>1.5884</v>
      </c>
      <c r="D268" s="90" t="s">
        <v>3187</v>
      </c>
      <c r="E268" s="87"/>
      <c r="F268" s="88">
        <v>38961</v>
      </c>
      <c r="G268" s="89">
        <v>1.5763</v>
      </c>
    </row>
    <row r="269" spans="1:7" x14ac:dyDescent="0.2">
      <c r="A269" s="87"/>
      <c r="B269" s="88">
        <v>38960</v>
      </c>
      <c r="C269" s="89">
        <v>1.5758000000000001</v>
      </c>
      <c r="D269" s="90" t="s">
        <v>3188</v>
      </c>
      <c r="E269" s="87"/>
      <c r="F269" s="88">
        <v>38930</v>
      </c>
      <c r="G269" s="89">
        <v>1.5640000000000001</v>
      </c>
    </row>
    <row r="270" spans="1:7" x14ac:dyDescent="0.2">
      <c r="A270" s="87"/>
      <c r="B270" s="88">
        <v>38929</v>
      </c>
      <c r="C270" s="89">
        <v>1.5639000000000001</v>
      </c>
      <c r="D270" s="90" t="s">
        <v>3189</v>
      </c>
      <c r="E270" s="87"/>
      <c r="F270" s="88">
        <v>38899</v>
      </c>
      <c r="G270" s="89">
        <v>1.5584</v>
      </c>
    </row>
    <row r="271" spans="1:7" x14ac:dyDescent="0.2">
      <c r="A271" s="87"/>
      <c r="B271" s="88">
        <v>38898</v>
      </c>
      <c r="C271" s="89">
        <v>1.5580000000000001</v>
      </c>
      <c r="D271" s="90" t="s">
        <v>3190</v>
      </c>
      <c r="E271" s="87"/>
      <c r="F271" s="88">
        <v>38869</v>
      </c>
      <c r="G271" s="89">
        <v>1.5488999999999999</v>
      </c>
    </row>
    <row r="272" spans="1:7" x14ac:dyDescent="0.2">
      <c r="A272" s="87"/>
      <c r="B272" s="88">
        <v>38868</v>
      </c>
      <c r="C272" s="89">
        <v>1.5486</v>
      </c>
      <c r="D272" s="90" t="s">
        <v>3191</v>
      </c>
      <c r="E272" s="87"/>
      <c r="F272" s="88">
        <v>38838</v>
      </c>
      <c r="G272" s="89">
        <v>1.5412999999999999</v>
      </c>
    </row>
    <row r="273" spans="1:7" x14ac:dyDescent="0.2">
      <c r="A273" s="87"/>
      <c r="B273" s="88">
        <v>38837</v>
      </c>
      <c r="C273" s="89">
        <v>1.5410999999999999</v>
      </c>
      <c r="D273" s="90" t="s">
        <v>3192</v>
      </c>
      <c r="E273" s="87"/>
      <c r="F273" s="88">
        <v>38808</v>
      </c>
      <c r="G273" s="89">
        <v>1.5357000000000001</v>
      </c>
    </row>
    <row r="274" spans="1:7" x14ac:dyDescent="0.2">
      <c r="A274" s="87"/>
      <c r="B274" s="88">
        <v>38807</v>
      </c>
      <c r="C274" s="89">
        <v>1.5354000000000001</v>
      </c>
      <c r="D274" s="90" t="s">
        <v>3193</v>
      </c>
      <c r="E274" s="87"/>
      <c r="F274" s="88">
        <v>38777</v>
      </c>
      <c r="G274" s="89">
        <v>1.5239</v>
      </c>
    </row>
    <row r="275" spans="1:7" x14ac:dyDescent="0.2">
      <c r="A275" s="87"/>
      <c r="B275" s="88">
        <v>38776</v>
      </c>
      <c r="C275" s="89">
        <v>1.5230999999999999</v>
      </c>
      <c r="D275" s="90" t="s">
        <v>3194</v>
      </c>
      <c r="E275" s="87"/>
      <c r="F275" s="88">
        <v>38749</v>
      </c>
      <c r="G275" s="89">
        <v>1.5058</v>
      </c>
    </row>
    <row r="276" spans="1:7" x14ac:dyDescent="0.2">
      <c r="A276" s="87"/>
      <c r="B276" s="88">
        <v>38748</v>
      </c>
      <c r="C276" s="89">
        <v>1.5057</v>
      </c>
      <c r="D276" s="90" t="s">
        <v>3195</v>
      </c>
      <c r="E276" s="87"/>
      <c r="F276" s="88">
        <v>38718</v>
      </c>
      <c r="G276" s="89">
        <v>1.5031000000000001</v>
      </c>
    </row>
    <row r="277" spans="1:7" x14ac:dyDescent="0.2">
      <c r="A277" s="87">
        <v>2005</v>
      </c>
      <c r="B277" s="88"/>
      <c r="C277" s="89"/>
      <c r="D277" s="90"/>
      <c r="E277" s="87">
        <v>2005</v>
      </c>
      <c r="F277" s="88"/>
      <c r="G277" s="89"/>
    </row>
    <row r="278" spans="1:7" x14ac:dyDescent="0.2">
      <c r="A278" s="87"/>
      <c r="B278" s="88">
        <v>38717</v>
      </c>
      <c r="C278" s="89">
        <v>1.5032000000000001</v>
      </c>
      <c r="D278" s="90" t="s">
        <v>3196</v>
      </c>
      <c r="E278" s="87"/>
      <c r="F278" s="88">
        <v>38687</v>
      </c>
      <c r="G278" s="89">
        <v>1.504</v>
      </c>
    </row>
    <row r="279" spans="1:7" x14ac:dyDescent="0.2">
      <c r="A279" s="87"/>
      <c r="B279" s="88">
        <v>38686</v>
      </c>
      <c r="C279" s="89">
        <v>1.5039</v>
      </c>
      <c r="D279" s="90" t="s">
        <v>3197</v>
      </c>
      <c r="E279" s="87"/>
      <c r="F279" s="88">
        <v>38657</v>
      </c>
      <c r="G279" s="89">
        <v>1.4984999999999999</v>
      </c>
    </row>
    <row r="280" spans="1:7" x14ac:dyDescent="0.2">
      <c r="A280" s="87"/>
      <c r="B280" s="88">
        <v>38656</v>
      </c>
      <c r="C280" s="89">
        <v>1.4981</v>
      </c>
      <c r="D280" s="90" t="s">
        <v>3198</v>
      </c>
      <c r="E280" s="87"/>
      <c r="F280" s="88">
        <v>38626</v>
      </c>
      <c r="G280" s="89">
        <v>1.488</v>
      </c>
    </row>
    <row r="281" spans="1:7" x14ac:dyDescent="0.2">
      <c r="A281" s="87"/>
      <c r="B281" s="88">
        <v>38625</v>
      </c>
      <c r="C281" s="89">
        <v>1.4879</v>
      </c>
      <c r="D281" s="90" t="s">
        <v>3199</v>
      </c>
      <c r="E281" s="87"/>
      <c r="F281" s="88">
        <v>38596</v>
      </c>
      <c r="G281" s="89">
        <v>1.4829000000000001</v>
      </c>
    </row>
    <row r="282" spans="1:7" x14ac:dyDescent="0.2">
      <c r="A282" s="87"/>
      <c r="B282" s="88">
        <v>38595</v>
      </c>
      <c r="C282" s="89">
        <v>1.4822</v>
      </c>
      <c r="D282" s="90" t="s">
        <v>3200</v>
      </c>
      <c r="E282" s="87"/>
      <c r="F282" s="88">
        <v>38565</v>
      </c>
      <c r="G282" s="89">
        <v>1.4659</v>
      </c>
    </row>
    <row r="283" spans="1:7" x14ac:dyDescent="0.2">
      <c r="A283" s="87"/>
      <c r="B283" s="88">
        <v>38564</v>
      </c>
      <c r="C283" s="89">
        <v>1.4658</v>
      </c>
      <c r="D283" s="90" t="s">
        <v>3201</v>
      </c>
      <c r="E283" s="87"/>
      <c r="F283" s="88">
        <v>38534</v>
      </c>
      <c r="G283" s="89">
        <v>1.4624999999999999</v>
      </c>
    </row>
    <row r="284" spans="1:7" x14ac:dyDescent="0.2">
      <c r="A284" s="87"/>
      <c r="B284" s="88">
        <v>38533</v>
      </c>
      <c r="C284" s="89">
        <v>1.4623999999999999</v>
      </c>
      <c r="D284" s="90" t="s">
        <v>3202</v>
      </c>
      <c r="E284" s="87"/>
      <c r="F284" s="88">
        <v>38504</v>
      </c>
      <c r="G284" s="89">
        <v>1.4602999999999999</v>
      </c>
    </row>
    <row r="285" spans="1:7" x14ac:dyDescent="0.2">
      <c r="A285" s="87"/>
      <c r="B285" s="88">
        <v>38503</v>
      </c>
      <c r="C285" s="89">
        <v>1.4598</v>
      </c>
      <c r="D285" s="90" t="s">
        <v>3203</v>
      </c>
      <c r="E285" s="87"/>
      <c r="F285" s="88">
        <v>38473</v>
      </c>
      <c r="G285" s="89">
        <v>1.4464999999999999</v>
      </c>
    </row>
    <row r="286" spans="1:7" x14ac:dyDescent="0.2">
      <c r="A286" s="87"/>
      <c r="B286" s="88">
        <v>38472</v>
      </c>
      <c r="C286" s="89">
        <v>1.4462999999999999</v>
      </c>
      <c r="D286" s="90" t="s">
        <v>3204</v>
      </c>
      <c r="E286" s="87"/>
      <c r="F286" s="88">
        <v>38443</v>
      </c>
      <c r="G286" s="89">
        <v>1.4411</v>
      </c>
    </row>
    <row r="287" spans="1:7" x14ac:dyDescent="0.2">
      <c r="A287" s="87"/>
      <c r="B287" s="88">
        <v>38442</v>
      </c>
      <c r="C287" s="89">
        <v>1.4411</v>
      </c>
      <c r="D287" s="90" t="s">
        <v>3205</v>
      </c>
      <c r="E287" s="87"/>
      <c r="F287" s="88">
        <v>38412</v>
      </c>
      <c r="G287" s="89">
        <v>1.4402999999999999</v>
      </c>
    </row>
    <row r="288" spans="1:7" x14ac:dyDescent="0.2">
      <c r="A288" s="87"/>
      <c r="B288" s="88">
        <v>38411</v>
      </c>
      <c r="C288" s="89">
        <v>1.4400999999999999</v>
      </c>
      <c r="D288" s="90" t="s">
        <v>3206</v>
      </c>
      <c r="E288" s="87"/>
      <c r="F288" s="88">
        <v>38384</v>
      </c>
      <c r="G288" s="89">
        <v>1.4354</v>
      </c>
    </row>
    <row r="289" spans="1:7" x14ac:dyDescent="0.2">
      <c r="A289" s="87"/>
      <c r="B289" s="88">
        <v>38383</v>
      </c>
      <c r="C289" s="89">
        <v>1.4354</v>
      </c>
      <c r="D289" s="90" t="s">
        <v>3207</v>
      </c>
      <c r="E289" s="87"/>
      <c r="F289" s="88">
        <v>38353</v>
      </c>
      <c r="G289" s="89">
        <v>1.4347000000000001</v>
      </c>
    </row>
    <row r="290" spans="1:7" x14ac:dyDescent="0.2">
      <c r="A290" s="87">
        <v>2004</v>
      </c>
      <c r="B290" s="88"/>
      <c r="C290" s="89"/>
      <c r="D290" s="90"/>
      <c r="E290" s="87">
        <v>2004</v>
      </c>
      <c r="F290" s="88"/>
      <c r="G290" s="89"/>
    </row>
    <row r="291" spans="1:7" x14ac:dyDescent="0.2">
      <c r="A291" s="87"/>
      <c r="B291" s="88">
        <v>38352</v>
      </c>
      <c r="C291" s="89">
        <v>1.4349000000000001</v>
      </c>
      <c r="D291" s="90" t="s">
        <v>3208</v>
      </c>
      <c r="E291" s="87"/>
      <c r="F291" s="88">
        <v>38322</v>
      </c>
      <c r="G291" s="89">
        <v>1.4387000000000001</v>
      </c>
    </row>
    <row r="292" spans="1:7" x14ac:dyDescent="0.2">
      <c r="A292" s="87"/>
      <c r="B292" s="88">
        <v>38321</v>
      </c>
      <c r="C292" s="89">
        <v>1.4388000000000001</v>
      </c>
      <c r="D292" s="90" t="s">
        <v>3209</v>
      </c>
      <c r="E292" s="87"/>
      <c r="F292" s="88">
        <v>38292</v>
      </c>
      <c r="G292" s="89">
        <v>1.4422999999999999</v>
      </c>
    </row>
    <row r="293" spans="1:7" x14ac:dyDescent="0.2">
      <c r="A293" s="87"/>
      <c r="B293" s="88">
        <v>38291</v>
      </c>
      <c r="C293" s="89">
        <v>1.4421999999999999</v>
      </c>
      <c r="D293" s="90" t="s">
        <v>3210</v>
      </c>
      <c r="E293" s="87"/>
      <c r="F293" s="88">
        <v>38261</v>
      </c>
      <c r="G293" s="89">
        <v>1.4366000000000001</v>
      </c>
    </row>
    <row r="294" spans="1:7" x14ac:dyDescent="0.2">
      <c r="A294" s="87"/>
      <c r="B294" s="88">
        <v>38260</v>
      </c>
      <c r="C294" s="89">
        <v>1.4360999999999999</v>
      </c>
      <c r="D294" s="90" t="s">
        <v>3211</v>
      </c>
      <c r="E294" s="87"/>
      <c r="F294" s="88">
        <v>38231</v>
      </c>
      <c r="G294" s="89">
        <v>1.4202999999999999</v>
      </c>
    </row>
    <row r="295" spans="1:7" x14ac:dyDescent="0.2">
      <c r="A295" s="87"/>
      <c r="B295" s="88">
        <v>38230</v>
      </c>
      <c r="C295" s="89">
        <v>1.4198</v>
      </c>
      <c r="D295" s="90" t="s">
        <v>3212</v>
      </c>
      <c r="E295" s="87"/>
      <c r="F295" s="88">
        <v>38200</v>
      </c>
      <c r="G295" s="89">
        <v>1.4073</v>
      </c>
    </row>
    <row r="296" spans="1:7" x14ac:dyDescent="0.2">
      <c r="A296" s="87"/>
      <c r="B296" s="88">
        <v>38199</v>
      </c>
      <c r="C296" s="89">
        <v>1.4072</v>
      </c>
      <c r="D296" s="90" t="s">
        <v>3213</v>
      </c>
      <c r="E296" s="87"/>
      <c r="F296" s="88">
        <v>38169</v>
      </c>
      <c r="G296" s="89">
        <v>1.4014</v>
      </c>
    </row>
    <row r="297" spans="1:7" x14ac:dyDescent="0.2">
      <c r="A297" s="87"/>
      <c r="B297" s="88">
        <v>38168</v>
      </c>
      <c r="C297" s="89">
        <v>1.4009</v>
      </c>
      <c r="D297" s="90" t="s">
        <v>3214</v>
      </c>
      <c r="E297" s="87"/>
      <c r="F297" s="88">
        <v>38139</v>
      </c>
      <c r="G297" s="89">
        <v>1.3867</v>
      </c>
    </row>
    <row r="298" spans="1:7" x14ac:dyDescent="0.2">
      <c r="A298" s="87"/>
      <c r="B298" s="88">
        <v>38138</v>
      </c>
      <c r="C298" s="89">
        <v>1.3861000000000001</v>
      </c>
      <c r="D298" s="90" t="s">
        <v>3215</v>
      </c>
      <c r="E298" s="87"/>
      <c r="F298" s="88">
        <v>38108</v>
      </c>
      <c r="G298" s="89">
        <v>1.3709</v>
      </c>
    </row>
    <row r="299" spans="1:7" x14ac:dyDescent="0.2">
      <c r="A299" s="87"/>
      <c r="B299" s="88">
        <v>38107</v>
      </c>
      <c r="C299" s="89">
        <v>1.3706</v>
      </c>
      <c r="D299" s="90" t="s">
        <v>3216</v>
      </c>
      <c r="E299" s="87"/>
      <c r="F299" s="88">
        <v>38078</v>
      </c>
      <c r="G299" s="89">
        <v>1.3636999999999999</v>
      </c>
    </row>
    <row r="300" spans="1:7" x14ac:dyDescent="0.2">
      <c r="A300" s="87"/>
      <c r="B300" s="88">
        <v>38077</v>
      </c>
      <c r="C300" s="89">
        <v>1.3636999999999999</v>
      </c>
      <c r="D300" s="90" t="s">
        <v>3217</v>
      </c>
      <c r="E300" s="87"/>
      <c r="F300" s="88">
        <v>38047</v>
      </c>
      <c r="G300" s="89">
        <v>1.3594999999999999</v>
      </c>
    </row>
    <row r="301" spans="1:7" x14ac:dyDescent="0.2">
      <c r="A301" s="87"/>
      <c r="B301" s="88">
        <v>38046</v>
      </c>
      <c r="C301" s="89">
        <v>1.3584000000000001</v>
      </c>
      <c r="D301" s="90" t="s">
        <v>3218</v>
      </c>
      <c r="E301" s="87"/>
      <c r="F301" s="88">
        <v>38018</v>
      </c>
      <c r="G301" s="89">
        <v>1.3331999999999999</v>
      </c>
    </row>
    <row r="302" spans="1:7" x14ac:dyDescent="0.2">
      <c r="A302" s="87"/>
      <c r="B302" s="88">
        <v>38017</v>
      </c>
      <c r="C302" s="89">
        <v>1.3329</v>
      </c>
      <c r="D302" s="90" t="s">
        <v>3219</v>
      </c>
      <c r="E302" s="87"/>
      <c r="F302" s="88">
        <v>37987</v>
      </c>
      <c r="G302" s="89">
        <v>1.3253999999999999</v>
      </c>
    </row>
    <row r="303" spans="1:7" x14ac:dyDescent="0.2">
      <c r="A303" s="87">
        <v>2003</v>
      </c>
      <c r="B303" s="88"/>
      <c r="C303" s="89"/>
      <c r="D303" s="90"/>
      <c r="E303" s="87">
        <v>2003</v>
      </c>
      <c r="F303" s="88"/>
      <c r="G303" s="89"/>
    </row>
    <row r="304" spans="1:7" x14ac:dyDescent="0.2">
      <c r="A304" s="87"/>
      <c r="B304" s="88">
        <v>37986</v>
      </c>
      <c r="C304" s="89">
        <v>1.3253999999999999</v>
      </c>
      <c r="D304" s="90" t="s">
        <v>3220</v>
      </c>
      <c r="E304" s="87"/>
      <c r="F304" s="88">
        <v>37956</v>
      </c>
      <c r="G304" s="89">
        <v>1.3227</v>
      </c>
    </row>
    <row r="305" spans="1:7" x14ac:dyDescent="0.2">
      <c r="A305" s="87"/>
      <c r="B305" s="88">
        <v>37955</v>
      </c>
      <c r="C305" s="89">
        <v>1.3225</v>
      </c>
      <c r="D305" s="90" t="s">
        <v>3221</v>
      </c>
      <c r="E305" s="87"/>
      <c r="F305" s="88">
        <v>37926</v>
      </c>
      <c r="G305" s="89">
        <v>1.3153999999999999</v>
      </c>
    </row>
    <row r="306" spans="1:7" x14ac:dyDescent="0.2">
      <c r="A306" s="87"/>
      <c r="B306" s="88">
        <v>37925</v>
      </c>
      <c r="C306" s="89">
        <v>1.3150999999999999</v>
      </c>
      <c r="D306" s="90" t="s">
        <v>3222</v>
      </c>
      <c r="E306" s="87"/>
      <c r="F306" s="88">
        <v>37895</v>
      </c>
      <c r="G306" s="89">
        <v>1.3043</v>
      </c>
    </row>
    <row r="307" spans="1:7" x14ac:dyDescent="0.2">
      <c r="A307" s="87"/>
      <c r="B307" s="88">
        <v>37894</v>
      </c>
      <c r="C307" s="89">
        <v>1.3038000000000001</v>
      </c>
      <c r="D307" s="90" t="s">
        <v>3223</v>
      </c>
      <c r="E307" s="87"/>
      <c r="F307" s="88">
        <v>37865</v>
      </c>
      <c r="G307" s="89">
        <v>1.2905</v>
      </c>
    </row>
    <row r="308" spans="1:7" x14ac:dyDescent="0.2">
      <c r="A308" s="87"/>
      <c r="B308" s="88">
        <v>37864</v>
      </c>
      <c r="C308" s="89">
        <v>1.2903</v>
      </c>
      <c r="D308" s="90" t="s">
        <v>3224</v>
      </c>
      <c r="E308" s="87"/>
      <c r="F308" s="88">
        <v>37834</v>
      </c>
      <c r="G308" s="89">
        <v>1.2841</v>
      </c>
    </row>
    <row r="309" spans="1:7" x14ac:dyDescent="0.2">
      <c r="A309" s="87"/>
      <c r="B309" s="88">
        <v>37833</v>
      </c>
      <c r="C309" s="89">
        <v>1.2839</v>
      </c>
      <c r="D309" s="90" t="s">
        <v>3225</v>
      </c>
      <c r="E309" s="87"/>
      <c r="F309" s="88">
        <v>37803</v>
      </c>
      <c r="G309" s="89">
        <v>1.2819</v>
      </c>
    </row>
    <row r="310" spans="1:7" x14ac:dyDescent="0.2">
      <c r="A310" s="87"/>
      <c r="B310" s="88">
        <v>37802</v>
      </c>
      <c r="C310" s="89">
        <v>1.2818000000000001</v>
      </c>
      <c r="D310" s="90" t="s">
        <v>3226</v>
      </c>
      <c r="E310" s="87"/>
      <c r="F310" s="88">
        <v>37773</v>
      </c>
      <c r="G310" s="89">
        <v>1.2773000000000001</v>
      </c>
    </row>
    <row r="311" spans="1:7" x14ac:dyDescent="0.2">
      <c r="A311" s="87"/>
      <c r="B311" s="88">
        <v>37772</v>
      </c>
      <c r="C311" s="89">
        <v>1.2770999999999999</v>
      </c>
      <c r="D311" s="90" t="s">
        <v>3227</v>
      </c>
      <c r="E311" s="87"/>
      <c r="F311" s="88">
        <v>37742</v>
      </c>
      <c r="G311" s="89">
        <v>1.2655000000000001</v>
      </c>
    </row>
    <row r="312" spans="1:7" x14ac:dyDescent="0.2">
      <c r="A312" s="87"/>
      <c r="B312" s="88">
        <v>37741</v>
      </c>
      <c r="C312" s="89">
        <v>1.2650999999999999</v>
      </c>
      <c r="D312" s="90" t="s">
        <v>3228</v>
      </c>
      <c r="E312" s="87"/>
      <c r="F312" s="88">
        <v>37712</v>
      </c>
      <c r="G312" s="89">
        <v>1.2501</v>
      </c>
    </row>
    <row r="313" spans="1:7" x14ac:dyDescent="0.2">
      <c r="A313" s="87"/>
      <c r="B313" s="88">
        <v>37711</v>
      </c>
      <c r="C313" s="89">
        <v>1.2496</v>
      </c>
      <c r="D313" s="90" t="s">
        <v>3229</v>
      </c>
      <c r="E313" s="87"/>
      <c r="F313" s="88">
        <v>37681</v>
      </c>
      <c r="G313" s="89">
        <v>1.2333000000000001</v>
      </c>
    </row>
    <row r="314" spans="1:7" x14ac:dyDescent="0.2">
      <c r="A314" s="87"/>
      <c r="B314" s="88">
        <v>37680</v>
      </c>
      <c r="C314" s="89">
        <v>1.2327999999999999</v>
      </c>
      <c r="D314" s="90" t="s">
        <v>3230</v>
      </c>
      <c r="E314" s="87"/>
      <c r="F314" s="88">
        <v>37653</v>
      </c>
      <c r="G314" s="89">
        <v>1.2110000000000001</v>
      </c>
    </row>
    <row r="315" spans="1:7" x14ac:dyDescent="0.2">
      <c r="A315" s="87"/>
      <c r="B315" s="88">
        <v>37652</v>
      </c>
      <c r="C315" s="89">
        <v>1.2101999999999999</v>
      </c>
      <c r="D315" s="90" t="s">
        <v>3231</v>
      </c>
      <c r="E315" s="87"/>
      <c r="F315" s="88">
        <v>37622</v>
      </c>
      <c r="G315" s="89">
        <v>1.1956</v>
      </c>
    </row>
    <row r="316" spans="1:7" x14ac:dyDescent="0.2">
      <c r="A316" s="87">
        <v>2002</v>
      </c>
      <c r="B316" s="88"/>
      <c r="C316" s="89"/>
      <c r="D316" s="90"/>
      <c r="E316" s="87">
        <v>2002</v>
      </c>
      <c r="F316" s="88"/>
      <c r="G316" s="89"/>
    </row>
    <row r="317" spans="1:7" x14ac:dyDescent="0.2">
      <c r="A317" s="87"/>
      <c r="B317" s="88">
        <v>37621</v>
      </c>
      <c r="C317" s="89">
        <v>1.1951000000000001</v>
      </c>
      <c r="D317" s="90" t="s">
        <v>3232</v>
      </c>
      <c r="E317" s="87"/>
      <c r="F317" s="88">
        <v>37591</v>
      </c>
      <c r="G317" s="89">
        <v>1.1901999999999999</v>
      </c>
    </row>
    <row r="318" spans="1:7" x14ac:dyDescent="0.2">
      <c r="A318" s="87"/>
      <c r="B318" s="88">
        <v>37590</v>
      </c>
      <c r="C318" s="89">
        <v>1.19</v>
      </c>
      <c r="D318" s="90" t="s">
        <v>3233</v>
      </c>
      <c r="E318" s="87"/>
      <c r="F318" s="88">
        <v>37561</v>
      </c>
      <c r="G318" s="89">
        <v>1.179</v>
      </c>
    </row>
    <row r="319" spans="1:7" x14ac:dyDescent="0.2">
      <c r="A319" s="87"/>
      <c r="B319" s="88">
        <v>37560</v>
      </c>
      <c r="C319" s="89">
        <v>1.1786000000000001</v>
      </c>
      <c r="D319" s="90" t="s">
        <v>3234</v>
      </c>
      <c r="E319" s="87"/>
      <c r="F319" s="88">
        <v>37530</v>
      </c>
      <c r="G319" s="89">
        <v>1.1439999999999999</v>
      </c>
    </row>
    <row r="320" spans="1:7" x14ac:dyDescent="0.2">
      <c r="A320" s="87"/>
      <c r="B320" s="88">
        <v>37529</v>
      </c>
      <c r="C320" s="89">
        <v>1.1429</v>
      </c>
      <c r="D320" s="90" t="s">
        <v>3235</v>
      </c>
      <c r="E320" s="87"/>
      <c r="F320" s="88">
        <v>37500</v>
      </c>
      <c r="G320" s="89">
        <v>1.0820000000000001</v>
      </c>
    </row>
    <row r="321" spans="1:7" x14ac:dyDescent="0.2">
      <c r="A321" s="87"/>
      <c r="B321" s="88">
        <v>37499</v>
      </c>
      <c r="C321" s="89">
        <v>1.0799000000000001</v>
      </c>
      <c r="D321" s="90" t="s">
        <v>3236</v>
      </c>
      <c r="E321" s="87"/>
      <c r="F321" s="88">
        <v>37469</v>
      </c>
      <c r="G321" s="89">
        <v>1.0314000000000001</v>
      </c>
    </row>
    <row r="322" spans="1:7" x14ac:dyDescent="0.2">
      <c r="A322" s="87"/>
      <c r="B322" s="88">
        <v>37468</v>
      </c>
      <c r="C322" s="89">
        <v>1.0298</v>
      </c>
      <c r="D322" s="90" t="s">
        <v>3237</v>
      </c>
      <c r="E322" s="87"/>
      <c r="F322" s="88">
        <v>37438</v>
      </c>
      <c r="G322" s="89">
        <v>1.0125</v>
      </c>
    </row>
    <row r="323" spans="1:7" x14ac:dyDescent="0.2">
      <c r="A323" s="87"/>
      <c r="B323" s="88">
        <v>37437</v>
      </c>
      <c r="C323" s="89">
        <v>1.0119</v>
      </c>
      <c r="D323" s="90" t="s">
        <v>3238</v>
      </c>
      <c r="E323" s="87"/>
      <c r="F323" s="88">
        <v>37408</v>
      </c>
      <c r="G323" s="89">
        <v>1</v>
      </c>
    </row>
    <row r="324" spans="1:7" x14ac:dyDescent="0.2">
      <c r="C324" s="89"/>
      <c r="D324" s="90"/>
    </row>
    <row r="325" spans="1:7" x14ac:dyDescent="0.2">
      <c r="C325" s="89"/>
      <c r="D325" s="90"/>
    </row>
    <row r="326" spans="1:7" x14ac:dyDescent="0.2"/>
    <row r="327" spans="1:7" x14ac:dyDescent="0.2"/>
    <row r="328" spans="1:7" x14ac:dyDescent="0.2"/>
    <row r="329" spans="1:7" x14ac:dyDescent="0.2"/>
    <row r="330" spans="1:7" x14ac:dyDescent="0.2"/>
    <row r="331" spans="1:7" x14ac:dyDescent="0.2"/>
    <row r="332" spans="1:7" x14ac:dyDescent="0.2"/>
    <row r="333" spans="1:7" x14ac:dyDescent="0.2"/>
    <row r="334" spans="1:7" x14ac:dyDescent="0.2"/>
    <row r="335" spans="1:7" x14ac:dyDescent="0.2"/>
    <row r="336" spans="1:7" x14ac:dyDescent="0.2"/>
    <row r="337" x14ac:dyDescent="0.2"/>
    <row r="338" x14ac:dyDescent="0.2"/>
    <row r="339" x14ac:dyDescent="0.2"/>
    <row r="340" x14ac:dyDescent="0.2"/>
    <row r="341" x14ac:dyDescent="0.2"/>
    <row r="342" x14ac:dyDescent="0.2"/>
    <row r="343" x14ac:dyDescent="0.2"/>
    <row r="344" x14ac:dyDescent="0.2"/>
    <row r="345" x14ac:dyDescent="0.2"/>
    <row r="346" x14ac:dyDescent="0.2"/>
    <row r="347" x14ac:dyDescent="0.2"/>
    <row r="348" x14ac:dyDescent="0.2"/>
    <row r="349" x14ac:dyDescent="0.2"/>
    <row r="350" x14ac:dyDescent="0.2"/>
  </sheetData>
  <sheetProtection algorithmName="SHA-512" hashValue="NkXURJDW6nRWGS/WxOyFMaC1AfZtcRr0ieXpNE5mJZyL6V6vpZXn48AVGyOHz9WNPJ1S5bd9BRDKA92InZje6A==" saltValue="WIjah9np2XSrUCEFkNWk8w==" spinCount="100000" sheet="1" objects="1" selectLockedCells="1" selectUnlockedCells="1"/>
  <mergeCells count="1">
    <mergeCell ref="E6:G6"/>
  </mergeCells>
  <phoneticPr fontId="26" type="noConversion"/>
  <pageMargins left="0.7" right="0.7" top="0.75" bottom="0.75" header="0.51180555555555551" footer="0.51180555555555551"/>
  <pageSetup paperSize="9" firstPageNumber="0" orientation="portrait" horizontalDpi="300" verticalDpi="300" r:id="rId1"/>
  <headerFooter alignWithMargins="0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4"/>
  <dimension ref="A1:F1164"/>
  <sheetViews>
    <sheetView showGridLines="0" showRowColHeaders="0" topLeftCell="B1" zoomScale="115" zoomScaleNormal="115" workbookViewId="0">
      <selection activeCell="B1" sqref="B1"/>
    </sheetView>
  </sheetViews>
  <sheetFormatPr baseColWidth="10" defaultColWidth="0" defaultRowHeight="12.75" zeroHeight="1" x14ac:dyDescent="0.2"/>
  <cols>
    <col min="1" max="1" width="0" style="93" hidden="1" customWidth="1"/>
    <col min="2" max="2" width="13" style="87" customWidth="1"/>
    <col min="3" max="3" width="7.5703125" style="87" customWidth="1"/>
    <col min="4" max="4" width="5.7109375" style="87" customWidth="1"/>
    <col min="5" max="5" width="16.7109375" style="94" customWidth="1"/>
    <col min="6" max="6" width="18.140625" customWidth="1"/>
    <col min="7" max="16384" width="0" style="93" hidden="1"/>
  </cols>
  <sheetData>
    <row r="1" spans="1:6" ht="72" customHeight="1" x14ac:dyDescent="0.2">
      <c r="B1" s="139" t="s">
        <v>3239</v>
      </c>
      <c r="C1" s="139"/>
      <c r="D1" s="139"/>
      <c r="E1" s="139"/>
      <c r="F1" s="116"/>
    </row>
    <row r="2" spans="1:6" ht="15.95" customHeight="1" x14ac:dyDescent="0.2">
      <c r="B2" s="95" t="s">
        <v>3240</v>
      </c>
      <c r="C2" s="95"/>
      <c r="D2" s="95"/>
      <c r="E2" s="95"/>
    </row>
    <row r="3" spans="1:6" ht="15.95" customHeight="1" x14ac:dyDescent="0.2">
      <c r="B3" s="96" t="s">
        <v>3241</v>
      </c>
      <c r="C3" s="96"/>
      <c r="D3" s="96"/>
      <c r="E3" s="96"/>
    </row>
    <row r="4" spans="1:6" ht="12.75" customHeight="1" x14ac:dyDescent="0.2">
      <c r="B4" s="96" t="s">
        <v>3242</v>
      </c>
      <c r="C4" s="96"/>
      <c r="D4" s="96"/>
      <c r="E4" s="96"/>
    </row>
    <row r="5" spans="1:6" ht="12.75" customHeight="1" x14ac:dyDescent="0.2">
      <c r="B5" s="97"/>
      <c r="C5" s="97"/>
      <c r="D5" s="97"/>
      <c r="E5" s="97"/>
    </row>
    <row r="6" spans="1:6" ht="12.95" customHeight="1" x14ac:dyDescent="0.2">
      <c r="B6" s="97"/>
      <c r="C6" s="97"/>
      <c r="D6" s="97"/>
      <c r="E6" s="97"/>
    </row>
    <row r="7" spans="1:6" ht="12.95" customHeight="1" x14ac:dyDescent="0.2">
      <c r="B7" s="98" t="s">
        <v>3030</v>
      </c>
      <c r="C7" s="98" t="s">
        <v>3031</v>
      </c>
      <c r="D7" s="98"/>
      <c r="E7" s="99" t="s">
        <v>3032</v>
      </c>
    </row>
    <row r="8" spans="1:6" ht="12.95" customHeight="1" x14ac:dyDescent="0.2">
      <c r="A8" s="93" t="s">
        <v>3243</v>
      </c>
      <c r="B8" s="100">
        <v>2002</v>
      </c>
      <c r="C8" s="101" t="s">
        <v>3244</v>
      </c>
      <c r="D8" s="101"/>
      <c r="E8" s="102">
        <v>142.30000000000001</v>
      </c>
      <c r="F8" s="103"/>
    </row>
    <row r="9" spans="1:6" ht="12.95" customHeight="1" x14ac:dyDescent="0.2">
      <c r="A9" s="93" t="s">
        <v>3245</v>
      </c>
      <c r="B9" s="100"/>
      <c r="C9" s="101" t="s">
        <v>3246</v>
      </c>
      <c r="D9" s="101"/>
      <c r="E9" s="102">
        <v>140.63</v>
      </c>
      <c r="F9" s="103"/>
    </row>
    <row r="10" spans="1:6" ht="12.95" customHeight="1" x14ac:dyDescent="0.2">
      <c r="A10" s="93" t="s">
        <v>3247</v>
      </c>
      <c r="B10" s="100"/>
      <c r="C10" s="101" t="s">
        <v>3248</v>
      </c>
      <c r="D10" s="101"/>
      <c r="E10" s="102">
        <v>138.4</v>
      </c>
      <c r="F10" s="103"/>
    </row>
    <row r="11" spans="1:6" ht="12.95" customHeight="1" x14ac:dyDescent="0.2">
      <c r="A11" s="93" t="s">
        <v>3249</v>
      </c>
      <c r="B11" s="100"/>
      <c r="C11" s="101" t="s">
        <v>3250</v>
      </c>
      <c r="D11" s="101"/>
      <c r="E11" s="102">
        <v>137.19</v>
      </c>
      <c r="F11" s="103"/>
    </row>
    <row r="12" spans="1:6" ht="12.95" customHeight="1" x14ac:dyDescent="0.2">
      <c r="A12" s="93" t="s">
        <v>3251</v>
      </c>
      <c r="B12" s="100"/>
      <c r="C12" s="101" t="s">
        <v>3252</v>
      </c>
      <c r="D12" s="101"/>
      <c r="E12" s="102">
        <v>136.28</v>
      </c>
      <c r="F12" s="103"/>
    </row>
    <row r="13" spans="1:6" ht="12.95" customHeight="1" x14ac:dyDescent="0.2">
      <c r="A13" s="93" t="s">
        <v>0</v>
      </c>
      <c r="B13" s="100"/>
      <c r="C13" s="101"/>
      <c r="D13" s="101"/>
      <c r="E13" s="102"/>
      <c r="F13" s="103"/>
    </row>
    <row r="14" spans="1:6" ht="12.95" customHeight="1" x14ac:dyDescent="0.2">
      <c r="A14" s="93" t="s">
        <v>1</v>
      </c>
      <c r="B14" s="100">
        <v>2001</v>
      </c>
      <c r="C14" s="101" t="s">
        <v>2</v>
      </c>
      <c r="D14" s="101"/>
      <c r="E14" s="102">
        <v>135.1</v>
      </c>
      <c r="F14" s="103"/>
    </row>
    <row r="15" spans="1:6" ht="12.95" customHeight="1" x14ac:dyDescent="0.2">
      <c r="A15" s="93" t="s">
        <v>3</v>
      </c>
      <c r="B15" s="100"/>
      <c r="C15" s="101" t="s">
        <v>4</v>
      </c>
      <c r="D15" s="101"/>
      <c r="E15" s="102">
        <v>134.71</v>
      </c>
      <c r="F15" s="103"/>
    </row>
    <row r="16" spans="1:6" ht="12.95" customHeight="1" x14ac:dyDescent="0.2">
      <c r="A16" s="93" t="s">
        <v>5</v>
      </c>
      <c r="B16" s="100"/>
      <c r="C16" s="101" t="s">
        <v>6</v>
      </c>
      <c r="D16" s="101"/>
      <c r="E16" s="102">
        <v>134.6</v>
      </c>
      <c r="F16" s="103"/>
    </row>
    <row r="17" spans="1:6" ht="12.95" customHeight="1" x14ac:dyDescent="0.2">
      <c r="A17" s="93" t="s">
        <v>7</v>
      </c>
      <c r="B17" s="100"/>
      <c r="C17" s="101" t="s">
        <v>8</v>
      </c>
      <c r="D17" s="101"/>
      <c r="E17" s="102">
        <v>134.24</v>
      </c>
      <c r="F17" s="103"/>
    </row>
    <row r="18" spans="1:6" ht="12.95" customHeight="1" x14ac:dyDescent="0.2">
      <c r="A18" s="93" t="s">
        <v>9</v>
      </c>
      <c r="B18" s="100"/>
      <c r="C18" s="101" t="s">
        <v>10</v>
      </c>
      <c r="D18" s="101"/>
      <c r="E18" s="102">
        <v>133.83000000000001</v>
      </c>
      <c r="F18" s="103"/>
    </row>
    <row r="19" spans="1:6" ht="12.95" customHeight="1" x14ac:dyDescent="0.2">
      <c r="A19" s="93" t="s">
        <v>11</v>
      </c>
      <c r="B19" s="100"/>
      <c r="C19" s="101" t="s">
        <v>12</v>
      </c>
      <c r="D19" s="101"/>
      <c r="E19" s="102">
        <v>134.21</v>
      </c>
      <c r="F19" s="103"/>
    </row>
    <row r="20" spans="1:6" ht="12.95" customHeight="1" x14ac:dyDescent="0.2">
      <c r="A20" s="93" t="s">
        <v>13</v>
      </c>
      <c r="B20" s="100"/>
      <c r="C20" s="101" t="s">
        <v>14</v>
      </c>
      <c r="D20" s="101"/>
      <c r="E20" s="102">
        <v>133.04</v>
      </c>
      <c r="F20" s="103"/>
    </row>
    <row r="21" spans="1:6" ht="12.95" customHeight="1" x14ac:dyDescent="0.2">
      <c r="A21" s="93" t="s">
        <v>15</v>
      </c>
      <c r="B21" s="100"/>
      <c r="C21" s="101" t="s">
        <v>3244</v>
      </c>
      <c r="D21" s="101"/>
      <c r="E21" s="102">
        <v>133.63</v>
      </c>
      <c r="F21" s="103"/>
    </row>
    <row r="22" spans="1:6" ht="12.95" customHeight="1" x14ac:dyDescent="0.2">
      <c r="A22" s="93" t="s">
        <v>16</v>
      </c>
      <c r="B22" s="100"/>
      <c r="C22" s="101" t="s">
        <v>3246</v>
      </c>
      <c r="D22" s="101"/>
      <c r="E22" s="102">
        <v>132.79</v>
      </c>
      <c r="F22" s="103"/>
    </row>
    <row r="23" spans="1:6" ht="12.95" customHeight="1" x14ac:dyDescent="0.2">
      <c r="A23" s="93" t="s">
        <v>17</v>
      </c>
      <c r="B23" s="100"/>
      <c r="C23" s="101" t="s">
        <v>3248</v>
      </c>
      <c r="D23" s="101"/>
      <c r="E23" s="102">
        <v>131.72</v>
      </c>
      <c r="F23" s="103"/>
    </row>
    <row r="24" spans="1:6" ht="12.95" customHeight="1" x14ac:dyDescent="0.2">
      <c r="A24" s="93" t="s">
        <v>18</v>
      </c>
      <c r="B24" s="100"/>
      <c r="C24" s="101" t="s">
        <v>3250</v>
      </c>
      <c r="D24" s="101"/>
      <c r="E24" s="102">
        <v>131.22999999999999</v>
      </c>
      <c r="F24" s="103"/>
    </row>
    <row r="25" spans="1:6" ht="12.95" customHeight="1" x14ac:dyDescent="0.2">
      <c r="A25" s="93" t="s">
        <v>19</v>
      </c>
      <c r="B25" s="100"/>
      <c r="C25" s="101" t="s">
        <v>3252</v>
      </c>
      <c r="D25" s="101"/>
      <c r="E25" s="102">
        <v>130.85</v>
      </c>
      <c r="F25" s="103"/>
    </row>
    <row r="26" spans="1:6" ht="12.95" customHeight="1" x14ac:dyDescent="0.2">
      <c r="A26" s="93" t="s">
        <v>0</v>
      </c>
      <c r="B26" s="100"/>
      <c r="C26" s="101"/>
      <c r="D26" s="101"/>
      <c r="E26" s="102"/>
      <c r="F26" s="103"/>
    </row>
    <row r="27" spans="1:6" ht="12.95" customHeight="1" x14ac:dyDescent="0.2">
      <c r="A27" s="93" t="s">
        <v>20</v>
      </c>
      <c r="B27" s="100">
        <v>2000</v>
      </c>
      <c r="C27" s="101" t="s">
        <v>2</v>
      </c>
      <c r="D27" s="101"/>
      <c r="E27" s="102">
        <v>130.41999999999999</v>
      </c>
      <c r="F27" s="103"/>
    </row>
    <row r="28" spans="1:6" ht="12.95" customHeight="1" x14ac:dyDescent="0.2">
      <c r="A28" s="93" t="s">
        <v>21</v>
      </c>
      <c r="B28" s="100"/>
      <c r="C28" s="101" t="s">
        <v>4</v>
      </c>
      <c r="D28" s="101"/>
      <c r="E28" s="102">
        <v>130.16999999999999</v>
      </c>
      <c r="F28" s="103"/>
    </row>
    <row r="29" spans="1:6" ht="12.95" customHeight="1" x14ac:dyDescent="0.2">
      <c r="A29" s="93" t="s">
        <v>22</v>
      </c>
      <c r="B29" s="100"/>
      <c r="C29" s="101" t="s">
        <v>6</v>
      </c>
      <c r="D29" s="101"/>
      <c r="E29" s="102">
        <v>130.11000000000001</v>
      </c>
      <c r="F29" s="103"/>
    </row>
    <row r="30" spans="1:6" ht="12.95" customHeight="1" x14ac:dyDescent="0.2">
      <c r="A30" s="93" t="s">
        <v>23</v>
      </c>
      <c r="B30" s="100"/>
      <c r="C30" s="101" t="s">
        <v>8</v>
      </c>
      <c r="D30" s="101"/>
      <c r="E30" s="102">
        <v>129.22</v>
      </c>
      <c r="F30" s="103"/>
    </row>
    <row r="31" spans="1:6" ht="12.95" customHeight="1" x14ac:dyDescent="0.2">
      <c r="A31" s="93" t="s">
        <v>24</v>
      </c>
      <c r="B31" s="100"/>
      <c r="C31" s="101" t="s">
        <v>10</v>
      </c>
      <c r="D31" s="101"/>
      <c r="E31" s="102">
        <v>128.72</v>
      </c>
      <c r="F31" s="103"/>
    </row>
    <row r="32" spans="1:6" ht="12.95" customHeight="1" x14ac:dyDescent="0.2">
      <c r="A32" s="93" t="s">
        <v>25</v>
      </c>
      <c r="B32" s="100"/>
      <c r="C32" s="101" t="s">
        <v>12</v>
      </c>
      <c r="D32" s="101"/>
      <c r="E32" s="102">
        <v>128.05000000000001</v>
      </c>
      <c r="F32" s="103"/>
    </row>
    <row r="33" spans="1:6" ht="12.95" customHeight="1" x14ac:dyDescent="0.2">
      <c r="A33" s="93" t="s">
        <v>26</v>
      </c>
      <c r="B33" s="100"/>
      <c r="C33" s="101" t="s">
        <v>14</v>
      </c>
      <c r="D33" s="101"/>
      <c r="E33" s="102">
        <v>127.57</v>
      </c>
      <c r="F33" s="103"/>
    </row>
    <row r="34" spans="1:6" ht="12.95" customHeight="1" x14ac:dyDescent="0.2">
      <c r="A34" s="93" t="s">
        <v>27</v>
      </c>
      <c r="B34" s="100"/>
      <c r="C34" s="101" t="s">
        <v>3244</v>
      </c>
      <c r="D34" s="101"/>
      <c r="E34" s="102">
        <v>126.94</v>
      </c>
      <c r="F34" s="103"/>
    </row>
    <row r="35" spans="1:6" ht="12.95" customHeight="1" x14ac:dyDescent="0.2">
      <c r="A35" s="93" t="s">
        <v>28</v>
      </c>
      <c r="B35" s="100"/>
      <c r="C35" s="101" t="s">
        <v>3246</v>
      </c>
      <c r="D35" s="101"/>
      <c r="E35" s="102">
        <v>126.36</v>
      </c>
      <c r="F35" s="103"/>
    </row>
    <row r="36" spans="1:6" ht="12.95" customHeight="1" x14ac:dyDescent="0.2">
      <c r="A36" s="93" t="s">
        <v>29</v>
      </c>
      <c r="B36" s="100"/>
      <c r="C36" s="101" t="s">
        <v>3248</v>
      </c>
      <c r="D36" s="101"/>
      <c r="E36" s="102">
        <v>125.81</v>
      </c>
      <c r="F36" s="103"/>
    </row>
    <row r="37" spans="1:6" ht="12.95" customHeight="1" x14ac:dyDescent="0.2">
      <c r="A37" s="93" t="s">
        <v>30</v>
      </c>
      <c r="B37" s="100"/>
      <c r="C37" s="101" t="s">
        <v>3250</v>
      </c>
      <c r="D37" s="101"/>
      <c r="E37" s="102">
        <v>125.04</v>
      </c>
      <c r="F37" s="103"/>
    </row>
    <row r="38" spans="1:6" ht="12.95" customHeight="1" x14ac:dyDescent="0.2">
      <c r="A38" s="93" t="s">
        <v>31</v>
      </c>
      <c r="B38" s="100"/>
      <c r="C38" s="101" t="s">
        <v>3252</v>
      </c>
      <c r="D38" s="101"/>
      <c r="E38" s="102">
        <v>124.62</v>
      </c>
      <c r="F38" s="103"/>
    </row>
    <row r="39" spans="1:6" ht="12.95" customHeight="1" x14ac:dyDescent="0.2">
      <c r="A39" s="93" t="s">
        <v>0</v>
      </c>
      <c r="B39" s="100"/>
      <c r="C39" s="101"/>
      <c r="D39" s="101"/>
      <c r="E39" s="102"/>
      <c r="F39" s="103"/>
    </row>
    <row r="40" spans="1:6" ht="12.95" customHeight="1" x14ac:dyDescent="0.2">
      <c r="A40" s="93" t="s">
        <v>32</v>
      </c>
      <c r="B40" s="100">
        <v>1999</v>
      </c>
      <c r="C40" s="101" t="s">
        <v>2</v>
      </c>
      <c r="D40" s="101"/>
      <c r="E40" s="102">
        <v>124.15</v>
      </c>
      <c r="F40" s="103"/>
    </row>
    <row r="41" spans="1:6" ht="12.95" customHeight="1" x14ac:dyDescent="0.2">
      <c r="A41" s="93" t="s">
        <v>33</v>
      </c>
      <c r="B41" s="100"/>
      <c r="C41" s="101" t="s">
        <v>4</v>
      </c>
      <c r="D41" s="101"/>
      <c r="E41" s="102">
        <v>123.09</v>
      </c>
      <c r="F41" s="103"/>
    </row>
    <row r="42" spans="1:6" ht="12.95" customHeight="1" x14ac:dyDescent="0.2">
      <c r="A42" s="93" t="s">
        <v>34</v>
      </c>
      <c r="B42" s="100"/>
      <c r="C42" s="101" t="s">
        <v>6</v>
      </c>
      <c r="D42" s="101"/>
      <c r="E42" s="102">
        <v>123.09</v>
      </c>
      <c r="F42" s="103"/>
    </row>
    <row r="43" spans="1:6" ht="12.95" customHeight="1" x14ac:dyDescent="0.2">
      <c r="A43" s="93" t="s">
        <v>35</v>
      </c>
      <c r="B43" s="100"/>
      <c r="C43" s="101" t="s">
        <v>8</v>
      </c>
      <c r="D43" s="101"/>
      <c r="E43" s="102">
        <v>122.69</v>
      </c>
      <c r="F43" s="103"/>
    </row>
    <row r="44" spans="1:6" ht="12.95" customHeight="1" x14ac:dyDescent="0.2">
      <c r="A44" s="93" t="s">
        <v>36</v>
      </c>
      <c r="B44" s="100"/>
      <c r="C44" s="101" t="s">
        <v>10</v>
      </c>
      <c r="D44" s="101"/>
      <c r="E44" s="102">
        <v>122.66</v>
      </c>
      <c r="F44" s="103"/>
    </row>
    <row r="45" spans="1:6" ht="12.95" customHeight="1" x14ac:dyDescent="0.2">
      <c r="A45" s="93" t="s">
        <v>37</v>
      </c>
      <c r="B45" s="100"/>
      <c r="C45" s="101" t="s">
        <v>12</v>
      </c>
      <c r="D45" s="101"/>
      <c r="E45" s="102">
        <v>122.21</v>
      </c>
      <c r="F45" s="103"/>
    </row>
    <row r="46" spans="1:6" ht="12.95" customHeight="1" x14ac:dyDescent="0.2">
      <c r="A46" s="93" t="s">
        <v>38</v>
      </c>
      <c r="B46" s="100"/>
      <c r="C46" s="101" t="s">
        <v>14</v>
      </c>
      <c r="D46" s="101"/>
      <c r="E46" s="102">
        <v>121.74</v>
      </c>
      <c r="F46" s="103"/>
    </row>
    <row r="47" spans="1:6" ht="12.95" customHeight="1" x14ac:dyDescent="0.2">
      <c r="A47" s="93" t="s">
        <v>39</v>
      </c>
      <c r="B47" s="100"/>
      <c r="C47" s="101" t="s">
        <v>3244</v>
      </c>
      <c r="D47" s="101"/>
      <c r="E47" s="102">
        <v>121.66</v>
      </c>
      <c r="F47" s="103"/>
    </row>
    <row r="48" spans="1:6" ht="12.95" customHeight="1" x14ac:dyDescent="0.2">
      <c r="A48" s="93" t="s">
        <v>40</v>
      </c>
      <c r="B48" s="100"/>
      <c r="C48" s="101" t="s">
        <v>3246</v>
      </c>
      <c r="D48" s="101"/>
      <c r="E48" s="102">
        <v>121.47</v>
      </c>
      <c r="F48" s="103"/>
    </row>
    <row r="49" spans="1:6" ht="12.95" customHeight="1" x14ac:dyDescent="0.2">
      <c r="A49" s="93" t="s">
        <v>41</v>
      </c>
      <c r="B49" s="100"/>
      <c r="C49" s="101" t="s">
        <v>3248</v>
      </c>
      <c r="D49" s="101"/>
      <c r="E49" s="102">
        <v>120.43</v>
      </c>
      <c r="F49" s="103"/>
    </row>
    <row r="50" spans="1:6" ht="12.95" customHeight="1" x14ac:dyDescent="0.2">
      <c r="A50" s="93" t="s">
        <v>42</v>
      </c>
      <c r="B50" s="100"/>
      <c r="C50" s="101" t="s">
        <v>3250</v>
      </c>
      <c r="D50" s="101"/>
      <c r="E50" s="102">
        <v>120.17</v>
      </c>
      <c r="F50" s="103"/>
    </row>
    <row r="51" spans="1:6" ht="12.95" customHeight="1" x14ac:dyDescent="0.2">
      <c r="A51" s="93" t="s">
        <v>43</v>
      </c>
      <c r="B51" s="100"/>
      <c r="C51" s="101" t="s">
        <v>3252</v>
      </c>
      <c r="D51" s="101"/>
      <c r="E51" s="102">
        <v>119.96</v>
      </c>
      <c r="F51" s="103"/>
    </row>
    <row r="52" spans="1:6" ht="12.95" customHeight="1" x14ac:dyDescent="0.2">
      <c r="A52" s="93" t="s">
        <v>0</v>
      </c>
      <c r="B52" s="100"/>
      <c r="C52" s="101"/>
      <c r="D52" s="101"/>
      <c r="E52" s="102"/>
      <c r="F52" s="103"/>
    </row>
    <row r="53" spans="1:6" ht="12.95" customHeight="1" x14ac:dyDescent="0.2">
      <c r="A53" s="93" t="s">
        <v>44</v>
      </c>
      <c r="B53" s="100">
        <v>1998</v>
      </c>
      <c r="C53" s="101" t="s">
        <v>2</v>
      </c>
      <c r="D53" s="101"/>
      <c r="E53" s="102">
        <v>119.18</v>
      </c>
      <c r="F53" s="103"/>
    </row>
    <row r="54" spans="1:6" ht="12.95" customHeight="1" x14ac:dyDescent="0.2">
      <c r="A54" s="93" t="s">
        <v>45</v>
      </c>
      <c r="B54" s="100"/>
      <c r="C54" s="101" t="s">
        <v>4</v>
      </c>
      <c r="D54" s="101"/>
      <c r="E54" s="102">
        <v>119.07</v>
      </c>
      <c r="F54" s="103"/>
    </row>
    <row r="55" spans="1:6" ht="12.95" customHeight="1" x14ac:dyDescent="0.2">
      <c r="A55" s="93" t="s">
        <v>46</v>
      </c>
      <c r="B55" s="100"/>
      <c r="C55" s="101" t="s">
        <v>6</v>
      </c>
      <c r="D55" s="101"/>
      <c r="E55" s="102">
        <v>118.69</v>
      </c>
      <c r="F55" s="103"/>
    </row>
    <row r="56" spans="1:6" ht="12.95" customHeight="1" x14ac:dyDescent="0.2">
      <c r="A56" s="93" t="s">
        <v>47</v>
      </c>
      <c r="B56" s="100"/>
      <c r="C56" s="101" t="s">
        <v>8</v>
      </c>
      <c r="D56" s="101"/>
      <c r="E56" s="104">
        <v>117.87</v>
      </c>
      <c r="F56" s="103"/>
    </row>
    <row r="57" spans="1:6" ht="12.95" customHeight="1" x14ac:dyDescent="0.2">
      <c r="A57" s="93" t="s">
        <v>48</v>
      </c>
      <c r="B57" s="100"/>
      <c r="C57" s="101" t="s">
        <v>10</v>
      </c>
      <c r="D57" s="101"/>
      <c r="E57" s="104">
        <v>117.1</v>
      </c>
      <c r="F57" s="103"/>
    </row>
    <row r="58" spans="1:6" ht="12.95" customHeight="1" x14ac:dyDescent="0.2">
      <c r="A58" s="93" t="s">
        <v>49</v>
      </c>
      <c r="B58" s="100"/>
      <c r="C58" s="101" t="s">
        <v>12</v>
      </c>
      <c r="D58" s="101"/>
      <c r="E58" s="104">
        <v>116.19</v>
      </c>
      <c r="F58" s="103"/>
    </row>
    <row r="59" spans="1:6" ht="12.95" customHeight="1" x14ac:dyDescent="0.2">
      <c r="A59" s="93" t="s">
        <v>50</v>
      </c>
      <c r="B59" s="100"/>
      <c r="C59" s="101" t="s">
        <v>14</v>
      </c>
      <c r="D59" s="101"/>
      <c r="E59" s="104">
        <v>114.73</v>
      </c>
      <c r="F59" s="103"/>
    </row>
    <row r="60" spans="1:6" ht="12.95" customHeight="1" x14ac:dyDescent="0.2">
      <c r="A60" s="93" t="s">
        <v>51</v>
      </c>
      <c r="B60" s="100"/>
      <c r="C60" s="101" t="s">
        <v>3244</v>
      </c>
      <c r="D60" s="101"/>
      <c r="E60" s="104">
        <v>113.65</v>
      </c>
      <c r="F60" s="103"/>
    </row>
    <row r="61" spans="1:6" ht="12.95" customHeight="1" x14ac:dyDescent="0.2">
      <c r="A61" s="93" t="s">
        <v>52</v>
      </c>
      <c r="B61" s="100"/>
      <c r="C61" s="101" t="s">
        <v>3246</v>
      </c>
      <c r="D61" s="101"/>
      <c r="E61" s="104">
        <v>113.01</v>
      </c>
      <c r="F61" s="103"/>
    </row>
    <row r="62" spans="1:6" ht="12.95" customHeight="1" x14ac:dyDescent="0.2">
      <c r="A62" s="93" t="s">
        <v>53</v>
      </c>
      <c r="B62" s="100"/>
      <c r="C62" s="101" t="s">
        <v>3248</v>
      </c>
      <c r="D62" s="101"/>
      <c r="E62" s="104">
        <v>112.33</v>
      </c>
      <c r="F62" s="103"/>
    </row>
    <row r="63" spans="1:6" ht="12.95" customHeight="1" x14ac:dyDescent="0.2">
      <c r="A63" s="93" t="s">
        <v>54</v>
      </c>
      <c r="B63" s="100"/>
      <c r="C63" s="101" t="s">
        <v>3250</v>
      </c>
      <c r="D63" s="101"/>
      <c r="E63" s="104">
        <v>111.89</v>
      </c>
      <c r="F63" s="103"/>
    </row>
    <row r="64" spans="1:6" ht="12.95" customHeight="1" x14ac:dyDescent="0.2">
      <c r="A64" s="93" t="s">
        <v>55</v>
      </c>
      <c r="B64" s="100"/>
      <c r="C64" s="101" t="s">
        <v>3252</v>
      </c>
      <c r="D64" s="101"/>
      <c r="E64" s="104">
        <v>111.24</v>
      </c>
      <c r="F64" s="103"/>
    </row>
    <row r="65" spans="1:6" ht="12.95" customHeight="1" x14ac:dyDescent="0.2">
      <c r="A65" s="93" t="s">
        <v>0</v>
      </c>
      <c r="B65" s="100"/>
      <c r="C65" s="101"/>
      <c r="D65" s="101"/>
      <c r="E65" s="104"/>
      <c r="F65" s="103"/>
    </row>
    <row r="66" spans="1:6" ht="12.95" customHeight="1" x14ac:dyDescent="0.2">
      <c r="A66" s="93" t="s">
        <v>56</v>
      </c>
      <c r="B66" s="100">
        <v>1997</v>
      </c>
      <c r="C66" s="101" t="s">
        <v>2</v>
      </c>
      <c r="D66" s="101"/>
      <c r="E66" s="104">
        <v>109.71</v>
      </c>
      <c r="F66" s="103"/>
    </row>
    <row r="67" spans="1:6" ht="12.95" customHeight="1" x14ac:dyDescent="0.2">
      <c r="A67" s="93" t="s">
        <v>57</v>
      </c>
      <c r="B67" s="100"/>
      <c r="C67" s="101" t="s">
        <v>4</v>
      </c>
      <c r="D67" s="101"/>
      <c r="E67" s="104">
        <v>108.91</v>
      </c>
      <c r="F67" s="103"/>
    </row>
    <row r="68" spans="1:6" ht="12.95" customHeight="1" x14ac:dyDescent="0.2">
      <c r="A68" s="93" t="s">
        <v>58</v>
      </c>
      <c r="B68" s="100"/>
      <c r="C68" s="101" t="s">
        <v>6</v>
      </c>
      <c r="D68" s="101"/>
      <c r="E68" s="104">
        <v>108</v>
      </c>
      <c r="F68" s="103"/>
    </row>
    <row r="69" spans="1:6" ht="12.95" customHeight="1" x14ac:dyDescent="0.2">
      <c r="A69" s="93" t="s">
        <v>59</v>
      </c>
      <c r="B69" s="100"/>
      <c r="C69" s="101" t="s">
        <v>8</v>
      </c>
      <c r="D69" s="101"/>
      <c r="E69" s="104">
        <v>107.17</v>
      </c>
      <c r="F69" s="103"/>
    </row>
    <row r="70" spans="1:6" ht="12.95" customHeight="1" x14ac:dyDescent="0.2">
      <c r="A70" s="93" t="s">
        <v>60</v>
      </c>
      <c r="B70" s="100"/>
      <c r="C70" s="101" t="s">
        <v>10</v>
      </c>
      <c r="D70" s="101"/>
      <c r="E70" s="104">
        <v>106.32</v>
      </c>
      <c r="F70" s="103"/>
    </row>
    <row r="71" spans="1:6" ht="12.95" customHeight="1" x14ac:dyDescent="0.2">
      <c r="A71" s="93" t="s">
        <v>61</v>
      </c>
      <c r="B71" s="100"/>
      <c r="C71" s="101" t="s">
        <v>12</v>
      </c>
      <c r="D71" s="101"/>
      <c r="E71" s="104">
        <v>105.51</v>
      </c>
      <c r="F71" s="103"/>
    </row>
    <row r="72" spans="1:6" ht="12.95" customHeight="1" x14ac:dyDescent="0.2">
      <c r="A72" s="93" t="s">
        <v>62</v>
      </c>
      <c r="B72" s="100"/>
      <c r="C72" s="101" t="s">
        <v>14</v>
      </c>
      <c r="D72" s="101"/>
      <c r="E72" s="104">
        <v>104.12</v>
      </c>
      <c r="F72" s="103"/>
    </row>
    <row r="73" spans="1:6" ht="12.95" customHeight="1" x14ac:dyDescent="0.2">
      <c r="A73" s="93" t="s">
        <v>63</v>
      </c>
      <c r="B73" s="100"/>
      <c r="C73" s="101" t="s">
        <v>3244</v>
      </c>
      <c r="D73" s="101"/>
      <c r="E73" s="104">
        <v>102.78</v>
      </c>
      <c r="F73" s="103"/>
    </row>
    <row r="74" spans="1:6" ht="12.95" customHeight="1" x14ac:dyDescent="0.2">
      <c r="A74" s="93" t="s">
        <v>64</v>
      </c>
      <c r="B74" s="100"/>
      <c r="C74" s="101" t="s">
        <v>3246</v>
      </c>
      <c r="D74" s="101"/>
      <c r="E74" s="104">
        <v>101.42</v>
      </c>
      <c r="F74" s="103"/>
    </row>
    <row r="75" spans="1:6" ht="12.95" customHeight="1" x14ac:dyDescent="0.2">
      <c r="A75" s="93" t="s">
        <v>65</v>
      </c>
      <c r="B75" s="100"/>
      <c r="C75" s="101" t="s">
        <v>3248</v>
      </c>
      <c r="D75" s="101"/>
      <c r="E75" s="104">
        <v>100</v>
      </c>
      <c r="F75" s="103"/>
    </row>
    <row r="76" spans="1:6" ht="12.95" customHeight="1" x14ac:dyDescent="0.2">
      <c r="A76" s="93" t="s">
        <v>66</v>
      </c>
      <c r="B76" s="100"/>
      <c r="C76" s="101" t="s">
        <v>3250</v>
      </c>
      <c r="D76" s="101"/>
      <c r="E76" s="104">
        <v>98.740012501512822</v>
      </c>
      <c r="F76" s="103"/>
    </row>
    <row r="77" spans="1:6" ht="12.95" customHeight="1" x14ac:dyDescent="0.2">
      <c r="A77" s="93" t="s">
        <v>67</v>
      </c>
      <c r="B77" s="100"/>
      <c r="C77" s="101" t="s">
        <v>3252</v>
      </c>
      <c r="D77" s="101"/>
      <c r="E77" s="104">
        <v>97.150987723768225</v>
      </c>
      <c r="F77" s="103"/>
    </row>
    <row r="78" spans="1:6" ht="12.95" customHeight="1" x14ac:dyDescent="0.2">
      <c r="A78" s="93" t="s">
        <v>0</v>
      </c>
      <c r="B78" s="100"/>
      <c r="C78" s="101"/>
      <c r="D78" s="101"/>
      <c r="E78" s="104"/>
      <c r="F78" s="103"/>
    </row>
    <row r="79" spans="1:6" ht="12.95" customHeight="1" x14ac:dyDescent="0.2">
      <c r="A79" s="93" t="s">
        <v>68</v>
      </c>
      <c r="B79" s="100">
        <v>1996</v>
      </c>
      <c r="C79" s="101" t="s">
        <v>2</v>
      </c>
      <c r="D79" s="101"/>
      <c r="E79" s="104">
        <v>95.264610066573482</v>
      </c>
      <c r="F79" s="103"/>
    </row>
    <row r="80" spans="1:6" ht="12.95" customHeight="1" x14ac:dyDescent="0.2">
      <c r="A80" s="93" t="s">
        <v>69</v>
      </c>
      <c r="B80" s="100"/>
      <c r="C80" s="101" t="s">
        <v>4</v>
      </c>
      <c r="D80" s="101"/>
      <c r="E80" s="104">
        <v>94.110509203207585</v>
      </c>
      <c r="F80" s="103"/>
    </row>
    <row r="81" spans="1:6" ht="12.95" customHeight="1" x14ac:dyDescent="0.2">
      <c r="A81" s="93" t="s">
        <v>70</v>
      </c>
      <c r="B81" s="100"/>
      <c r="C81" s="101" t="s">
        <v>6</v>
      </c>
      <c r="D81" s="101"/>
      <c r="E81" s="104">
        <v>92.991718994276397</v>
      </c>
      <c r="F81" s="103"/>
    </row>
    <row r="82" spans="1:6" ht="12.95" customHeight="1" x14ac:dyDescent="0.2">
      <c r="A82" s="93" t="s">
        <v>71</v>
      </c>
      <c r="B82" s="100"/>
      <c r="C82" s="101" t="s">
        <v>8</v>
      </c>
      <c r="D82" s="101"/>
      <c r="E82" s="104">
        <v>91.545840617950034</v>
      </c>
      <c r="F82" s="103"/>
    </row>
    <row r="83" spans="1:6" ht="12.95" customHeight="1" x14ac:dyDescent="0.2">
      <c r="A83" s="93" t="s">
        <v>72</v>
      </c>
      <c r="B83" s="100"/>
      <c r="C83" s="101" t="s">
        <v>10</v>
      </c>
      <c r="D83" s="101"/>
      <c r="E83" s="104">
        <v>89.314968771148415</v>
      </c>
      <c r="F83" s="103"/>
    </row>
    <row r="84" spans="1:6" ht="12.95" customHeight="1" x14ac:dyDescent="0.2">
      <c r="A84" s="93" t="s">
        <v>73</v>
      </c>
      <c r="B84" s="100"/>
      <c r="C84" s="101" t="s">
        <v>12</v>
      </c>
      <c r="D84" s="101"/>
      <c r="E84" s="104">
        <v>87.43579829502572</v>
      </c>
      <c r="F84" s="103"/>
    </row>
    <row r="85" spans="1:6" ht="12.95" customHeight="1" x14ac:dyDescent="0.2">
      <c r="A85" s="93" t="s">
        <v>74</v>
      </c>
      <c r="B85" s="100"/>
      <c r="C85" s="101" t="s">
        <v>14</v>
      </c>
      <c r="D85" s="101"/>
      <c r="E85" s="104">
        <v>86.001342620775802</v>
      </c>
      <c r="F85" s="103"/>
    </row>
    <row r="86" spans="1:6" ht="12.95" customHeight="1" x14ac:dyDescent="0.2">
      <c r="A86" s="93" t="s">
        <v>75</v>
      </c>
      <c r="B86" s="100"/>
      <c r="C86" s="101" t="s">
        <v>3244</v>
      </c>
      <c r="D86" s="101"/>
      <c r="E86" s="104">
        <v>84.90548847236316</v>
      </c>
      <c r="F86" s="103"/>
    </row>
    <row r="87" spans="1:6" ht="12.95" customHeight="1" x14ac:dyDescent="0.2">
      <c r="A87" s="93" t="s">
        <v>76</v>
      </c>
      <c r="B87" s="100"/>
      <c r="C87" s="101" t="s">
        <v>3246</v>
      </c>
      <c r="D87" s="101"/>
      <c r="E87" s="104">
        <v>83.163526405706264</v>
      </c>
      <c r="F87" s="103"/>
    </row>
    <row r="88" spans="1:6" ht="12.95" customHeight="1" x14ac:dyDescent="0.2">
      <c r="A88" s="93" t="s">
        <v>77</v>
      </c>
      <c r="B88" s="100"/>
      <c r="C88" s="101" t="s">
        <v>3248</v>
      </c>
      <c r="D88" s="101"/>
      <c r="E88" s="104">
        <v>80.862622516412188</v>
      </c>
      <c r="F88" s="103"/>
    </row>
    <row r="89" spans="1:6" ht="12.95" customHeight="1" x14ac:dyDescent="0.2">
      <c r="A89" s="93" t="s">
        <v>78</v>
      </c>
      <c r="B89" s="100"/>
      <c r="C89" s="101" t="s">
        <v>3250</v>
      </c>
      <c r="D89" s="101"/>
      <c r="E89" s="104">
        <v>79.341363372017895</v>
      </c>
      <c r="F89" s="103"/>
    </row>
    <row r="90" spans="1:6" ht="12.95" customHeight="1" x14ac:dyDescent="0.2">
      <c r="A90" s="93" t="s">
        <v>79</v>
      </c>
      <c r="B90" s="100"/>
      <c r="C90" s="101" t="s">
        <v>3252</v>
      </c>
      <c r="D90" s="101"/>
      <c r="E90" s="104">
        <v>78.170309768268723</v>
      </c>
      <c r="F90" s="103"/>
    </row>
    <row r="91" spans="1:6" ht="12.95" customHeight="1" x14ac:dyDescent="0.2">
      <c r="A91" s="93" t="s">
        <v>0</v>
      </c>
      <c r="B91" s="100"/>
      <c r="C91" s="101"/>
      <c r="D91" s="101"/>
      <c r="E91" s="104"/>
      <c r="F91" s="103"/>
    </row>
    <row r="92" spans="1:6" ht="12.95" customHeight="1" x14ac:dyDescent="0.2">
      <c r="A92" s="93" t="s">
        <v>80</v>
      </c>
      <c r="B92" s="105">
        <v>1995</v>
      </c>
      <c r="C92" s="101" t="s">
        <v>2</v>
      </c>
      <c r="D92" s="101"/>
      <c r="E92" s="104">
        <v>76.617955490444132</v>
      </c>
      <c r="F92" s="103"/>
    </row>
    <row r="93" spans="1:6" ht="12.95" customHeight="1" x14ac:dyDescent="0.2">
      <c r="A93" s="93" t="s">
        <v>81</v>
      </c>
      <c r="B93" s="105"/>
      <c r="C93" s="101" t="s">
        <v>4</v>
      </c>
      <c r="D93" s="101"/>
      <c r="E93" s="104">
        <v>74.99887812747464</v>
      </c>
      <c r="F93" s="103"/>
    </row>
    <row r="94" spans="1:6" ht="12.95" customHeight="1" x14ac:dyDescent="0.2">
      <c r="A94" s="93" t="s">
        <v>82</v>
      </c>
      <c r="B94" s="105"/>
      <c r="C94" s="101" t="s">
        <v>6</v>
      </c>
      <c r="D94" s="101"/>
      <c r="E94" s="104">
        <v>73.564694422321779</v>
      </c>
      <c r="F94" s="103"/>
    </row>
    <row r="95" spans="1:6" ht="12.95" customHeight="1" x14ac:dyDescent="0.2">
      <c r="A95" s="93" t="s">
        <v>83</v>
      </c>
      <c r="B95" s="105"/>
      <c r="C95" s="101" t="s">
        <v>8</v>
      </c>
      <c r="D95" s="101"/>
      <c r="E95" s="104">
        <v>72.468568304812095</v>
      </c>
      <c r="F95" s="103"/>
    </row>
    <row r="96" spans="1:6" ht="12.95" customHeight="1" x14ac:dyDescent="0.2">
      <c r="A96" s="93" t="s">
        <v>84</v>
      </c>
      <c r="B96" s="105"/>
      <c r="C96" s="101" t="s">
        <v>10</v>
      </c>
      <c r="D96" s="101"/>
      <c r="E96" s="104">
        <v>71.113028996891856</v>
      </c>
      <c r="F96" s="103"/>
    </row>
    <row r="97" spans="1:6" ht="12.95" customHeight="1" x14ac:dyDescent="0.2">
      <c r="A97" s="93" t="s">
        <v>85</v>
      </c>
      <c r="B97" s="105"/>
      <c r="C97" s="101" t="s">
        <v>12</v>
      </c>
      <c r="D97" s="101"/>
      <c r="E97" s="104">
        <v>68.766252986560659</v>
      </c>
      <c r="F97" s="103"/>
    </row>
    <row r="98" spans="1:6" ht="12.95" customHeight="1" x14ac:dyDescent="0.2">
      <c r="A98" s="93" t="s">
        <v>86</v>
      </c>
      <c r="B98" s="105"/>
      <c r="C98" s="101" t="s">
        <v>14</v>
      </c>
      <c r="D98" s="101"/>
      <c r="E98" s="104">
        <v>67.088656939540826</v>
      </c>
      <c r="F98" s="103"/>
    </row>
    <row r="99" spans="1:6" ht="12.95" customHeight="1" x14ac:dyDescent="0.2">
      <c r="A99" s="93" t="s">
        <v>87</v>
      </c>
      <c r="B99" s="105"/>
      <c r="C99" s="101" t="s">
        <v>3244</v>
      </c>
      <c r="D99" s="101"/>
      <c r="E99" s="104">
        <v>65.112257511219866</v>
      </c>
      <c r="F99" s="103"/>
    </row>
    <row r="100" spans="1:6" ht="12.95" customHeight="1" x14ac:dyDescent="0.2">
      <c r="A100" s="93" t="s">
        <v>88</v>
      </c>
      <c r="B100" s="105"/>
      <c r="C100" s="101" t="s">
        <v>3246</v>
      </c>
      <c r="D100" s="101"/>
      <c r="E100" s="104">
        <v>63.698516816529207</v>
      </c>
      <c r="F100" s="103"/>
    </row>
    <row r="101" spans="1:6" ht="12.95" customHeight="1" x14ac:dyDescent="0.2">
      <c r="A101" s="93" t="s">
        <v>89</v>
      </c>
      <c r="B101" s="105"/>
      <c r="C101" s="101" t="s">
        <v>3248</v>
      </c>
      <c r="D101" s="101"/>
      <c r="E101" s="104">
        <v>61.525529059218115</v>
      </c>
      <c r="F101" s="103"/>
    </row>
    <row r="102" spans="1:6" ht="12.95" customHeight="1" x14ac:dyDescent="0.2">
      <c r="A102" s="93" t="s">
        <v>90</v>
      </c>
      <c r="B102" s="105"/>
      <c r="C102" s="101" t="s">
        <v>3250</v>
      </c>
      <c r="D102" s="101"/>
      <c r="E102" s="104">
        <v>59.392838056454458</v>
      </c>
      <c r="F102" s="103"/>
    </row>
    <row r="103" spans="1:6" ht="12.95" customHeight="1" x14ac:dyDescent="0.2">
      <c r="A103" s="93" t="s">
        <v>91</v>
      </c>
      <c r="B103" s="105"/>
      <c r="C103" s="101" t="s">
        <v>3252</v>
      </c>
      <c r="D103" s="101"/>
      <c r="E103" s="104">
        <v>58.395210080262629</v>
      </c>
      <c r="F103" s="103"/>
    </row>
    <row r="104" spans="1:6" ht="12.95" customHeight="1" x14ac:dyDescent="0.2">
      <c r="A104" s="93" t="s">
        <v>0</v>
      </c>
      <c r="B104" s="105"/>
      <c r="C104" s="101"/>
      <c r="D104" s="101"/>
      <c r="E104" s="104"/>
      <c r="F104" s="103"/>
    </row>
    <row r="105" spans="1:6" ht="12.95" customHeight="1" x14ac:dyDescent="0.2">
      <c r="A105" s="93" t="s">
        <v>92</v>
      </c>
      <c r="B105" s="100">
        <v>1994</v>
      </c>
      <c r="C105" s="101" t="s">
        <v>2</v>
      </c>
      <c r="D105" s="101"/>
      <c r="E105" s="104">
        <v>56.57161195630546</v>
      </c>
      <c r="F105" s="103"/>
    </row>
    <row r="106" spans="1:6" ht="12.95" customHeight="1" x14ac:dyDescent="0.2">
      <c r="A106" s="93" t="s">
        <v>93</v>
      </c>
      <c r="B106" s="100"/>
      <c r="C106" s="101" t="s">
        <v>4</v>
      </c>
      <c r="D106" s="101"/>
      <c r="E106" s="104">
        <v>54.806079234570191</v>
      </c>
      <c r="F106" s="103"/>
    </row>
    <row r="107" spans="1:6" ht="12.95" customHeight="1" x14ac:dyDescent="0.2">
      <c r="A107" s="93" t="s">
        <v>94</v>
      </c>
      <c r="B107" s="100"/>
      <c r="C107" s="101" t="s">
        <v>6</v>
      </c>
      <c r="D107" s="101"/>
      <c r="E107" s="104">
        <v>52.730773711285785</v>
      </c>
      <c r="F107" s="103"/>
    </row>
    <row r="108" spans="1:6" ht="12.95" customHeight="1" x14ac:dyDescent="0.2">
      <c r="A108" s="93" t="s">
        <v>95</v>
      </c>
      <c r="B108" s="100"/>
      <c r="C108" s="101" t="s">
        <v>8</v>
      </c>
      <c r="D108" s="101"/>
      <c r="E108" s="104">
        <v>50.947970951887321</v>
      </c>
      <c r="F108" s="103"/>
    </row>
    <row r="109" spans="1:6" ht="12.95" customHeight="1" x14ac:dyDescent="0.2">
      <c r="A109" s="93" t="s">
        <v>96</v>
      </c>
      <c r="B109" s="100"/>
      <c r="C109" s="101" t="s">
        <v>10</v>
      </c>
      <c r="D109" s="101"/>
      <c r="E109" s="104">
        <v>49.264482241097902</v>
      </c>
      <c r="F109" s="103"/>
    </row>
    <row r="110" spans="1:6" ht="12.95" customHeight="1" x14ac:dyDescent="0.2">
      <c r="A110" s="93" t="s">
        <v>97</v>
      </c>
      <c r="B110" s="100"/>
      <c r="C110" s="101" t="s">
        <v>12</v>
      </c>
      <c r="D110" s="101"/>
      <c r="E110" s="104">
        <v>47.768652207278542</v>
      </c>
      <c r="F110" s="103"/>
    </row>
    <row r="111" spans="1:6" ht="12.95" customHeight="1" x14ac:dyDescent="0.2">
      <c r="A111" s="93" t="s">
        <v>98</v>
      </c>
      <c r="B111" s="100"/>
      <c r="C111" s="101" t="s">
        <v>14</v>
      </c>
      <c r="D111" s="101"/>
      <c r="E111" s="104">
        <v>46.304370588717923</v>
      </c>
      <c r="F111" s="103"/>
    </row>
    <row r="112" spans="1:6" ht="12.95" customHeight="1" x14ac:dyDescent="0.2">
      <c r="A112" s="93" t="s">
        <v>99</v>
      </c>
      <c r="B112" s="100"/>
      <c r="C112" s="101" t="s">
        <v>3244</v>
      </c>
      <c r="D112" s="101"/>
      <c r="E112" s="104">
        <v>45.039034364655272</v>
      </c>
      <c r="F112" s="103"/>
    </row>
    <row r="113" spans="1:6" ht="12.95" customHeight="1" x14ac:dyDescent="0.2">
      <c r="A113" s="93" t="s">
        <v>100</v>
      </c>
      <c r="B113" s="100"/>
      <c r="C113" s="101" t="s">
        <v>3246</v>
      </c>
      <c r="D113" s="101"/>
      <c r="E113" s="104">
        <v>43.829587790038062</v>
      </c>
      <c r="F113" s="103"/>
    </row>
    <row r="114" spans="1:6" ht="12.95" customHeight="1" x14ac:dyDescent="0.2">
      <c r="A114" s="93" t="s">
        <v>101</v>
      </c>
      <c r="B114" s="100"/>
      <c r="C114" s="101" t="s">
        <v>3248</v>
      </c>
      <c r="D114" s="101"/>
      <c r="E114" s="104">
        <v>42.337610651760365</v>
      </c>
      <c r="F114" s="103"/>
    </row>
    <row r="115" spans="1:6" ht="12.95" customHeight="1" x14ac:dyDescent="0.2">
      <c r="A115" s="93" t="s">
        <v>102</v>
      </c>
      <c r="B115" s="100"/>
      <c r="C115" s="101" t="s">
        <v>3250</v>
      </c>
      <c r="D115" s="101"/>
      <c r="E115" s="104">
        <v>41.172495039963621</v>
      </c>
      <c r="F115" s="103"/>
    </row>
    <row r="116" spans="1:6" ht="12.95" customHeight="1" x14ac:dyDescent="0.2">
      <c r="A116" s="93" t="s">
        <v>103</v>
      </c>
      <c r="B116" s="100"/>
      <c r="C116" s="101" t="s">
        <v>3252</v>
      </c>
      <c r="D116" s="101"/>
      <c r="E116" s="104">
        <v>40.592384955938762</v>
      </c>
      <c r="F116" s="103"/>
    </row>
    <row r="117" spans="1:6" ht="12.95" customHeight="1" x14ac:dyDescent="0.2">
      <c r="A117" s="93" t="s">
        <v>0</v>
      </c>
      <c r="B117" s="100"/>
      <c r="C117" s="101"/>
      <c r="D117" s="101"/>
      <c r="E117" s="104"/>
      <c r="F117" s="103"/>
    </row>
    <row r="118" spans="1:6" ht="12.95" customHeight="1" x14ac:dyDescent="0.2">
      <c r="A118" s="93" t="s">
        <v>104</v>
      </c>
      <c r="B118" s="100">
        <v>1993</v>
      </c>
      <c r="C118" s="101" t="s">
        <v>2</v>
      </c>
      <c r="D118" s="101"/>
      <c r="E118" s="104">
        <v>39.255430202984165</v>
      </c>
      <c r="F118" s="103"/>
    </row>
    <row r="119" spans="1:6" ht="12.95" customHeight="1" x14ac:dyDescent="0.2">
      <c r="A119" s="93" t="s">
        <v>105</v>
      </c>
      <c r="B119" s="100"/>
      <c r="C119" s="101" t="s">
        <v>4</v>
      </c>
      <c r="D119" s="101"/>
      <c r="E119" s="104">
        <v>37.863990974252253</v>
      </c>
      <c r="F119" s="103"/>
    </row>
    <row r="120" spans="1:6" ht="12.95" customHeight="1" x14ac:dyDescent="0.2">
      <c r="A120" s="93" t="s">
        <v>106</v>
      </c>
      <c r="B120" s="100"/>
      <c r="C120" s="101" t="s">
        <v>6</v>
      </c>
      <c r="D120" s="101"/>
      <c r="E120" s="104">
        <v>36.855842326822568</v>
      </c>
      <c r="F120" s="103"/>
    </row>
    <row r="121" spans="1:6" ht="12.95" customHeight="1" x14ac:dyDescent="0.2">
      <c r="A121" s="93" t="s">
        <v>107</v>
      </c>
      <c r="B121" s="100"/>
      <c r="C121" s="101" t="s">
        <v>8</v>
      </c>
      <c r="D121" s="101"/>
      <c r="E121" s="104">
        <v>36.068541651840597</v>
      </c>
      <c r="F121" s="103"/>
    </row>
    <row r="122" spans="1:6" ht="12.95" customHeight="1" x14ac:dyDescent="0.2">
      <c r="A122" s="93" t="s">
        <v>108</v>
      </c>
      <c r="B122" s="100"/>
      <c r="C122" s="101" t="s">
        <v>10</v>
      </c>
      <c r="D122" s="101"/>
      <c r="E122" s="104">
        <v>34.784575544629469</v>
      </c>
      <c r="F122" s="103"/>
    </row>
    <row r="123" spans="1:6" ht="12.95" customHeight="1" x14ac:dyDescent="0.2">
      <c r="A123" s="93" t="s">
        <v>109</v>
      </c>
      <c r="B123" s="100"/>
      <c r="C123" s="101" t="s">
        <v>12</v>
      </c>
      <c r="D123" s="101"/>
      <c r="E123" s="104">
        <v>33.445218397984185</v>
      </c>
      <c r="F123" s="103"/>
    </row>
    <row r="124" spans="1:6" ht="12.95" customHeight="1" x14ac:dyDescent="0.2">
      <c r="A124" s="93" t="s">
        <v>110</v>
      </c>
      <c r="B124" s="100"/>
      <c r="C124" s="101" t="s">
        <v>14</v>
      </c>
      <c r="D124" s="101"/>
      <c r="E124" s="104">
        <v>32.466174976757998</v>
      </c>
      <c r="F124" s="103"/>
    </row>
    <row r="125" spans="1:6" ht="12.95" customHeight="1" x14ac:dyDescent="0.2">
      <c r="A125" s="93" t="s">
        <v>111</v>
      </c>
      <c r="B125" s="100"/>
      <c r="C125" s="101" t="s">
        <v>3244</v>
      </c>
      <c r="D125" s="101"/>
      <c r="E125" s="104">
        <v>31.215933037582069</v>
      </c>
      <c r="F125" s="103"/>
    </row>
    <row r="126" spans="1:6" ht="12.95" customHeight="1" x14ac:dyDescent="0.2">
      <c r="A126" s="93" t="s">
        <v>155</v>
      </c>
      <c r="B126" s="100"/>
      <c r="C126" s="101" t="s">
        <v>3246</v>
      </c>
      <c r="D126" s="101"/>
      <c r="E126" s="104">
        <v>29.812617824945299</v>
      </c>
      <c r="F126" s="103"/>
    </row>
    <row r="127" spans="1:6" ht="12.95" customHeight="1" x14ac:dyDescent="0.2">
      <c r="A127" s="93" t="s">
        <v>156</v>
      </c>
      <c r="B127" s="100"/>
      <c r="C127" s="101" t="s">
        <v>3248</v>
      </c>
      <c r="D127" s="101"/>
      <c r="E127" s="104">
        <v>28.630912098228002</v>
      </c>
      <c r="F127" s="103"/>
    </row>
    <row r="128" spans="1:6" ht="12.95" customHeight="1" x14ac:dyDescent="0.2">
      <c r="A128" s="93" t="s">
        <v>157</v>
      </c>
      <c r="B128" s="100"/>
      <c r="C128" s="101" t="s">
        <v>3250</v>
      </c>
      <c r="D128" s="101"/>
      <c r="E128" s="104">
        <v>27.639584739451355</v>
      </c>
      <c r="F128" s="103"/>
    </row>
    <row r="129" spans="1:6" ht="12.95" customHeight="1" x14ac:dyDescent="0.2">
      <c r="A129" s="93" t="s">
        <v>158</v>
      </c>
      <c r="B129" s="100"/>
      <c r="C129" s="101" t="s">
        <v>3252</v>
      </c>
      <c r="D129" s="101"/>
      <c r="E129" s="104">
        <v>26.707773284747581</v>
      </c>
      <c r="F129" s="103"/>
    </row>
    <row r="130" spans="1:6" ht="12.95" customHeight="1" x14ac:dyDescent="0.2">
      <c r="A130" s="93" t="s">
        <v>0</v>
      </c>
      <c r="B130" s="100"/>
      <c r="C130" s="101"/>
      <c r="D130" s="101"/>
      <c r="E130" s="104"/>
      <c r="F130" s="103"/>
    </row>
    <row r="131" spans="1:6" ht="12.95" customHeight="1" x14ac:dyDescent="0.2">
      <c r="A131" s="93" t="s">
        <v>159</v>
      </c>
      <c r="B131" s="100">
        <v>1992</v>
      </c>
      <c r="C131" s="101" t="s">
        <v>2</v>
      </c>
      <c r="D131" s="101"/>
      <c r="E131" s="104">
        <v>25.680092723330837</v>
      </c>
      <c r="F131" s="103"/>
    </row>
    <row r="132" spans="1:6" ht="12.95" customHeight="1" x14ac:dyDescent="0.2">
      <c r="A132" s="93" t="s">
        <v>160</v>
      </c>
      <c r="B132" s="100"/>
      <c r="C132" s="101" t="s">
        <v>4</v>
      </c>
      <c r="D132" s="101"/>
      <c r="E132" s="104">
        <v>24.864366744888013</v>
      </c>
      <c r="F132" s="103"/>
    </row>
    <row r="133" spans="1:6" ht="12.95" customHeight="1" x14ac:dyDescent="0.2">
      <c r="A133" s="93" t="s">
        <v>161</v>
      </c>
      <c r="B133" s="100"/>
      <c r="C133" s="101" t="s">
        <v>6</v>
      </c>
      <c r="D133" s="101"/>
      <c r="E133" s="104">
        <v>24.450112481885739</v>
      </c>
      <c r="F133" s="103"/>
    </row>
    <row r="134" spans="1:6" ht="12.95" customHeight="1" x14ac:dyDescent="0.2">
      <c r="A134" s="93" t="s">
        <v>162</v>
      </c>
      <c r="B134" s="100"/>
      <c r="C134" s="101" t="s">
        <v>8</v>
      </c>
      <c r="D134" s="101"/>
      <c r="E134" s="104">
        <v>23.580491294042574</v>
      </c>
      <c r="F134" s="103"/>
    </row>
    <row r="135" spans="1:6" ht="12.95" customHeight="1" x14ac:dyDescent="0.2">
      <c r="A135" s="93" t="s">
        <v>163</v>
      </c>
      <c r="B135" s="100"/>
      <c r="C135" s="101" t="s">
        <v>10</v>
      </c>
      <c r="D135" s="101"/>
      <c r="E135" s="104">
        <v>22.635987948142755</v>
      </c>
      <c r="F135" s="103"/>
    </row>
    <row r="136" spans="1:6" ht="12.95" customHeight="1" x14ac:dyDescent="0.2">
      <c r="A136" s="93" t="s">
        <v>164</v>
      </c>
      <c r="B136" s="100"/>
      <c r="C136" s="101" t="s">
        <v>12</v>
      </c>
      <c r="D136" s="101"/>
      <c r="E136" s="104">
        <v>21.692708463179699</v>
      </c>
      <c r="F136" s="103"/>
    </row>
    <row r="137" spans="1:6" ht="12.95" customHeight="1" x14ac:dyDescent="0.2">
      <c r="A137" s="93" t="s">
        <v>165</v>
      </c>
      <c r="B137" s="100"/>
      <c r="C137" s="101" t="s">
        <v>14</v>
      </c>
      <c r="D137" s="101"/>
      <c r="E137" s="104">
        <v>20.758222645688189</v>
      </c>
      <c r="F137" s="103"/>
    </row>
    <row r="138" spans="1:6" ht="12.95" customHeight="1" x14ac:dyDescent="0.2">
      <c r="A138" s="93" t="s">
        <v>166</v>
      </c>
      <c r="B138" s="100"/>
      <c r="C138" s="101" t="s">
        <v>3244</v>
      </c>
      <c r="D138" s="101"/>
      <c r="E138" s="104">
        <v>20.215191015228918</v>
      </c>
      <c r="F138" s="103"/>
    </row>
    <row r="139" spans="1:6" ht="12.95" customHeight="1" x14ac:dyDescent="0.2">
      <c r="A139" s="93" t="s">
        <v>167</v>
      </c>
      <c r="B139" s="100"/>
      <c r="C139" s="101" t="s">
        <v>3246</v>
      </c>
      <c r="D139" s="101"/>
      <c r="E139" s="104">
        <v>19.316786431280445</v>
      </c>
      <c r="F139" s="103"/>
    </row>
    <row r="140" spans="1:6" ht="12.95" customHeight="1" x14ac:dyDescent="0.2">
      <c r="A140" s="93" t="s">
        <v>168</v>
      </c>
      <c r="B140" s="100"/>
      <c r="C140" s="101" t="s">
        <v>3248</v>
      </c>
      <c r="D140" s="101"/>
      <c r="E140" s="104">
        <v>18.552553268547282</v>
      </c>
      <c r="F140" s="103"/>
    </row>
    <row r="141" spans="1:6" ht="12.95" customHeight="1" x14ac:dyDescent="0.2">
      <c r="A141" s="93" t="s">
        <v>169</v>
      </c>
      <c r="B141" s="100"/>
      <c r="C141" s="101" t="s">
        <v>3250</v>
      </c>
      <c r="D141" s="101"/>
      <c r="E141" s="104">
        <v>17.415087848284767</v>
      </c>
      <c r="F141" s="103"/>
    </row>
    <row r="142" spans="1:6" ht="12.95" customHeight="1" x14ac:dyDescent="0.2">
      <c r="A142" s="93" t="s">
        <v>170</v>
      </c>
      <c r="B142" s="100"/>
      <c r="C142" s="101" t="s">
        <v>3252</v>
      </c>
      <c r="D142" s="101"/>
      <c r="E142" s="104">
        <v>17.004187870812874</v>
      </c>
      <c r="F142" s="103"/>
    </row>
    <row r="143" spans="1:6" ht="12.95" customHeight="1" x14ac:dyDescent="0.2">
      <c r="A143" s="93" t="s">
        <v>0</v>
      </c>
      <c r="B143" s="100"/>
      <c r="C143" s="101"/>
      <c r="D143" s="101"/>
      <c r="E143" s="104"/>
      <c r="F143" s="103"/>
    </row>
    <row r="144" spans="1:6" ht="12.95" customHeight="1" x14ac:dyDescent="0.2">
      <c r="A144" s="93" t="s">
        <v>171</v>
      </c>
      <c r="B144" s="100">
        <v>1991</v>
      </c>
      <c r="C144" s="101" t="s">
        <v>2</v>
      </c>
      <c r="D144" s="101"/>
      <c r="E144" s="104">
        <v>16.160403747190227</v>
      </c>
      <c r="F144" s="103"/>
    </row>
    <row r="145" spans="1:6" ht="12.95" customHeight="1" x14ac:dyDescent="0.2">
      <c r="A145" s="93" t="s">
        <v>172</v>
      </c>
      <c r="B145" s="100"/>
      <c r="C145" s="101" t="s">
        <v>4</v>
      </c>
      <c r="D145" s="101"/>
      <c r="E145" s="106">
        <v>15.672944468896489</v>
      </c>
      <c r="F145" s="103"/>
    </row>
    <row r="146" spans="1:6" ht="12.95" customHeight="1" x14ac:dyDescent="0.2">
      <c r="A146" s="93" t="s">
        <v>173</v>
      </c>
      <c r="B146" s="100"/>
      <c r="C146" s="101" t="s">
        <v>6</v>
      </c>
      <c r="D146" s="101"/>
      <c r="E146" s="106">
        <v>14.970629603926879</v>
      </c>
      <c r="F146" s="103"/>
    </row>
    <row r="147" spans="1:6" ht="12.95" customHeight="1" x14ac:dyDescent="0.2">
      <c r="A147" s="93" t="s">
        <v>174</v>
      </c>
      <c r="B147" s="100"/>
      <c r="C147" s="101" t="s">
        <v>8</v>
      </c>
      <c r="D147" s="101"/>
      <c r="E147" s="106">
        <v>14.433128011774457</v>
      </c>
      <c r="F147" s="103"/>
    </row>
    <row r="148" spans="1:6" ht="12.95" customHeight="1" x14ac:dyDescent="0.2">
      <c r="A148" s="93" t="s">
        <v>175</v>
      </c>
      <c r="B148" s="100"/>
      <c r="C148" s="101" t="s">
        <v>10</v>
      </c>
      <c r="D148" s="101"/>
      <c r="E148" s="106">
        <v>13.553081341877402</v>
      </c>
      <c r="F148" s="103"/>
    </row>
    <row r="149" spans="1:6" ht="12.95" customHeight="1" x14ac:dyDescent="0.2">
      <c r="A149" s="93" t="s">
        <v>176</v>
      </c>
      <c r="B149" s="100"/>
      <c r="C149" s="101" t="s">
        <v>12</v>
      </c>
      <c r="D149" s="101"/>
      <c r="E149" s="106">
        <v>12.751679069212971</v>
      </c>
      <c r="F149" s="103"/>
    </row>
    <row r="150" spans="1:6" ht="12.95" customHeight="1" x14ac:dyDescent="0.2">
      <c r="A150" s="93" t="s">
        <v>177</v>
      </c>
      <c r="B150" s="100"/>
      <c r="C150" s="101" t="s">
        <v>14</v>
      </c>
      <c r="D150" s="101"/>
      <c r="E150" s="106">
        <v>12.219435546270336</v>
      </c>
      <c r="F150" s="103"/>
    </row>
    <row r="151" spans="1:6" ht="12.95" customHeight="1" x14ac:dyDescent="0.2">
      <c r="A151" s="93" t="s">
        <v>178</v>
      </c>
      <c r="B151" s="100"/>
      <c r="C151" s="101" t="s">
        <v>3244</v>
      </c>
      <c r="D151" s="101"/>
      <c r="E151" s="106">
        <v>11.716474029444289</v>
      </c>
      <c r="F151" s="103"/>
    </row>
    <row r="152" spans="1:6" ht="12.95" customHeight="1" x14ac:dyDescent="0.2">
      <c r="A152" s="93" t="s">
        <v>179</v>
      </c>
      <c r="B152" s="100"/>
      <c r="C152" s="101" t="s">
        <v>3246</v>
      </c>
      <c r="D152" s="101"/>
      <c r="E152" s="106">
        <v>10.777410065485633</v>
      </c>
      <c r="F152" s="103"/>
    </row>
    <row r="153" spans="1:6" ht="12.95" customHeight="1" x14ac:dyDescent="0.2">
      <c r="A153" s="93" t="s">
        <v>180</v>
      </c>
      <c r="B153" s="100"/>
      <c r="C153" s="101" t="s">
        <v>3248</v>
      </c>
      <c r="D153" s="101"/>
      <c r="E153" s="106">
        <v>10.377932790090179</v>
      </c>
      <c r="F153" s="103"/>
    </row>
    <row r="154" spans="1:6" ht="12.95" customHeight="1" x14ac:dyDescent="0.2">
      <c r="A154" s="93" t="s">
        <v>181</v>
      </c>
      <c r="B154" s="100"/>
      <c r="C154" s="101" t="s">
        <v>3250</v>
      </c>
      <c r="D154" s="101"/>
      <c r="E154" s="106">
        <v>9.8841275661984191</v>
      </c>
      <c r="F154" s="103"/>
    </row>
    <row r="155" spans="1:6" ht="12.95" customHeight="1" x14ac:dyDescent="0.2">
      <c r="A155" s="93" t="s">
        <v>182</v>
      </c>
      <c r="B155" s="100"/>
      <c r="C155" s="101" t="s">
        <v>3252</v>
      </c>
      <c r="D155" s="101"/>
      <c r="E155" s="106">
        <v>9.5497868895483702</v>
      </c>
      <c r="F155" s="103"/>
    </row>
    <row r="156" spans="1:6" ht="12.95" customHeight="1" x14ac:dyDescent="0.2">
      <c r="A156" s="93" t="s">
        <v>0</v>
      </c>
      <c r="B156" s="100"/>
      <c r="C156" s="101"/>
      <c r="D156" s="101"/>
      <c r="E156" s="106"/>
      <c r="F156" s="103"/>
    </row>
    <row r="157" spans="1:6" ht="12.95" customHeight="1" x14ac:dyDescent="0.2">
      <c r="A157" s="93" t="s">
        <v>183</v>
      </c>
      <c r="B157" s="100">
        <v>1990</v>
      </c>
      <c r="C157" s="101" t="s">
        <v>2</v>
      </c>
      <c r="D157" s="101"/>
      <c r="E157" s="106">
        <v>8.9061266931776153</v>
      </c>
      <c r="F157" s="103"/>
    </row>
    <row r="158" spans="1:6" ht="12.95" customHeight="1" x14ac:dyDescent="0.2">
      <c r="A158" s="93" t="s">
        <v>184</v>
      </c>
      <c r="B158" s="100"/>
      <c r="C158" s="101" t="s">
        <v>4</v>
      </c>
      <c r="D158" s="101"/>
      <c r="E158" s="106">
        <v>8.4478134364519324</v>
      </c>
      <c r="F158" s="103"/>
    </row>
    <row r="159" spans="1:6" ht="12.95" customHeight="1" x14ac:dyDescent="0.2">
      <c r="A159" s="93" t="s">
        <v>185</v>
      </c>
      <c r="B159" s="100"/>
      <c r="C159" s="101" t="s">
        <v>6</v>
      </c>
      <c r="D159" s="101"/>
      <c r="E159" s="106">
        <v>8.0240402550526237</v>
      </c>
      <c r="F159" s="103"/>
    </row>
    <row r="160" spans="1:6" ht="12.95" customHeight="1" x14ac:dyDescent="0.2">
      <c r="A160" s="93" t="s">
        <v>186</v>
      </c>
      <c r="B160" s="100"/>
      <c r="C160" s="101" t="s">
        <v>8</v>
      </c>
      <c r="D160" s="101"/>
      <c r="E160" s="106">
        <v>7.5363996640275133</v>
      </c>
      <c r="F160" s="103"/>
    </row>
    <row r="161" spans="1:6" ht="12.95" customHeight="1" x14ac:dyDescent="0.2">
      <c r="A161" s="93" t="s">
        <v>187</v>
      </c>
      <c r="B161" s="100"/>
      <c r="C161" s="101" t="s">
        <v>10</v>
      </c>
      <c r="D161" s="101"/>
      <c r="E161" s="106">
        <v>6.5727678249679453</v>
      </c>
      <c r="F161" s="103"/>
    </row>
    <row r="162" spans="1:6" ht="12.95" customHeight="1" x14ac:dyDescent="0.2">
      <c r="A162" s="93" t="s">
        <v>188</v>
      </c>
      <c r="B162" s="100"/>
      <c r="C162" s="101" t="s">
        <v>12</v>
      </c>
      <c r="D162" s="101"/>
      <c r="E162" s="106">
        <v>6.2261432107674413</v>
      </c>
      <c r="F162" s="103"/>
    </row>
    <row r="163" spans="1:6" ht="12.95" customHeight="1" x14ac:dyDescent="0.2">
      <c r="A163" s="93" t="s">
        <v>189</v>
      </c>
      <c r="B163" s="100"/>
      <c r="C163" s="101" t="s">
        <v>14</v>
      </c>
      <c r="D163" s="101"/>
      <c r="E163" s="106">
        <v>5.8936156614311139</v>
      </c>
      <c r="F163" s="103"/>
    </row>
    <row r="164" spans="1:6" ht="12.95" customHeight="1" x14ac:dyDescent="0.2">
      <c r="A164" s="93" t="s">
        <v>190</v>
      </c>
      <c r="B164" s="100"/>
      <c r="C164" s="101" t="s">
        <v>3244</v>
      </c>
      <c r="D164" s="101"/>
      <c r="E164" s="106">
        <v>5.378098237957551</v>
      </c>
      <c r="F164" s="103"/>
    </row>
    <row r="165" spans="1:6" ht="12.95" customHeight="1" x14ac:dyDescent="0.2">
      <c r="A165" s="93" t="s">
        <v>191</v>
      </c>
      <c r="B165" s="100"/>
      <c r="C165" s="101" t="s">
        <v>3246</v>
      </c>
      <c r="D165" s="101"/>
      <c r="E165" s="106">
        <v>5.0928026551436405</v>
      </c>
      <c r="F165" s="103"/>
    </row>
    <row r="166" spans="1:6" ht="12.95" customHeight="1" x14ac:dyDescent="0.2">
      <c r="A166" s="93" t="s">
        <v>192</v>
      </c>
      <c r="B166" s="100"/>
      <c r="C166" s="101" t="s">
        <v>3248</v>
      </c>
      <c r="D166" s="101"/>
      <c r="E166" s="106">
        <v>4.7590512448705518</v>
      </c>
      <c r="F166" s="103"/>
    </row>
    <row r="167" spans="1:6" ht="12.95" customHeight="1" x14ac:dyDescent="0.2">
      <c r="A167" s="93" t="s">
        <v>193</v>
      </c>
      <c r="B167" s="100"/>
      <c r="C167" s="101" t="s">
        <v>3250</v>
      </c>
      <c r="D167" s="101"/>
      <c r="E167" s="106">
        <v>4.3671891041927227</v>
      </c>
      <c r="F167" s="103"/>
    </row>
    <row r="168" spans="1:6" ht="12.95" customHeight="1" x14ac:dyDescent="0.2">
      <c r="A168" s="93" t="s">
        <v>194</v>
      </c>
      <c r="B168" s="100"/>
      <c r="C168" s="101" t="s">
        <v>3252</v>
      </c>
      <c r="D168" s="101"/>
      <c r="E168" s="106">
        <v>4.0870156060400724</v>
      </c>
      <c r="F168" s="103"/>
    </row>
    <row r="169" spans="1:6" ht="12.95" customHeight="1" x14ac:dyDescent="0.2">
      <c r="A169" s="93" t="s">
        <v>0</v>
      </c>
      <c r="B169" s="100"/>
      <c r="C169" s="101"/>
      <c r="D169" s="101"/>
      <c r="E169" s="106"/>
      <c r="F169" s="103"/>
    </row>
    <row r="170" spans="1:6" ht="12.95" customHeight="1" x14ac:dyDescent="0.2">
      <c r="A170" s="93" t="s">
        <v>195</v>
      </c>
      <c r="B170" s="100">
        <v>1989</v>
      </c>
      <c r="C170" s="101" t="s">
        <v>2</v>
      </c>
      <c r="D170" s="101"/>
      <c r="E170" s="106">
        <v>3.8898833388558183</v>
      </c>
      <c r="F170" s="103"/>
    </row>
    <row r="171" spans="1:6" ht="12.95" customHeight="1" x14ac:dyDescent="0.2">
      <c r="A171" s="93" t="s">
        <v>196</v>
      </c>
      <c r="B171" s="100"/>
      <c r="C171" s="101" t="s">
        <v>4</v>
      </c>
      <c r="D171" s="101"/>
      <c r="E171" s="107">
        <v>3.6760249722024931</v>
      </c>
      <c r="F171" s="103"/>
    </row>
    <row r="172" spans="1:6" ht="12.95" customHeight="1" x14ac:dyDescent="0.2">
      <c r="A172" s="93" t="s">
        <v>197</v>
      </c>
      <c r="B172" s="100"/>
      <c r="C172" s="101" t="s">
        <v>6</v>
      </c>
      <c r="D172" s="101"/>
      <c r="E172" s="107">
        <v>3.5321533198587769</v>
      </c>
      <c r="F172" s="103"/>
    </row>
    <row r="173" spans="1:6" ht="12.95" customHeight="1" x14ac:dyDescent="0.2">
      <c r="A173" s="93" t="s">
        <v>198</v>
      </c>
      <c r="B173" s="100"/>
      <c r="C173" s="101" t="s">
        <v>8</v>
      </c>
      <c r="D173" s="101"/>
      <c r="E173" s="107">
        <v>3.2920046071565054</v>
      </c>
      <c r="F173" s="103"/>
    </row>
    <row r="174" spans="1:6" ht="12.95" customHeight="1" x14ac:dyDescent="0.2">
      <c r="A174" s="93" t="s">
        <v>199</v>
      </c>
      <c r="B174" s="100"/>
      <c r="C174" s="101" t="s">
        <v>10</v>
      </c>
      <c r="D174" s="101"/>
      <c r="E174" s="107">
        <v>3.1383873955015416</v>
      </c>
      <c r="F174" s="103"/>
    </row>
    <row r="175" spans="1:6" ht="12.95" customHeight="1" x14ac:dyDescent="0.2">
      <c r="A175" s="93" t="s">
        <v>200</v>
      </c>
      <c r="B175" s="100"/>
      <c r="C175" s="101" t="s">
        <v>12</v>
      </c>
      <c r="D175" s="101"/>
      <c r="E175" s="107">
        <v>3.0053491788573048</v>
      </c>
      <c r="F175" s="103"/>
    </row>
    <row r="176" spans="1:6" ht="12.95" customHeight="1" x14ac:dyDescent="0.2">
      <c r="A176" s="93" t="s">
        <v>201</v>
      </c>
      <c r="B176" s="100"/>
      <c r="C176" s="101" t="s">
        <v>14</v>
      </c>
      <c r="D176" s="101"/>
      <c r="E176" s="107">
        <v>2.8389040914577688</v>
      </c>
      <c r="F176" s="103"/>
    </row>
    <row r="177" spans="1:6" ht="12.95" customHeight="1" x14ac:dyDescent="0.2">
      <c r="A177" s="93" t="s">
        <v>202</v>
      </c>
      <c r="B177" s="100"/>
      <c r="C177" s="101" t="s">
        <v>3244</v>
      </c>
      <c r="D177" s="101"/>
      <c r="E177" s="107">
        <v>2.6382815541946028</v>
      </c>
      <c r="F177" s="103"/>
    </row>
    <row r="178" spans="1:6" ht="12.95" customHeight="1" x14ac:dyDescent="0.2">
      <c r="A178" s="93" t="s">
        <v>203</v>
      </c>
      <c r="B178" s="100"/>
      <c r="C178" s="101" t="s">
        <v>3246</v>
      </c>
      <c r="D178" s="101"/>
      <c r="E178" s="107">
        <v>2.5632180834065772</v>
      </c>
      <c r="F178" s="103"/>
    </row>
    <row r="179" spans="1:6" ht="12.95" customHeight="1" x14ac:dyDescent="0.2">
      <c r="A179" s="93" t="s">
        <v>204</v>
      </c>
      <c r="B179" s="100"/>
      <c r="C179" s="101" t="s">
        <v>3248</v>
      </c>
      <c r="D179" s="101"/>
      <c r="E179" s="107">
        <v>2.4353926077892862</v>
      </c>
      <c r="F179" s="103"/>
    </row>
    <row r="180" spans="1:6" ht="12.95" customHeight="1" x14ac:dyDescent="0.2">
      <c r="A180" s="93" t="s">
        <v>205</v>
      </c>
      <c r="B180" s="100"/>
      <c r="C180" s="101" t="s">
        <v>3250</v>
      </c>
      <c r="D180" s="101"/>
      <c r="E180" s="107">
        <v>2.2767892960215916</v>
      </c>
      <c r="F180" s="103"/>
    </row>
    <row r="181" spans="1:6" ht="12.95" customHeight="1" x14ac:dyDescent="0.2">
      <c r="A181" s="93" t="s">
        <v>206</v>
      </c>
      <c r="B181" s="100"/>
      <c r="C181" s="101" t="s">
        <v>3252</v>
      </c>
      <c r="D181" s="101"/>
      <c r="E181" s="107">
        <v>2.1403514656641289</v>
      </c>
      <c r="F181" s="103"/>
    </row>
    <row r="182" spans="1:6" ht="12.95" customHeight="1" x14ac:dyDescent="0.2">
      <c r="A182" s="93" t="s">
        <v>0</v>
      </c>
      <c r="B182" s="100"/>
      <c r="C182" s="101"/>
      <c r="D182" s="101"/>
      <c r="E182" s="107"/>
      <c r="F182" s="103"/>
    </row>
    <row r="183" spans="1:6" ht="12.95" customHeight="1" x14ac:dyDescent="0.2">
      <c r="A183" s="93" t="s">
        <v>207</v>
      </c>
      <c r="B183" s="100">
        <v>1988</v>
      </c>
      <c r="C183" s="101" t="s">
        <v>2</v>
      </c>
      <c r="D183" s="101"/>
      <c r="E183" s="107">
        <v>2.056222358307501</v>
      </c>
      <c r="F183" s="103"/>
    </row>
    <row r="184" spans="1:6" ht="12.95" customHeight="1" x14ac:dyDescent="0.2">
      <c r="A184" s="93" t="s">
        <v>208</v>
      </c>
      <c r="B184" s="100"/>
      <c r="C184" s="101" t="s">
        <v>4</v>
      </c>
      <c r="D184" s="101"/>
      <c r="E184" s="107">
        <v>2.0207757193242664</v>
      </c>
      <c r="F184" s="103"/>
    </row>
    <row r="185" spans="1:6" ht="12.95" customHeight="1" x14ac:dyDescent="0.2">
      <c r="A185" s="93" t="s">
        <v>209</v>
      </c>
      <c r="B185" s="100"/>
      <c r="C185" s="101" t="s">
        <v>6</v>
      </c>
      <c r="D185" s="101"/>
      <c r="E185" s="107">
        <v>1.9350147973852898</v>
      </c>
      <c r="F185" s="103"/>
    </row>
    <row r="186" spans="1:6" ht="12.95" customHeight="1" x14ac:dyDescent="0.2">
      <c r="A186" s="93" t="s">
        <v>210</v>
      </c>
      <c r="B186" s="100"/>
      <c r="C186" s="101" t="s">
        <v>8</v>
      </c>
      <c r="D186" s="101"/>
      <c r="E186" s="107">
        <v>1.8065547272081972</v>
      </c>
      <c r="F186" s="103"/>
    </row>
    <row r="187" spans="1:6" ht="12.95" customHeight="1" x14ac:dyDescent="0.2">
      <c r="A187" s="93" t="s">
        <v>211</v>
      </c>
      <c r="B187" s="100"/>
      <c r="C187" s="101" t="s">
        <v>10</v>
      </c>
      <c r="D187" s="101"/>
      <c r="E187" s="107">
        <v>1.7336670091966357</v>
      </c>
      <c r="F187" s="103"/>
    </row>
    <row r="188" spans="1:6" ht="12.95" customHeight="1" x14ac:dyDescent="0.2">
      <c r="A188" s="93" t="s">
        <v>212</v>
      </c>
      <c r="B188" s="100"/>
      <c r="C188" s="101" t="s">
        <v>12</v>
      </c>
      <c r="D188" s="101"/>
      <c r="E188" s="107">
        <v>1.6775053906541451</v>
      </c>
      <c r="F188" s="103"/>
    </row>
    <row r="189" spans="1:6" ht="12.95" customHeight="1" x14ac:dyDescent="0.2">
      <c r="A189" s="93" t="s">
        <v>213</v>
      </c>
      <c r="B189" s="100"/>
      <c r="C189" s="101" t="s">
        <v>14</v>
      </c>
      <c r="D189" s="101"/>
      <c r="E189" s="107">
        <v>1.546778911334902</v>
      </c>
      <c r="F189" s="103"/>
    </row>
    <row r="190" spans="1:6" ht="12.95" customHeight="1" x14ac:dyDescent="0.2">
      <c r="A190" s="93" t="s">
        <v>214</v>
      </c>
      <c r="B190" s="100"/>
      <c r="C190" s="101" t="s">
        <v>3244</v>
      </c>
      <c r="D190" s="101"/>
      <c r="E190" s="107">
        <v>1.4726220042037361</v>
      </c>
      <c r="F190" s="103"/>
    </row>
    <row r="191" spans="1:6" ht="12.95" customHeight="1" x14ac:dyDescent="0.2">
      <c r="A191" s="93" t="s">
        <v>215</v>
      </c>
      <c r="B191" s="100"/>
      <c r="C191" s="101" t="s">
        <v>3246</v>
      </c>
      <c r="D191" s="101"/>
      <c r="E191" s="107">
        <v>1.4390791488999082</v>
      </c>
      <c r="F191" s="103"/>
    </row>
    <row r="192" spans="1:6" ht="12.95" customHeight="1" x14ac:dyDescent="0.2">
      <c r="A192" s="93" t="s">
        <v>216</v>
      </c>
      <c r="B192" s="100"/>
      <c r="C192" s="101" t="s">
        <v>3248</v>
      </c>
      <c r="D192" s="101"/>
      <c r="E192" s="107">
        <v>1.3722200792064672</v>
      </c>
      <c r="F192" s="103"/>
    </row>
    <row r="193" spans="1:6" ht="12.95" customHeight="1" x14ac:dyDescent="0.2">
      <c r="A193" s="93" t="s">
        <v>217</v>
      </c>
      <c r="B193" s="100"/>
      <c r="C193" s="101" t="s">
        <v>3250</v>
      </c>
      <c r="D193" s="101"/>
      <c r="E193" s="107">
        <v>1.3098938277973273</v>
      </c>
      <c r="F193" s="103"/>
    </row>
    <row r="194" spans="1:6" ht="12.95" customHeight="1" x14ac:dyDescent="0.2">
      <c r="A194" s="93" t="s">
        <v>218</v>
      </c>
      <c r="B194" s="100"/>
      <c r="C194" s="101" t="s">
        <v>3252</v>
      </c>
      <c r="D194" s="101"/>
      <c r="E194" s="107">
        <v>1.2623898921778518</v>
      </c>
      <c r="F194" s="103"/>
    </row>
    <row r="195" spans="1:6" ht="12.95" customHeight="1" x14ac:dyDescent="0.2">
      <c r="A195" s="93" t="s">
        <v>0</v>
      </c>
      <c r="B195" s="100"/>
      <c r="C195" s="101"/>
      <c r="D195" s="101"/>
      <c r="E195" s="107"/>
      <c r="F195" s="103"/>
    </row>
    <row r="196" spans="1:6" ht="12.95" customHeight="1" x14ac:dyDescent="0.2">
      <c r="A196" s="93" t="s">
        <v>219</v>
      </c>
      <c r="B196" s="100">
        <v>1987</v>
      </c>
      <c r="C196" s="101" t="s">
        <v>2</v>
      </c>
      <c r="D196" s="101"/>
      <c r="E196" s="107">
        <v>1.216653755689254</v>
      </c>
      <c r="F196" s="103"/>
    </row>
    <row r="197" spans="1:6" ht="12.95" customHeight="1" x14ac:dyDescent="0.2">
      <c r="A197" s="93" t="s">
        <v>220</v>
      </c>
      <c r="B197" s="100"/>
      <c r="C197" s="101" t="s">
        <v>4</v>
      </c>
      <c r="D197" s="101"/>
      <c r="E197" s="107">
        <v>1.1995650307574388</v>
      </c>
      <c r="F197" s="103"/>
    </row>
    <row r="198" spans="1:6" ht="12.95" customHeight="1" x14ac:dyDescent="0.2">
      <c r="A198" s="93" t="s">
        <v>221</v>
      </c>
      <c r="B198" s="100"/>
      <c r="C198" s="101" t="s">
        <v>6</v>
      </c>
      <c r="D198" s="101"/>
      <c r="E198" s="107">
        <v>1.1488881223389529</v>
      </c>
      <c r="F198" s="103"/>
    </row>
    <row r="199" spans="1:6" ht="12.95" customHeight="1" x14ac:dyDescent="0.2">
      <c r="A199" s="93" t="s">
        <v>222</v>
      </c>
      <c r="B199" s="100"/>
      <c r="C199" s="101" t="s">
        <v>8</v>
      </c>
      <c r="D199" s="101"/>
      <c r="E199" s="107">
        <v>1.0962167738753743</v>
      </c>
      <c r="F199" s="103"/>
    </row>
    <row r="200" spans="1:6" ht="12.95" customHeight="1" x14ac:dyDescent="0.2">
      <c r="A200" s="93" t="s">
        <v>223</v>
      </c>
      <c r="B200" s="100"/>
      <c r="C200" s="101" t="s">
        <v>10</v>
      </c>
      <c r="D200" s="101"/>
      <c r="E200" s="107">
        <v>1.0694278178151548</v>
      </c>
      <c r="F200" s="103"/>
    </row>
    <row r="201" spans="1:6" ht="12.95" customHeight="1" x14ac:dyDescent="0.2">
      <c r="A201" s="93" t="s">
        <v>224</v>
      </c>
      <c r="B201" s="100"/>
      <c r="C201" s="101" t="s">
        <v>12</v>
      </c>
      <c r="D201" s="101"/>
      <c r="E201" s="107">
        <v>1.0347517579402514</v>
      </c>
      <c r="F201" s="103"/>
    </row>
    <row r="202" spans="1:6" ht="12.95" customHeight="1" x14ac:dyDescent="0.2">
      <c r="A202" s="93" t="s">
        <v>225</v>
      </c>
      <c r="B202" s="100"/>
      <c r="C202" s="101" t="s">
        <v>14</v>
      </c>
      <c r="D202" s="101"/>
      <c r="E202" s="107">
        <v>0.97224419379973948</v>
      </c>
      <c r="F202" s="103"/>
    </row>
    <row r="203" spans="1:6" ht="12.95" customHeight="1" x14ac:dyDescent="0.2">
      <c r="A203" s="93" t="s">
        <v>226</v>
      </c>
      <c r="B203" s="100"/>
      <c r="C203" s="101" t="s">
        <v>3244</v>
      </c>
      <c r="D203" s="101"/>
      <c r="E203" s="107">
        <v>0.93072357831554153</v>
      </c>
      <c r="F203" s="103"/>
    </row>
    <row r="204" spans="1:6" ht="12.95" customHeight="1" x14ac:dyDescent="0.2">
      <c r="A204" s="93" t="s">
        <v>227</v>
      </c>
      <c r="B204" s="100"/>
      <c r="C204" s="101" t="s">
        <v>3246</v>
      </c>
      <c r="D204" s="101"/>
      <c r="E204" s="107">
        <v>0.91177639788716303</v>
      </c>
      <c r="F204" s="103"/>
    </row>
    <row r="205" spans="1:6" ht="12.95" customHeight="1" x14ac:dyDescent="0.2">
      <c r="A205" s="93" t="s">
        <v>228</v>
      </c>
      <c r="B205" s="100"/>
      <c r="C205" s="101" t="s">
        <v>3248</v>
      </c>
      <c r="D205" s="101"/>
      <c r="E205" s="107">
        <v>0.88920296283134359</v>
      </c>
      <c r="F205" s="103"/>
    </row>
    <row r="206" spans="1:6" ht="12.95" customHeight="1" x14ac:dyDescent="0.2">
      <c r="A206" s="93" t="s">
        <v>229</v>
      </c>
      <c r="B206" s="100"/>
      <c r="C206" s="101" t="s">
        <v>3250</v>
      </c>
      <c r="D206" s="101"/>
      <c r="E206" s="107">
        <v>0.83113756060944677</v>
      </c>
      <c r="F206" s="103"/>
    </row>
    <row r="207" spans="1:6" ht="12.95" customHeight="1" x14ac:dyDescent="0.2">
      <c r="A207" s="93" t="s">
        <v>230</v>
      </c>
      <c r="B207" s="100"/>
      <c r="C207" s="101" t="s">
        <v>3252</v>
      </c>
      <c r="D207" s="101"/>
      <c r="E207" s="107">
        <v>0.80403130726932626</v>
      </c>
      <c r="F207" s="103"/>
    </row>
    <row r="208" spans="1:6" ht="12.95" customHeight="1" x14ac:dyDescent="0.2">
      <c r="A208" s="93" t="s">
        <v>0</v>
      </c>
      <c r="B208" s="100"/>
      <c r="C208" s="101"/>
      <c r="D208" s="101"/>
      <c r="E208" s="107"/>
      <c r="F208" s="103"/>
    </row>
    <row r="209" spans="1:6" ht="12.95" customHeight="1" x14ac:dyDescent="0.2">
      <c r="A209" s="93" t="s">
        <v>231</v>
      </c>
      <c r="B209" s="100">
        <v>1986</v>
      </c>
      <c r="C209" s="101" t="s">
        <v>2</v>
      </c>
      <c r="D209" s="101"/>
      <c r="E209" s="107">
        <v>0.77352544021598002</v>
      </c>
      <c r="F209" s="103"/>
    </row>
    <row r="210" spans="1:6" ht="12.95" customHeight="1" x14ac:dyDescent="0.2">
      <c r="A210" s="93" t="s">
        <v>232</v>
      </c>
      <c r="B210" s="100"/>
      <c r="C210" s="101" t="s">
        <v>4</v>
      </c>
      <c r="D210" s="101"/>
      <c r="E210" s="107">
        <v>0.75022675423467233</v>
      </c>
      <c r="F210" s="103"/>
    </row>
    <row r="211" spans="1:6" ht="12.95" customHeight="1" x14ac:dyDescent="0.2">
      <c r="A211" s="93" t="s">
        <v>233</v>
      </c>
      <c r="B211" s="100"/>
      <c r="C211" s="101" t="s">
        <v>6</v>
      </c>
      <c r="D211" s="101"/>
      <c r="E211" s="107">
        <v>0.7176811189533906</v>
      </c>
      <c r="F211" s="103"/>
    </row>
    <row r="212" spans="1:6" ht="12.95" customHeight="1" x14ac:dyDescent="0.2">
      <c r="A212" s="93" t="s">
        <v>234</v>
      </c>
      <c r="B212" s="100"/>
      <c r="C212" s="101" t="s">
        <v>8</v>
      </c>
      <c r="D212" s="101"/>
      <c r="E212" s="107">
        <v>0.68227980815299916</v>
      </c>
      <c r="F212" s="103"/>
    </row>
    <row r="213" spans="1:6" ht="12.95" customHeight="1" x14ac:dyDescent="0.2">
      <c r="A213" s="93" t="s">
        <v>235</v>
      </c>
      <c r="B213" s="100"/>
      <c r="C213" s="101" t="s">
        <v>10</v>
      </c>
      <c r="D213" s="101"/>
      <c r="E213" s="107">
        <v>0.65299780203641411</v>
      </c>
      <c r="F213" s="103"/>
    </row>
    <row r="214" spans="1:6" ht="12.95" customHeight="1" x14ac:dyDescent="0.2">
      <c r="A214" s="93" t="s">
        <v>236</v>
      </c>
      <c r="B214" s="100"/>
      <c r="C214" s="101" t="s">
        <v>12</v>
      </c>
      <c r="D214" s="101"/>
      <c r="E214" s="107">
        <v>0.62607286142766572</v>
      </c>
      <c r="F214" s="103"/>
    </row>
    <row r="215" spans="1:6" ht="12.95" customHeight="1" x14ac:dyDescent="0.2">
      <c r="A215" s="93" t="s">
        <v>237</v>
      </c>
      <c r="B215" s="100"/>
      <c r="C215" s="101" t="s">
        <v>14</v>
      </c>
      <c r="D215" s="101"/>
      <c r="E215" s="107">
        <v>0.58899440786208279</v>
      </c>
      <c r="F215" s="103"/>
    </row>
    <row r="216" spans="1:6" ht="12.95" customHeight="1" x14ac:dyDescent="0.2">
      <c r="A216" s="93" t="s">
        <v>238</v>
      </c>
      <c r="B216" s="100"/>
      <c r="C216" s="101" t="s">
        <v>3244</v>
      </c>
      <c r="D216" s="101"/>
      <c r="E216" s="107">
        <v>0.56170684179059027</v>
      </c>
      <c r="F216" s="103"/>
    </row>
    <row r="217" spans="1:6" ht="12.95" customHeight="1" x14ac:dyDescent="0.2">
      <c r="A217" s="93" t="s">
        <v>239</v>
      </c>
      <c r="B217" s="100"/>
      <c r="C217" s="101" t="s">
        <v>3246</v>
      </c>
      <c r="D217" s="101"/>
      <c r="E217" s="107">
        <v>0.54856166876611712</v>
      </c>
      <c r="F217" s="103"/>
    </row>
    <row r="218" spans="1:6" ht="12.95" customHeight="1" x14ac:dyDescent="0.2">
      <c r="A218" s="93" t="s">
        <v>240</v>
      </c>
      <c r="B218" s="100"/>
      <c r="C218" s="101" t="s">
        <v>3248</v>
      </c>
      <c r="D218" s="101"/>
      <c r="E218" s="107">
        <v>0.52308723000834512</v>
      </c>
      <c r="F218" s="103"/>
    </row>
    <row r="219" spans="1:6" ht="12.95" customHeight="1" x14ac:dyDescent="0.2">
      <c r="A219" s="93" t="s">
        <v>241</v>
      </c>
      <c r="B219" s="100"/>
      <c r="C219" s="101" t="s">
        <v>3250</v>
      </c>
      <c r="D219" s="101"/>
      <c r="E219" s="107">
        <v>0.4963889303138117</v>
      </c>
      <c r="F219" s="103"/>
    </row>
    <row r="220" spans="1:6" ht="12.95" customHeight="1" x14ac:dyDescent="0.2">
      <c r="A220" s="93" t="s">
        <v>242</v>
      </c>
      <c r="B220" s="100"/>
      <c r="C220" s="101" t="s">
        <v>3252</v>
      </c>
      <c r="D220" s="101"/>
      <c r="E220" s="107">
        <v>0.47889225173640954</v>
      </c>
      <c r="F220" s="103"/>
    </row>
    <row r="221" spans="1:6" ht="12.95" customHeight="1" x14ac:dyDescent="0.2">
      <c r="A221" s="93" t="s">
        <v>0</v>
      </c>
      <c r="B221" s="100"/>
      <c r="C221" s="101"/>
      <c r="D221" s="101"/>
      <c r="E221" s="107"/>
      <c r="F221" s="103"/>
    </row>
    <row r="222" spans="1:6" ht="12.95" customHeight="1" x14ac:dyDescent="0.2">
      <c r="A222" s="93" t="s">
        <v>243</v>
      </c>
      <c r="B222" s="100">
        <v>1985</v>
      </c>
      <c r="C222" s="101" t="s">
        <v>2</v>
      </c>
      <c r="D222" s="101"/>
      <c r="E222" s="107">
        <v>0.45328182843010839</v>
      </c>
      <c r="F222" s="103"/>
    </row>
    <row r="223" spans="1:6" ht="12.95" customHeight="1" x14ac:dyDescent="0.2">
      <c r="A223" s="93" t="s">
        <v>244</v>
      </c>
      <c r="B223" s="100"/>
      <c r="C223" s="101" t="s">
        <v>4</v>
      </c>
      <c r="D223" s="101"/>
      <c r="E223" s="107">
        <v>0.428865817395921</v>
      </c>
      <c r="F223" s="103"/>
    </row>
    <row r="224" spans="1:6" ht="12.95" customHeight="1" x14ac:dyDescent="0.2">
      <c r="A224" s="93" t="s">
        <v>245</v>
      </c>
      <c r="B224" s="100"/>
      <c r="C224" s="101" t="s">
        <v>6</v>
      </c>
      <c r="D224" s="101"/>
      <c r="E224" s="107">
        <v>0.40214372215869276</v>
      </c>
      <c r="F224" s="103"/>
    </row>
    <row r="225" spans="1:6" ht="12.95" customHeight="1" x14ac:dyDescent="0.2">
      <c r="A225" s="93" t="s">
        <v>246</v>
      </c>
      <c r="B225" s="100"/>
      <c r="C225" s="101" t="s">
        <v>8</v>
      </c>
      <c r="D225" s="101"/>
      <c r="E225" s="107">
        <v>0.38654473160332953</v>
      </c>
      <c r="F225" s="103"/>
    </row>
    <row r="226" spans="1:6" ht="12.95" customHeight="1" x14ac:dyDescent="0.2">
      <c r="A226" s="93" t="s">
        <v>247</v>
      </c>
      <c r="B226" s="100"/>
      <c r="C226" s="101" t="s">
        <v>10</v>
      </c>
      <c r="D226" s="101"/>
      <c r="E226" s="107">
        <v>0.37348151491266462</v>
      </c>
      <c r="F226" s="103"/>
    </row>
    <row r="227" spans="1:6" ht="12.95" customHeight="1" x14ac:dyDescent="0.2">
      <c r="A227" s="93" t="s">
        <v>248</v>
      </c>
      <c r="B227" s="100"/>
      <c r="C227" s="101" t="s">
        <v>12</v>
      </c>
      <c r="D227" s="101"/>
      <c r="E227" s="107">
        <v>0.35992216855281961</v>
      </c>
      <c r="F227" s="103"/>
    </row>
    <row r="228" spans="1:6" ht="12.95" customHeight="1" x14ac:dyDescent="0.2">
      <c r="A228" s="93" t="s">
        <v>249</v>
      </c>
      <c r="B228" s="100"/>
      <c r="C228" s="101" t="s">
        <v>14</v>
      </c>
      <c r="D228" s="101"/>
      <c r="E228" s="107">
        <v>0.33688000000000001</v>
      </c>
      <c r="F228" s="103"/>
    </row>
    <row r="229" spans="1:6" ht="12.95" customHeight="1" x14ac:dyDescent="0.2">
      <c r="A229" s="93" t="s">
        <v>250</v>
      </c>
      <c r="B229" s="100"/>
      <c r="C229" s="101" t="s">
        <v>3244</v>
      </c>
      <c r="D229" s="101"/>
      <c r="E229" s="107">
        <v>0.3270964533731473</v>
      </c>
      <c r="F229" s="103"/>
    </row>
    <row r="230" spans="1:6" ht="12.95" customHeight="1" x14ac:dyDescent="0.2">
      <c r="A230" s="93" t="s">
        <v>251</v>
      </c>
      <c r="B230" s="100"/>
      <c r="C230" s="101" t="s">
        <v>3246</v>
      </c>
      <c r="D230" s="101"/>
      <c r="E230" s="107">
        <v>0.31411745622509007</v>
      </c>
      <c r="F230" s="103"/>
    </row>
    <row r="231" spans="1:6" ht="12.95" customHeight="1" x14ac:dyDescent="0.2">
      <c r="A231" s="93" t="s">
        <v>252</v>
      </c>
      <c r="B231" s="100"/>
      <c r="C231" s="101" t="s">
        <v>3248</v>
      </c>
      <c r="D231" s="101"/>
      <c r="E231" s="107">
        <v>0.28557162507430173</v>
      </c>
      <c r="F231" s="103"/>
    </row>
    <row r="232" spans="1:6" ht="12.95" customHeight="1" x14ac:dyDescent="0.2">
      <c r="A232" s="93" t="s">
        <v>253</v>
      </c>
      <c r="B232" s="100"/>
      <c r="C232" s="101" t="s">
        <v>3250</v>
      </c>
      <c r="D232" s="101"/>
      <c r="E232" s="107">
        <v>0.26810755446627998</v>
      </c>
      <c r="F232" s="103"/>
    </row>
    <row r="233" spans="1:6" ht="12.95" customHeight="1" x14ac:dyDescent="0.2">
      <c r="A233" s="93" t="s">
        <v>254</v>
      </c>
      <c r="B233" s="100"/>
      <c r="C233" s="101" t="s">
        <v>3252</v>
      </c>
      <c r="D233" s="101"/>
      <c r="E233" s="107">
        <v>0.25970091284961716</v>
      </c>
      <c r="F233" s="103"/>
    </row>
    <row r="234" spans="1:6" ht="12.95" customHeight="1" x14ac:dyDescent="0.2">
      <c r="A234" s="93" t="s">
        <v>0</v>
      </c>
      <c r="B234" s="100"/>
      <c r="C234" s="101"/>
      <c r="D234" s="101"/>
      <c r="E234" s="107"/>
      <c r="F234" s="103"/>
    </row>
    <row r="235" spans="1:6" ht="12.95" customHeight="1" x14ac:dyDescent="0.2">
      <c r="A235" s="93" t="s">
        <v>255</v>
      </c>
      <c r="B235" s="100">
        <v>1984</v>
      </c>
      <c r="C235" s="100" t="s">
        <v>2</v>
      </c>
      <c r="D235" s="100"/>
      <c r="E235" s="108">
        <v>0.24765598699230024</v>
      </c>
      <c r="F235" s="103"/>
    </row>
    <row r="236" spans="1:6" ht="12.95" customHeight="1" x14ac:dyDescent="0.2">
      <c r="A236" s="93" t="s">
        <v>256</v>
      </c>
      <c r="B236" s="100"/>
      <c r="C236" s="100" t="s">
        <v>4</v>
      </c>
      <c r="D236" s="100"/>
      <c r="E236" s="108">
        <v>0.24145436612754897</v>
      </c>
      <c r="F236" s="103"/>
    </row>
    <row r="237" spans="1:6" ht="12.95" customHeight="1" x14ac:dyDescent="0.2">
      <c r="A237" s="93" t="s">
        <v>257</v>
      </c>
      <c r="B237" s="100"/>
      <c r="C237" s="100" t="s">
        <v>6</v>
      </c>
      <c r="D237" s="100"/>
      <c r="E237" s="108">
        <v>0.2371193565798673</v>
      </c>
      <c r="F237" s="103"/>
    </row>
    <row r="238" spans="1:6" ht="12.95" customHeight="1" x14ac:dyDescent="0.2">
      <c r="A238" s="93" t="s">
        <v>258</v>
      </c>
      <c r="B238" s="100"/>
      <c r="C238" s="100" t="s">
        <v>8</v>
      </c>
      <c r="D238" s="100"/>
      <c r="E238" s="108">
        <v>0.22469161461978798</v>
      </c>
      <c r="F238" s="103"/>
    </row>
    <row r="239" spans="1:6" ht="12.95" customHeight="1" x14ac:dyDescent="0.2">
      <c r="A239" s="93" t="s">
        <v>259</v>
      </c>
      <c r="B239" s="100"/>
      <c r="C239" s="100" t="s">
        <v>10</v>
      </c>
      <c r="D239" s="100"/>
      <c r="E239" s="108">
        <v>0.21811024018109634</v>
      </c>
      <c r="F239" s="103"/>
    </row>
    <row r="240" spans="1:6" ht="12.95" customHeight="1" x14ac:dyDescent="0.2">
      <c r="A240" s="93" t="s">
        <v>260</v>
      </c>
      <c r="B240" s="100"/>
      <c r="C240" s="100" t="s">
        <v>12</v>
      </c>
      <c r="D240" s="100"/>
      <c r="E240" s="108">
        <v>0.20972656753059929</v>
      </c>
      <c r="F240" s="103"/>
    </row>
    <row r="241" spans="1:6" ht="12.95" customHeight="1" x14ac:dyDescent="0.2">
      <c r="A241" s="93" t="s">
        <v>261</v>
      </c>
      <c r="B241" s="100"/>
      <c r="C241" s="100" t="s">
        <v>14</v>
      </c>
      <c r="D241" s="100"/>
      <c r="E241" s="108">
        <v>0.19761579730360726</v>
      </c>
      <c r="F241" s="103"/>
    </row>
    <row r="242" spans="1:6" ht="12.95" customHeight="1" x14ac:dyDescent="0.2">
      <c r="A242" s="93" t="s">
        <v>262</v>
      </c>
      <c r="B242" s="100"/>
      <c r="C242" s="100" t="s">
        <v>3244</v>
      </c>
      <c r="D242" s="100"/>
      <c r="E242" s="108">
        <v>0.18583731145381302</v>
      </c>
      <c r="F242" s="103"/>
    </row>
    <row r="243" spans="1:6" ht="12.95" customHeight="1" x14ac:dyDescent="0.2">
      <c r="A243" s="93" t="s">
        <v>263</v>
      </c>
      <c r="B243" s="100"/>
      <c r="C243" s="100" t="s">
        <v>3246</v>
      </c>
      <c r="D243" s="100"/>
      <c r="E243" s="108">
        <v>0.17780889214667944</v>
      </c>
      <c r="F243" s="103"/>
    </row>
    <row r="244" spans="1:6" ht="12.95" customHeight="1" x14ac:dyDescent="0.2">
      <c r="A244" s="93" t="s">
        <v>264</v>
      </c>
      <c r="B244" s="100"/>
      <c r="C244" s="100" t="s">
        <v>3248</v>
      </c>
      <c r="D244" s="100"/>
      <c r="E244" s="108">
        <v>0.17008213192852267</v>
      </c>
      <c r="F244" s="103"/>
    </row>
    <row r="245" spans="1:6" ht="12.95" customHeight="1" x14ac:dyDescent="0.2">
      <c r="A245" s="93" t="s">
        <v>265</v>
      </c>
      <c r="B245" s="100"/>
      <c r="C245" s="100" t="s">
        <v>3250</v>
      </c>
      <c r="D245" s="100"/>
      <c r="E245" s="108">
        <v>0.16629837756881891</v>
      </c>
      <c r="F245" s="103"/>
    </row>
    <row r="246" spans="1:6" ht="12.95" customHeight="1" x14ac:dyDescent="0.2">
      <c r="A246" s="93" t="s">
        <v>266</v>
      </c>
      <c r="B246" s="100"/>
      <c r="C246" s="100" t="s">
        <v>3252</v>
      </c>
      <c r="D246" s="100"/>
      <c r="E246" s="108">
        <v>0.15983031669654499</v>
      </c>
      <c r="F246" s="103"/>
    </row>
    <row r="247" spans="1:6" ht="12.95" customHeight="1" x14ac:dyDescent="0.2">
      <c r="A247" s="93" t="s">
        <v>0</v>
      </c>
      <c r="B247" s="100"/>
      <c r="C247" s="100"/>
      <c r="D247" s="100"/>
      <c r="E247" s="108"/>
      <c r="F247" s="103"/>
    </row>
    <row r="248" spans="1:6" ht="12.95" customHeight="1" x14ac:dyDescent="0.2">
      <c r="A248" s="93" t="s">
        <v>267</v>
      </c>
      <c r="B248" s="100">
        <v>1983</v>
      </c>
      <c r="C248" s="100" t="s">
        <v>2</v>
      </c>
      <c r="D248" s="100"/>
      <c r="E248" s="108">
        <v>0.14907777800215405</v>
      </c>
      <c r="F248" s="103"/>
    </row>
    <row r="249" spans="1:6" ht="12.95" customHeight="1" x14ac:dyDescent="0.2">
      <c r="A249" s="93" t="s">
        <v>268</v>
      </c>
      <c r="B249" s="100"/>
      <c r="C249" s="100" t="s">
        <v>4</v>
      </c>
      <c r="D249" s="100"/>
      <c r="E249" s="108">
        <v>0.14745616899085243</v>
      </c>
      <c r="F249" s="103"/>
    </row>
    <row r="250" spans="1:6" ht="12.95" customHeight="1" x14ac:dyDescent="0.2">
      <c r="A250" s="93" t="s">
        <v>269</v>
      </c>
      <c r="B250" s="100"/>
      <c r="C250" s="100" t="s">
        <v>6</v>
      </c>
      <c r="D250" s="100"/>
      <c r="E250" s="108">
        <v>0.14739951220764358</v>
      </c>
      <c r="F250" s="103"/>
    </row>
    <row r="251" spans="1:6" ht="12.95" customHeight="1" x14ac:dyDescent="0.2">
      <c r="A251" s="93" t="s">
        <v>270</v>
      </c>
      <c r="B251" s="100"/>
      <c r="C251" s="100" t="s">
        <v>8</v>
      </c>
      <c r="D251" s="100"/>
      <c r="E251" s="108">
        <v>0.14009078717370338</v>
      </c>
      <c r="F251" s="103"/>
    </row>
    <row r="252" spans="1:6" ht="12.95" customHeight="1" x14ac:dyDescent="0.2">
      <c r="A252" s="93" t="s">
        <v>271</v>
      </c>
      <c r="B252" s="100"/>
      <c r="C252" s="100" t="s">
        <v>10</v>
      </c>
      <c r="D252" s="100"/>
      <c r="E252" s="108">
        <v>0.1335216628503002</v>
      </c>
      <c r="F252" s="103"/>
    </row>
    <row r="253" spans="1:6" ht="12.95" customHeight="1" x14ac:dyDescent="0.2">
      <c r="A253" s="93" t="s">
        <v>272</v>
      </c>
      <c r="B253" s="100"/>
      <c r="C253" s="100" t="s">
        <v>12</v>
      </c>
      <c r="D253" s="100"/>
      <c r="E253" s="108">
        <v>0.12944849951690804</v>
      </c>
      <c r="F253" s="103"/>
    </row>
    <row r="254" spans="1:6" ht="12.95" customHeight="1" x14ac:dyDescent="0.2">
      <c r="A254" s="93" t="s">
        <v>273</v>
      </c>
      <c r="B254" s="100"/>
      <c r="C254" s="100" t="s">
        <v>14</v>
      </c>
      <c r="D254" s="100"/>
      <c r="E254" s="108">
        <v>0.12651612816974786</v>
      </c>
      <c r="F254" s="103"/>
    </row>
    <row r="255" spans="1:6" ht="12.95" customHeight="1" x14ac:dyDescent="0.2">
      <c r="A255" s="93" t="s">
        <v>274</v>
      </c>
      <c r="B255" s="100"/>
      <c r="C255" s="100" t="s">
        <v>3244</v>
      </c>
      <c r="D255" s="100"/>
      <c r="E255" s="108">
        <v>0.12382263407071145</v>
      </c>
      <c r="F255" s="103"/>
    </row>
    <row r="256" spans="1:6" ht="12.95" customHeight="1" x14ac:dyDescent="0.2">
      <c r="A256" s="93" t="s">
        <v>275</v>
      </c>
      <c r="B256" s="100"/>
      <c r="C256" s="100" t="s">
        <v>3246</v>
      </c>
      <c r="D256" s="100"/>
      <c r="E256" s="108">
        <v>0.1228717188714496</v>
      </c>
      <c r="F256" s="103"/>
    </row>
    <row r="257" spans="1:6" ht="12.95" customHeight="1" x14ac:dyDescent="0.2">
      <c r="A257" s="93" t="s">
        <v>276</v>
      </c>
      <c r="B257" s="100"/>
      <c r="C257" s="100" t="s">
        <v>3248</v>
      </c>
      <c r="D257" s="100"/>
      <c r="E257" s="108">
        <v>0.11817226839393809</v>
      </c>
      <c r="F257" s="103"/>
    </row>
    <row r="258" spans="1:6" ht="12.95" customHeight="1" x14ac:dyDescent="0.2">
      <c r="A258" s="93" t="s">
        <v>277</v>
      </c>
      <c r="B258" s="100"/>
      <c r="C258" s="100" t="s">
        <v>3250</v>
      </c>
      <c r="D258" s="100"/>
      <c r="E258" s="108">
        <v>0.11672828605431822</v>
      </c>
      <c r="F258" s="103"/>
    </row>
    <row r="259" spans="1:6" ht="12.95" customHeight="1" x14ac:dyDescent="0.2">
      <c r="A259" s="93" t="s">
        <v>278</v>
      </c>
      <c r="B259" s="100"/>
      <c r="C259" s="100" t="s">
        <v>3252</v>
      </c>
      <c r="D259" s="100"/>
      <c r="E259" s="108">
        <v>0.11356469378108953</v>
      </c>
      <c r="F259" s="103"/>
    </row>
    <row r="260" spans="1:6" ht="12.95" customHeight="1" x14ac:dyDescent="0.2">
      <c r="A260" s="93" t="s">
        <v>0</v>
      </c>
      <c r="B260" s="100"/>
      <c r="C260" s="100"/>
      <c r="D260" s="100"/>
      <c r="E260" s="108"/>
      <c r="F260" s="103"/>
    </row>
    <row r="261" spans="1:6" ht="12.95" customHeight="1" x14ac:dyDescent="0.2">
      <c r="A261" s="93" t="s">
        <v>279</v>
      </c>
      <c r="B261" s="100">
        <v>1982</v>
      </c>
      <c r="C261" s="100" t="s">
        <v>2</v>
      </c>
      <c r="D261" s="100"/>
      <c r="E261" s="108">
        <v>9.8394457260820217E-2</v>
      </c>
      <c r="F261" s="103"/>
    </row>
    <row r="262" spans="1:6" ht="12.95" customHeight="1" x14ac:dyDescent="0.2">
      <c r="A262" s="93" t="s">
        <v>280</v>
      </c>
      <c r="B262" s="100"/>
      <c r="C262" s="100" t="s">
        <v>4</v>
      </c>
      <c r="D262" s="100"/>
      <c r="E262" s="108">
        <v>9.0581946235644695E-2</v>
      </c>
      <c r="F262" s="103"/>
    </row>
    <row r="263" spans="1:6" ht="12.95" customHeight="1" x14ac:dyDescent="0.2">
      <c r="A263" s="93" t="s">
        <v>281</v>
      </c>
      <c r="B263" s="100"/>
      <c r="C263" s="100" t="s">
        <v>6</v>
      </c>
      <c r="D263" s="100"/>
      <c r="E263" s="108">
        <v>9.1116357515101026E-2</v>
      </c>
      <c r="F263" s="103"/>
    </row>
    <row r="264" spans="1:6" ht="12.95" customHeight="1" x14ac:dyDescent="0.2">
      <c r="A264" s="93" t="s">
        <v>282</v>
      </c>
      <c r="B264" s="100"/>
      <c r="C264" s="100" t="s">
        <v>8</v>
      </c>
      <c r="D264" s="100"/>
      <c r="E264" s="108">
        <v>9.0309381170477834E-2</v>
      </c>
      <c r="F264" s="103"/>
    </row>
    <row r="265" spans="1:6" ht="12.95" customHeight="1" x14ac:dyDescent="0.2">
      <c r="A265" s="93" t="s">
        <v>283</v>
      </c>
      <c r="B265" s="100"/>
      <c r="C265" s="100" t="s">
        <v>10</v>
      </c>
      <c r="D265" s="100"/>
      <c r="E265" s="108">
        <v>8.9647874944904365E-2</v>
      </c>
      <c r="F265" s="103"/>
    </row>
    <row r="266" spans="1:6" ht="12.95" customHeight="1" x14ac:dyDescent="0.2">
      <c r="A266" s="93" t="s">
        <v>284</v>
      </c>
      <c r="B266" s="100"/>
      <c r="C266" s="100" t="s">
        <v>12</v>
      </c>
      <c r="D266" s="100"/>
      <c r="E266" s="108">
        <v>8.8320268700524285E-2</v>
      </c>
      <c r="F266" s="103"/>
    </row>
    <row r="267" spans="1:6" ht="12.95" customHeight="1" x14ac:dyDescent="0.2">
      <c r="A267" s="93" t="s">
        <v>285</v>
      </c>
      <c r="B267" s="100"/>
      <c r="C267" s="100" t="s">
        <v>14</v>
      </c>
      <c r="D267" s="100"/>
      <c r="E267" s="108">
        <v>8.5951402656630413E-2</v>
      </c>
      <c r="F267" s="103"/>
    </row>
    <row r="268" spans="1:6" ht="12.95" customHeight="1" x14ac:dyDescent="0.2">
      <c r="A268" s="93" t="s">
        <v>286</v>
      </c>
      <c r="B268" s="100"/>
      <c r="C268" s="100" t="s">
        <v>3244</v>
      </c>
      <c r="D268" s="100"/>
      <c r="E268" s="108">
        <v>8.4865736189196184E-2</v>
      </c>
      <c r="F268" s="103"/>
    </row>
    <row r="269" spans="1:6" ht="12.95" customHeight="1" x14ac:dyDescent="0.2">
      <c r="A269" s="93" t="s">
        <v>287</v>
      </c>
      <c r="B269" s="100"/>
      <c r="C269" s="100" t="s">
        <v>3246</v>
      </c>
      <c r="D269" s="100"/>
      <c r="E269" s="108">
        <v>8.4090916397205034E-2</v>
      </c>
      <c r="F269" s="103"/>
    </row>
    <row r="270" spans="1:6" ht="12.95" customHeight="1" x14ac:dyDescent="0.2">
      <c r="A270" s="93" t="s">
        <v>288</v>
      </c>
      <c r="B270" s="100"/>
      <c r="C270" s="100" t="s">
        <v>3248</v>
      </c>
      <c r="D270" s="100"/>
      <c r="E270" s="108">
        <v>8.2703590840794011E-2</v>
      </c>
      <c r="F270" s="103"/>
    </row>
    <row r="271" spans="1:6" ht="12.95" customHeight="1" x14ac:dyDescent="0.2">
      <c r="A271" s="93" t="s">
        <v>289</v>
      </c>
      <c r="B271" s="100"/>
      <c r="C271" s="100" t="s">
        <v>3250</v>
      </c>
      <c r="D271" s="100"/>
      <c r="E271" s="108">
        <v>8.2928686709218311E-2</v>
      </c>
      <c r="F271" s="103"/>
    </row>
    <row r="272" spans="1:6" ht="12.95" customHeight="1" x14ac:dyDescent="0.2">
      <c r="A272" s="93" t="s">
        <v>290</v>
      </c>
      <c r="B272" s="100"/>
      <c r="C272" s="100" t="s">
        <v>3252</v>
      </c>
      <c r="D272" s="100"/>
      <c r="E272" s="108">
        <v>8.2495338880891236E-2</v>
      </c>
      <c r="F272" s="103"/>
    </row>
    <row r="273" spans="1:6" ht="12.95" customHeight="1" x14ac:dyDescent="0.2">
      <c r="A273" s="93" t="s">
        <v>0</v>
      </c>
      <c r="B273" s="100"/>
      <c r="C273" s="100"/>
      <c r="D273" s="100"/>
      <c r="E273" s="108"/>
      <c r="F273" s="103"/>
    </row>
    <row r="274" spans="1:6" ht="12.95" customHeight="1" x14ac:dyDescent="0.2">
      <c r="A274" s="93" t="s">
        <v>291</v>
      </c>
      <c r="B274" s="100">
        <v>1981</v>
      </c>
      <c r="C274" s="100" t="s">
        <v>2</v>
      </c>
      <c r="D274" s="100"/>
      <c r="E274" s="108">
        <v>8.1633237017470273E-2</v>
      </c>
      <c r="F274" s="103"/>
    </row>
    <row r="275" spans="1:6" ht="12.95" customHeight="1" x14ac:dyDescent="0.2">
      <c r="A275" s="93" t="s">
        <v>292</v>
      </c>
      <c r="B275" s="100"/>
      <c r="C275" s="100" t="s">
        <v>4</v>
      </c>
      <c r="D275" s="100"/>
      <c r="E275" s="108">
        <v>8.1611799315715564E-2</v>
      </c>
      <c r="F275" s="103"/>
    </row>
    <row r="276" spans="1:6" ht="12.95" customHeight="1" x14ac:dyDescent="0.2">
      <c r="A276" s="93" t="s">
        <v>293</v>
      </c>
      <c r="B276" s="100"/>
      <c r="C276" s="100" t="s">
        <v>6</v>
      </c>
      <c r="D276" s="100"/>
      <c r="E276" s="108">
        <v>8.0313287095145416E-2</v>
      </c>
      <c r="F276" s="103"/>
    </row>
    <row r="277" spans="1:6" ht="12.95" customHeight="1" x14ac:dyDescent="0.2">
      <c r="A277" s="93" t="s">
        <v>294</v>
      </c>
      <c r="B277" s="100"/>
      <c r="C277" s="100" t="s">
        <v>8</v>
      </c>
      <c r="D277" s="100"/>
      <c r="E277" s="108">
        <v>7.8710053256776394E-2</v>
      </c>
      <c r="F277" s="103"/>
    </row>
    <row r="278" spans="1:6" ht="12.95" customHeight="1" x14ac:dyDescent="0.2">
      <c r="A278" s="93" t="s">
        <v>295</v>
      </c>
      <c r="B278" s="100"/>
      <c r="C278" s="100" t="s">
        <v>10</v>
      </c>
      <c r="D278" s="100"/>
      <c r="E278" s="108">
        <v>7.7062412750486933E-2</v>
      </c>
      <c r="F278" s="103"/>
    </row>
    <row r="279" spans="1:6" ht="12.95" customHeight="1" x14ac:dyDescent="0.2">
      <c r="A279" s="93" t="s">
        <v>296</v>
      </c>
      <c r="B279" s="100"/>
      <c r="C279" s="100" t="s">
        <v>12</v>
      </c>
      <c r="D279" s="100"/>
      <c r="E279" s="108">
        <v>7.4497544861978696E-2</v>
      </c>
      <c r="F279" s="103"/>
    </row>
    <row r="280" spans="1:6" ht="12.95" customHeight="1" x14ac:dyDescent="0.2">
      <c r="A280" s="93" t="s">
        <v>297</v>
      </c>
      <c r="B280" s="100"/>
      <c r="C280" s="100" t="s">
        <v>14</v>
      </c>
      <c r="D280" s="100"/>
      <c r="E280" s="108">
        <v>7.2272617672723485E-2</v>
      </c>
      <c r="F280" s="103"/>
    </row>
    <row r="281" spans="1:6" ht="12.95" customHeight="1" x14ac:dyDescent="0.2">
      <c r="A281" s="93" t="s">
        <v>298</v>
      </c>
      <c r="B281" s="100"/>
      <c r="C281" s="100" t="s">
        <v>3244</v>
      </c>
      <c r="D281" s="100"/>
      <c r="E281" s="108">
        <v>7.0298817846880426E-2</v>
      </c>
      <c r="F281" s="103"/>
    </row>
    <row r="282" spans="1:6" ht="12.95" customHeight="1" x14ac:dyDescent="0.2">
      <c r="A282" s="93" t="s">
        <v>299</v>
      </c>
      <c r="B282" s="100"/>
      <c r="C282" s="100" t="s">
        <v>3246</v>
      </c>
      <c r="D282" s="100"/>
      <c r="E282" s="108">
        <v>6.8957430222800903E-2</v>
      </c>
      <c r="F282" s="103"/>
    </row>
    <row r="283" spans="1:6" ht="12.95" customHeight="1" x14ac:dyDescent="0.2">
      <c r="A283" s="93" t="s">
        <v>300</v>
      </c>
      <c r="B283" s="100"/>
      <c r="C283" s="100" t="s">
        <v>3248</v>
      </c>
      <c r="D283" s="100"/>
      <c r="E283" s="108">
        <v>6.7629823978420822E-2</v>
      </c>
      <c r="F283" s="103"/>
    </row>
    <row r="284" spans="1:6" ht="12.95" customHeight="1" x14ac:dyDescent="0.2">
      <c r="A284" s="93" t="s">
        <v>301</v>
      </c>
      <c r="B284" s="100"/>
      <c r="C284" s="100" t="s">
        <v>3250</v>
      </c>
      <c r="D284" s="100"/>
      <c r="E284" s="108">
        <v>6.6121528533536866E-2</v>
      </c>
      <c r="F284" s="103"/>
    </row>
    <row r="285" spans="1:6" ht="12.95" customHeight="1" x14ac:dyDescent="0.2">
      <c r="A285" s="93" t="s">
        <v>302</v>
      </c>
      <c r="B285" s="100"/>
      <c r="C285" s="100" t="s">
        <v>3252</v>
      </c>
      <c r="D285" s="100"/>
      <c r="E285" s="108">
        <v>6.448154434930263E-2</v>
      </c>
      <c r="F285" s="103"/>
    </row>
    <row r="286" spans="1:6" ht="12.95" customHeight="1" x14ac:dyDescent="0.2">
      <c r="A286" s="93" t="s">
        <v>0</v>
      </c>
      <c r="B286" s="100"/>
      <c r="C286" s="100"/>
      <c r="D286" s="100"/>
      <c r="E286" s="108"/>
      <c r="F286" s="103"/>
    </row>
    <row r="287" spans="1:6" ht="12.95" customHeight="1" x14ac:dyDescent="0.2">
      <c r="A287" s="93" t="s">
        <v>303</v>
      </c>
      <c r="B287" s="100">
        <v>1980</v>
      </c>
      <c r="C287" s="100" t="s">
        <v>2</v>
      </c>
      <c r="D287" s="100"/>
      <c r="E287" s="108">
        <v>6.3104937643768955E-2</v>
      </c>
      <c r="F287" s="103"/>
    </row>
    <row r="288" spans="1:6" ht="12.95" customHeight="1" x14ac:dyDescent="0.2">
      <c r="A288" s="93" t="s">
        <v>304</v>
      </c>
      <c r="B288" s="100"/>
      <c r="C288" s="100" t="s">
        <v>4</v>
      </c>
      <c r="D288" s="100"/>
      <c r="E288" s="108">
        <v>6.25950265948894E-2</v>
      </c>
      <c r="F288" s="103"/>
    </row>
    <row r="289" spans="1:6" ht="12.95" customHeight="1" x14ac:dyDescent="0.2">
      <c r="A289" s="93" t="s">
        <v>305</v>
      </c>
      <c r="B289" s="100"/>
      <c r="C289" s="100" t="s">
        <v>6</v>
      </c>
      <c r="D289" s="100"/>
      <c r="E289" s="108">
        <v>6.1735987260290517E-2</v>
      </c>
      <c r="F289" s="103"/>
    </row>
    <row r="290" spans="1:6" ht="12.95" customHeight="1" x14ac:dyDescent="0.2">
      <c r="A290" s="93" t="s">
        <v>306</v>
      </c>
      <c r="B290" s="100"/>
      <c r="C290" s="100" t="s">
        <v>8</v>
      </c>
      <c r="D290" s="100"/>
      <c r="E290" s="108">
        <v>5.9296683053488362E-2</v>
      </c>
      <c r="F290" s="103"/>
    </row>
    <row r="291" spans="1:6" ht="12.95" customHeight="1" x14ac:dyDescent="0.2">
      <c r="A291" s="93" t="s">
        <v>307</v>
      </c>
      <c r="B291" s="100"/>
      <c r="C291" s="100" t="s">
        <v>10</v>
      </c>
      <c r="D291" s="100"/>
      <c r="E291" s="108">
        <v>5.8091577961992248E-2</v>
      </c>
      <c r="F291" s="103"/>
    </row>
    <row r="292" spans="1:6" ht="12.95" customHeight="1" x14ac:dyDescent="0.2">
      <c r="A292" s="93" t="s">
        <v>308</v>
      </c>
      <c r="B292" s="100"/>
      <c r="C292" s="100" t="s">
        <v>12</v>
      </c>
      <c r="D292" s="100"/>
      <c r="E292" s="108">
        <v>5.6629220449439792E-2</v>
      </c>
      <c r="F292" s="103"/>
    </row>
    <row r="293" spans="1:6" ht="12.95" customHeight="1" x14ac:dyDescent="0.2">
      <c r="A293" s="93" t="s">
        <v>309</v>
      </c>
      <c r="B293" s="100"/>
      <c r="C293" s="100" t="s">
        <v>14</v>
      </c>
      <c r="D293" s="100"/>
      <c r="E293" s="108">
        <v>5.3617223352905051E-2</v>
      </c>
      <c r="F293" s="103"/>
    </row>
    <row r="294" spans="1:6" ht="12.95" customHeight="1" x14ac:dyDescent="0.2">
      <c r="A294" s="93" t="s">
        <v>310</v>
      </c>
      <c r="B294" s="100"/>
      <c r="C294" s="100" t="s">
        <v>3244</v>
      </c>
      <c r="D294" s="100"/>
      <c r="E294" s="108">
        <v>5.1738361920547073E-2</v>
      </c>
      <c r="F294" s="103"/>
    </row>
    <row r="295" spans="1:6" ht="12.95" customHeight="1" x14ac:dyDescent="0.2">
      <c r="A295" s="93" t="s">
        <v>311</v>
      </c>
      <c r="B295" s="100"/>
      <c r="C295" s="100" t="s">
        <v>3246</v>
      </c>
      <c r="D295" s="100"/>
      <c r="E295" s="108">
        <v>5.0003439342827763E-2</v>
      </c>
      <c r="F295" s="103"/>
    </row>
    <row r="296" spans="1:6" ht="12.95" customHeight="1" x14ac:dyDescent="0.2">
      <c r="A296" s="93" t="s">
        <v>312</v>
      </c>
      <c r="B296" s="100"/>
      <c r="C296" s="100" t="s">
        <v>3248</v>
      </c>
      <c r="D296" s="100"/>
      <c r="E296" s="108">
        <v>4.875239631900017E-2</v>
      </c>
      <c r="F296" s="103"/>
    </row>
    <row r="297" spans="1:6" ht="12.95" customHeight="1" x14ac:dyDescent="0.2">
      <c r="A297" s="93" t="s">
        <v>313</v>
      </c>
      <c r="B297" s="100"/>
      <c r="C297" s="100" t="s">
        <v>3250</v>
      </c>
      <c r="D297" s="100"/>
      <c r="E297" s="108">
        <v>4.7810668706204609E-2</v>
      </c>
      <c r="F297" s="103"/>
    </row>
    <row r="298" spans="1:6" ht="12.95" customHeight="1" x14ac:dyDescent="0.2">
      <c r="A298" s="93" t="s">
        <v>314</v>
      </c>
      <c r="B298" s="100"/>
      <c r="C298" s="100" t="s">
        <v>3252</v>
      </c>
      <c r="D298" s="100"/>
      <c r="E298" s="108">
        <v>4.5797056005674255E-2</v>
      </c>
      <c r="F298" s="103"/>
    </row>
    <row r="299" spans="1:6" ht="12.95" customHeight="1" x14ac:dyDescent="0.2">
      <c r="A299" s="93" t="s">
        <v>0</v>
      </c>
      <c r="B299" s="100"/>
      <c r="C299" s="100"/>
      <c r="D299" s="100"/>
      <c r="E299" s="108"/>
      <c r="F299" s="103"/>
    </row>
    <row r="300" spans="1:6" ht="12.95" customHeight="1" x14ac:dyDescent="0.2">
      <c r="A300" s="93" t="s">
        <v>315</v>
      </c>
      <c r="B300" s="100">
        <v>1979</v>
      </c>
      <c r="C300" s="100" t="s">
        <v>2</v>
      </c>
      <c r="D300" s="100"/>
      <c r="E300" s="109">
        <v>4.4184634580838926E-2</v>
      </c>
      <c r="F300" s="103"/>
    </row>
    <row r="301" spans="1:6" ht="12.95" customHeight="1" x14ac:dyDescent="0.2">
      <c r="A301" s="93" t="s">
        <v>316</v>
      </c>
      <c r="B301" s="100"/>
      <c r="C301" s="100" t="s">
        <v>4</v>
      </c>
      <c r="D301" s="100"/>
      <c r="E301" s="109">
        <v>4.1926019574540625E-2</v>
      </c>
      <c r="F301" s="103"/>
    </row>
    <row r="302" spans="1:6" ht="12.95" customHeight="1" x14ac:dyDescent="0.2">
      <c r="A302" s="93" t="s">
        <v>317</v>
      </c>
      <c r="B302" s="100"/>
      <c r="C302" s="100" t="s">
        <v>6</v>
      </c>
      <c r="D302" s="100"/>
      <c r="E302" s="109">
        <v>3.9166681105829076E-2</v>
      </c>
      <c r="F302" s="103"/>
    </row>
    <row r="303" spans="1:6" ht="12.95" customHeight="1" x14ac:dyDescent="0.2">
      <c r="A303" s="93" t="s">
        <v>318</v>
      </c>
      <c r="B303" s="100"/>
      <c r="C303" s="100" t="s">
        <v>8</v>
      </c>
      <c r="D303" s="100"/>
      <c r="E303" s="109">
        <v>3.7877356471725236E-2</v>
      </c>
      <c r="F303" s="103"/>
    </row>
    <row r="304" spans="1:6" ht="12.95" customHeight="1" x14ac:dyDescent="0.2">
      <c r="A304" s="93" t="s">
        <v>319</v>
      </c>
      <c r="B304" s="100"/>
      <c r="C304" s="100" t="s">
        <v>10</v>
      </c>
      <c r="D304" s="100"/>
      <c r="E304" s="109">
        <v>3.6212872056914217E-2</v>
      </c>
      <c r="F304" s="103"/>
    </row>
    <row r="305" spans="1:6" ht="12.95" customHeight="1" x14ac:dyDescent="0.2">
      <c r="A305" s="93" t="s">
        <v>320</v>
      </c>
      <c r="B305" s="100"/>
      <c r="C305" s="100" t="s">
        <v>12</v>
      </c>
      <c r="D305" s="100"/>
      <c r="E305" s="109">
        <v>3.3046217254863446E-2</v>
      </c>
      <c r="F305" s="103"/>
    </row>
    <row r="306" spans="1:6" ht="12.95" customHeight="1" x14ac:dyDescent="0.2">
      <c r="A306" s="93" t="s">
        <v>321</v>
      </c>
      <c r="B306" s="100"/>
      <c r="C306" s="100" t="s">
        <v>14</v>
      </c>
      <c r="D306" s="100"/>
      <c r="E306" s="109">
        <v>3.1960550787429209E-2</v>
      </c>
      <c r="F306" s="103"/>
    </row>
    <row r="307" spans="1:6" ht="12.95" customHeight="1" x14ac:dyDescent="0.2">
      <c r="A307" s="93" t="s">
        <v>322</v>
      </c>
      <c r="B307" s="100"/>
      <c r="C307" s="100" t="s">
        <v>3244</v>
      </c>
      <c r="D307" s="100"/>
      <c r="E307" s="109">
        <v>3.067275741773642E-2</v>
      </c>
      <c r="F307" s="103"/>
    </row>
    <row r="308" spans="1:6" ht="12.95" customHeight="1" x14ac:dyDescent="0.2">
      <c r="A308" s="93" t="s">
        <v>323</v>
      </c>
      <c r="B308" s="100"/>
      <c r="C308" s="100" t="s">
        <v>3246</v>
      </c>
      <c r="D308" s="100"/>
      <c r="E308" s="109">
        <v>2.8625456900162979E-2</v>
      </c>
      <c r="F308" s="103"/>
    </row>
    <row r="309" spans="1:6" ht="12.95" customHeight="1" x14ac:dyDescent="0.2">
      <c r="A309" s="93" t="s">
        <v>324</v>
      </c>
      <c r="B309" s="100"/>
      <c r="C309" s="100" t="s">
        <v>3248</v>
      </c>
      <c r="D309" s="100"/>
      <c r="E309" s="109">
        <v>2.7379007669568529E-2</v>
      </c>
      <c r="F309" s="103"/>
    </row>
    <row r="310" spans="1:6" ht="12.95" customHeight="1" x14ac:dyDescent="0.2">
      <c r="A310" s="93" t="s">
        <v>325</v>
      </c>
      <c r="B310" s="100"/>
      <c r="C310" s="100" t="s">
        <v>3250</v>
      </c>
      <c r="D310" s="100"/>
      <c r="E310" s="109">
        <v>2.668840742018512E-2</v>
      </c>
      <c r="F310" s="103"/>
    </row>
    <row r="311" spans="1:6" ht="12.95" customHeight="1" x14ac:dyDescent="0.2">
      <c r="A311" s="93" t="s">
        <v>326</v>
      </c>
      <c r="B311" s="100"/>
      <c r="C311" s="100" t="s">
        <v>3252</v>
      </c>
      <c r="D311" s="100"/>
      <c r="E311" s="109">
        <v>2.5480239799866911E-2</v>
      </c>
      <c r="F311" s="103"/>
    </row>
    <row r="312" spans="1:6" ht="12.95" customHeight="1" x14ac:dyDescent="0.2">
      <c r="A312" s="93" t="s">
        <v>0</v>
      </c>
      <c r="B312" s="100"/>
      <c r="C312" s="100"/>
      <c r="D312" s="100"/>
      <c r="E312" s="109"/>
      <c r="F312" s="103"/>
    </row>
    <row r="313" spans="1:6" ht="12.95" customHeight="1" x14ac:dyDescent="0.2">
      <c r="A313" s="93" t="s">
        <v>327</v>
      </c>
      <c r="B313" s="100">
        <v>1978</v>
      </c>
      <c r="C313" s="100" t="s">
        <v>2</v>
      </c>
      <c r="D313" s="100"/>
      <c r="E313" s="109">
        <v>2.4126602060498978E-2</v>
      </c>
      <c r="F313" s="103"/>
    </row>
    <row r="314" spans="1:6" ht="12.95" customHeight="1" x14ac:dyDescent="0.2">
      <c r="A314" s="93" t="s">
        <v>328</v>
      </c>
      <c r="B314" s="100"/>
      <c r="C314" s="100" t="s">
        <v>4</v>
      </c>
      <c r="D314" s="100"/>
      <c r="E314" s="109">
        <v>2.2988872603089058E-2</v>
      </c>
      <c r="F314" s="103"/>
    </row>
    <row r="315" spans="1:6" ht="12.95" customHeight="1" x14ac:dyDescent="0.2">
      <c r="A315" s="93" t="s">
        <v>329</v>
      </c>
      <c r="B315" s="100"/>
      <c r="C315" s="100" t="s">
        <v>6</v>
      </c>
      <c r="D315" s="100"/>
      <c r="E315" s="109">
        <v>2.2661182019124426E-2</v>
      </c>
      <c r="F315" s="103"/>
    </row>
    <row r="316" spans="1:6" ht="12.95" customHeight="1" x14ac:dyDescent="0.2">
      <c r="A316" s="93" t="s">
        <v>330</v>
      </c>
      <c r="B316" s="100"/>
      <c r="C316" s="100" t="s">
        <v>8</v>
      </c>
      <c r="D316" s="100"/>
      <c r="E316" s="109">
        <v>2.1841955559212842E-2</v>
      </c>
      <c r="F316" s="103"/>
    </row>
    <row r="317" spans="1:6" ht="12.95" customHeight="1" x14ac:dyDescent="0.2">
      <c r="A317" s="93" t="s">
        <v>331</v>
      </c>
      <c r="B317" s="100"/>
      <c r="C317" s="100" t="s">
        <v>10</v>
      </c>
      <c r="D317" s="100"/>
      <c r="E317" s="109">
        <v>2.0990572546669209E-2</v>
      </c>
      <c r="F317" s="103"/>
    </row>
    <row r="318" spans="1:6" ht="12.95" customHeight="1" x14ac:dyDescent="0.2">
      <c r="A318" s="93" t="s">
        <v>332</v>
      </c>
      <c r="B318" s="100"/>
      <c r="C318" s="100" t="s">
        <v>12</v>
      </c>
      <c r="D318" s="100"/>
      <c r="E318" s="109">
        <v>2.02815971243532E-2</v>
      </c>
      <c r="F318" s="103"/>
    </row>
    <row r="319" spans="1:6" ht="12.95" customHeight="1" x14ac:dyDescent="0.2">
      <c r="A319" s="93" t="s">
        <v>333</v>
      </c>
      <c r="B319" s="100"/>
      <c r="C319" s="100" t="s">
        <v>14</v>
      </c>
      <c r="D319" s="100"/>
      <c r="E319" s="109">
        <v>1.962315342760183E-2</v>
      </c>
      <c r="F319" s="103"/>
    </row>
    <row r="320" spans="1:6" ht="12.95" customHeight="1" x14ac:dyDescent="0.2">
      <c r="A320" s="93" t="s">
        <v>334</v>
      </c>
      <c r="B320" s="100"/>
      <c r="C320" s="100" t="s">
        <v>3244</v>
      </c>
      <c r="D320" s="100"/>
      <c r="E320" s="109">
        <v>1.907342950403499E-2</v>
      </c>
      <c r="F320" s="103"/>
    </row>
    <row r="321" spans="1:6" ht="12.95" customHeight="1" x14ac:dyDescent="0.2">
      <c r="A321" s="93" t="s">
        <v>335</v>
      </c>
      <c r="B321" s="100"/>
      <c r="C321" s="100" t="s">
        <v>3246</v>
      </c>
      <c r="D321" s="100"/>
      <c r="E321" s="109">
        <v>1.8561987190744395E-2</v>
      </c>
      <c r="F321" s="103"/>
    </row>
    <row r="322" spans="1:6" ht="12.95" customHeight="1" x14ac:dyDescent="0.2">
      <c r="A322" s="93" t="s">
        <v>336</v>
      </c>
      <c r="B322" s="100"/>
      <c r="C322" s="100" t="s">
        <v>3248</v>
      </c>
      <c r="D322" s="100"/>
      <c r="E322" s="109">
        <v>1.7635572222059331E-2</v>
      </c>
      <c r="F322" s="103"/>
    </row>
    <row r="323" spans="1:6" ht="12.95" customHeight="1" x14ac:dyDescent="0.2">
      <c r="A323" s="93" t="s">
        <v>337</v>
      </c>
      <c r="B323" s="100"/>
      <c r="C323" s="100" t="s">
        <v>3250</v>
      </c>
      <c r="D323" s="100"/>
      <c r="E323" s="109">
        <v>1.717313036992232E-2</v>
      </c>
      <c r="F323" s="103"/>
    </row>
    <row r="324" spans="1:6" ht="12.95" customHeight="1" x14ac:dyDescent="0.2">
      <c r="A324" s="93" t="s">
        <v>338</v>
      </c>
      <c r="B324" s="100"/>
      <c r="C324" s="100" t="s">
        <v>3252</v>
      </c>
      <c r="D324" s="100"/>
      <c r="E324" s="109">
        <v>1.6718344839840561E-2</v>
      </c>
      <c r="F324" s="103"/>
    </row>
    <row r="325" spans="1:6" ht="12.95" customHeight="1" x14ac:dyDescent="0.2">
      <c r="A325" s="93" t="s">
        <v>0</v>
      </c>
      <c r="B325" s="100"/>
      <c r="C325" s="100"/>
      <c r="D325" s="100"/>
      <c r="E325" s="109"/>
      <c r="F325" s="103"/>
    </row>
    <row r="326" spans="1:6" ht="12.95" customHeight="1" x14ac:dyDescent="0.2">
      <c r="A326" s="93" t="s">
        <v>339</v>
      </c>
      <c r="B326" s="100">
        <v>1977</v>
      </c>
      <c r="C326" s="100" t="s">
        <v>2</v>
      </c>
      <c r="D326" s="100"/>
      <c r="E326" s="109">
        <v>1.652387425963725E-2</v>
      </c>
      <c r="F326" s="103"/>
    </row>
    <row r="327" spans="1:6" ht="12.95" customHeight="1" x14ac:dyDescent="0.2">
      <c r="A327" s="93" t="s">
        <v>340</v>
      </c>
      <c r="B327" s="100"/>
      <c r="C327" s="100" t="s">
        <v>4</v>
      </c>
      <c r="D327" s="100"/>
      <c r="E327" s="109">
        <v>1.6281934482691399E-2</v>
      </c>
      <c r="F327" s="103"/>
    </row>
    <row r="328" spans="1:6" ht="12.95" customHeight="1" x14ac:dyDescent="0.2">
      <c r="A328" s="93" t="s">
        <v>341</v>
      </c>
      <c r="B328" s="100"/>
      <c r="C328" s="100" t="s">
        <v>6</v>
      </c>
      <c r="D328" s="100"/>
      <c r="E328" s="109">
        <v>1.6050713556622898E-2</v>
      </c>
      <c r="F328" s="103"/>
    </row>
    <row r="329" spans="1:6" ht="12.95" customHeight="1" x14ac:dyDescent="0.2">
      <c r="A329" s="93" t="s">
        <v>342</v>
      </c>
      <c r="B329" s="100"/>
      <c r="C329" s="100" t="s">
        <v>8</v>
      </c>
      <c r="D329" s="100"/>
      <c r="E329" s="109">
        <v>1.5517833541577602E-2</v>
      </c>
      <c r="F329" s="103"/>
    </row>
    <row r="330" spans="1:6" ht="12.95" customHeight="1" x14ac:dyDescent="0.2">
      <c r="A330" s="93" t="s">
        <v>343</v>
      </c>
      <c r="B330" s="100"/>
      <c r="C330" s="100" t="s">
        <v>10</v>
      </c>
      <c r="D330" s="100"/>
      <c r="E330" s="109">
        <v>1.4718513519009662E-2</v>
      </c>
      <c r="F330" s="103"/>
    </row>
    <row r="331" spans="1:6" ht="12.95" customHeight="1" x14ac:dyDescent="0.2">
      <c r="A331" s="93" t="s">
        <v>344</v>
      </c>
      <c r="B331" s="100"/>
      <c r="C331" s="100" t="s">
        <v>12</v>
      </c>
      <c r="D331" s="100"/>
      <c r="E331" s="109">
        <v>1.4249946609228455E-2</v>
      </c>
      <c r="F331" s="103"/>
    </row>
    <row r="332" spans="1:6" ht="12.95" customHeight="1" x14ac:dyDescent="0.2">
      <c r="A332" s="93" t="s">
        <v>345</v>
      </c>
      <c r="B332" s="100"/>
      <c r="C332" s="100" t="s">
        <v>14</v>
      </c>
      <c r="D332" s="100"/>
      <c r="E332" s="109">
        <v>1.3559346359845043E-2</v>
      </c>
      <c r="F332" s="103"/>
    </row>
    <row r="333" spans="1:6" ht="12.95" customHeight="1" x14ac:dyDescent="0.2">
      <c r="A333" s="93" t="s">
        <v>346</v>
      </c>
      <c r="B333" s="100"/>
      <c r="C333" s="100" t="s">
        <v>3244</v>
      </c>
      <c r="D333" s="100"/>
      <c r="E333" s="109">
        <v>1.2980528412468259E-2</v>
      </c>
      <c r="F333" s="103"/>
    </row>
    <row r="334" spans="1:6" ht="12.95" customHeight="1" x14ac:dyDescent="0.2">
      <c r="A334" s="93" t="s">
        <v>347</v>
      </c>
      <c r="B334" s="100"/>
      <c r="C334" s="100" t="s">
        <v>3246</v>
      </c>
      <c r="D334" s="100"/>
      <c r="E334" s="109">
        <v>1.2513492767098101E-2</v>
      </c>
      <c r="F334" s="103"/>
    </row>
    <row r="335" spans="1:6" ht="12.95" customHeight="1" x14ac:dyDescent="0.2">
      <c r="A335" s="93" t="s">
        <v>348</v>
      </c>
      <c r="B335" s="100"/>
      <c r="C335" s="100" t="s">
        <v>3248</v>
      </c>
      <c r="D335" s="100"/>
      <c r="E335" s="109">
        <v>1.2084738732004188E-2</v>
      </c>
      <c r="F335" s="103"/>
    </row>
    <row r="336" spans="1:6" ht="12.95" customHeight="1" x14ac:dyDescent="0.2">
      <c r="A336" s="93" t="s">
        <v>349</v>
      </c>
      <c r="B336" s="100"/>
      <c r="C336" s="100" t="s">
        <v>3250</v>
      </c>
      <c r="D336" s="100"/>
      <c r="E336" s="109">
        <v>1.1708047686885961E-2</v>
      </c>
      <c r="F336" s="103"/>
    </row>
    <row r="337" spans="1:6" ht="12.95" customHeight="1" x14ac:dyDescent="0.2">
      <c r="A337" s="93" t="s">
        <v>350</v>
      </c>
      <c r="B337" s="100"/>
      <c r="C337" s="100" t="s">
        <v>3252</v>
      </c>
      <c r="D337" s="100"/>
      <c r="E337" s="109">
        <v>1.1005197322214152E-2</v>
      </c>
      <c r="F337" s="103"/>
    </row>
    <row r="338" spans="1:6" ht="12.95" customHeight="1" x14ac:dyDescent="0.2">
      <c r="A338" s="93" t="s">
        <v>0</v>
      </c>
      <c r="B338" s="100"/>
      <c r="C338" s="100"/>
      <c r="D338" s="100"/>
      <c r="E338" s="109"/>
      <c r="F338" s="103"/>
    </row>
    <row r="339" spans="1:6" ht="12.95" customHeight="1" x14ac:dyDescent="0.2">
      <c r="A339" s="93" t="s">
        <v>351</v>
      </c>
      <c r="B339" s="100">
        <v>1976</v>
      </c>
      <c r="C339" s="100" t="s">
        <v>2</v>
      </c>
      <c r="D339" s="100"/>
      <c r="E339" s="109">
        <v>1.0506005124211952E-2</v>
      </c>
      <c r="F339" s="103"/>
    </row>
    <row r="340" spans="1:6" ht="12.95" customHeight="1" x14ac:dyDescent="0.2">
      <c r="A340" s="93" t="s">
        <v>352</v>
      </c>
      <c r="B340" s="100"/>
      <c r="C340" s="100" t="s">
        <v>4</v>
      </c>
      <c r="D340" s="100"/>
      <c r="E340" s="109">
        <v>1.0173720747014168E-2</v>
      </c>
      <c r="F340" s="103"/>
    </row>
    <row r="341" spans="1:6" ht="12.95" customHeight="1" x14ac:dyDescent="0.2">
      <c r="A341" s="93" t="s">
        <v>353</v>
      </c>
      <c r="B341" s="100"/>
      <c r="C341" s="100" t="s">
        <v>6</v>
      </c>
      <c r="D341" s="100"/>
      <c r="E341" s="109">
        <v>1.0046625800897043E-2</v>
      </c>
      <c r="F341" s="103"/>
    </row>
    <row r="342" spans="1:6" ht="12.95" customHeight="1" x14ac:dyDescent="0.2">
      <c r="A342" s="93" t="s">
        <v>354</v>
      </c>
      <c r="B342" s="100"/>
      <c r="C342" s="100" t="s">
        <v>8</v>
      </c>
      <c r="D342" s="100"/>
      <c r="E342" s="109">
        <v>9.7327165966318574E-3</v>
      </c>
      <c r="F342" s="103"/>
    </row>
    <row r="343" spans="1:6" ht="12.95" customHeight="1" x14ac:dyDescent="0.2">
      <c r="A343" s="93" t="s">
        <v>355</v>
      </c>
      <c r="B343" s="100"/>
      <c r="C343" s="100" t="s">
        <v>10</v>
      </c>
      <c r="D343" s="100"/>
      <c r="E343" s="109">
        <v>9.3116188835931923E-3</v>
      </c>
      <c r="F343" s="103"/>
    </row>
    <row r="344" spans="1:6" ht="12.95" customHeight="1" x14ac:dyDescent="0.2">
      <c r="A344" s="93" t="s">
        <v>356</v>
      </c>
      <c r="B344" s="100"/>
      <c r="C344" s="100" t="s">
        <v>12</v>
      </c>
      <c r="D344" s="100"/>
      <c r="E344" s="109">
        <v>8.8124266855909919E-3</v>
      </c>
      <c r="F344" s="103"/>
    </row>
    <row r="345" spans="1:6" ht="12.95" customHeight="1" x14ac:dyDescent="0.2">
      <c r="A345" s="93" t="s">
        <v>357</v>
      </c>
      <c r="B345" s="100"/>
      <c r="C345" s="100" t="s">
        <v>14</v>
      </c>
      <c r="D345" s="100"/>
      <c r="E345" s="109">
        <v>8.1815457482385182E-3</v>
      </c>
      <c r="F345" s="103"/>
    </row>
    <row r="346" spans="1:6" ht="12.95" customHeight="1" x14ac:dyDescent="0.2">
      <c r="A346" s="93" t="s">
        <v>358</v>
      </c>
      <c r="B346" s="100"/>
      <c r="C346" s="100" t="s">
        <v>3244</v>
      </c>
      <c r="D346" s="100"/>
      <c r="E346" s="109">
        <v>8.0850760903423882E-3</v>
      </c>
      <c r="F346" s="103"/>
    </row>
    <row r="347" spans="1:6" ht="12.95" customHeight="1" x14ac:dyDescent="0.2">
      <c r="A347" s="93" t="s">
        <v>359</v>
      </c>
      <c r="B347" s="100"/>
      <c r="C347" s="100" t="s">
        <v>3246</v>
      </c>
      <c r="D347" s="100"/>
      <c r="E347" s="109">
        <v>7.9043868898385251E-3</v>
      </c>
      <c r="F347" s="103"/>
    </row>
    <row r="348" spans="1:6" ht="12.95" customHeight="1" x14ac:dyDescent="0.2">
      <c r="A348" s="93" t="s">
        <v>360</v>
      </c>
      <c r="B348" s="100"/>
      <c r="C348" s="100" t="s">
        <v>3248</v>
      </c>
      <c r="D348" s="100"/>
      <c r="E348" s="109">
        <v>7.7481979199114552E-3</v>
      </c>
      <c r="F348" s="103"/>
    </row>
    <row r="349" spans="1:6" ht="12.95" customHeight="1" x14ac:dyDescent="0.2">
      <c r="A349" s="93" t="s">
        <v>361</v>
      </c>
      <c r="B349" s="100"/>
      <c r="C349" s="100" t="s">
        <v>3250</v>
      </c>
      <c r="D349" s="100"/>
      <c r="E349" s="109">
        <v>7.6134466517390822E-3</v>
      </c>
      <c r="F349" s="103"/>
    </row>
    <row r="350" spans="1:6" ht="12.95" customHeight="1" x14ac:dyDescent="0.2">
      <c r="A350" s="93" t="s">
        <v>362</v>
      </c>
      <c r="B350" s="100"/>
      <c r="C350" s="100" t="s">
        <v>3252</v>
      </c>
      <c r="D350" s="100"/>
      <c r="E350" s="109">
        <v>7.5721025126407404E-3</v>
      </c>
      <c r="F350" s="103"/>
    </row>
    <row r="351" spans="1:6" ht="12.95" customHeight="1" x14ac:dyDescent="0.2">
      <c r="A351" s="93" t="s">
        <v>0</v>
      </c>
      <c r="B351" s="100"/>
      <c r="C351" s="100"/>
      <c r="D351" s="100"/>
      <c r="E351" s="109"/>
      <c r="F351" s="103"/>
    </row>
    <row r="352" spans="1:6" ht="12.95" customHeight="1" x14ac:dyDescent="0.2">
      <c r="A352" s="93" t="s">
        <v>363</v>
      </c>
      <c r="B352" s="100">
        <v>1975</v>
      </c>
      <c r="C352" s="100" t="s">
        <v>2</v>
      </c>
      <c r="D352" s="100"/>
      <c r="E352" s="109">
        <v>7.5062581429656029E-3</v>
      </c>
      <c r="F352" s="103"/>
    </row>
    <row r="353" spans="1:6" ht="12.95" customHeight="1" x14ac:dyDescent="0.2">
      <c r="A353" s="93" t="s">
        <v>364</v>
      </c>
      <c r="B353" s="100"/>
      <c r="C353" s="100" t="s">
        <v>4</v>
      </c>
      <c r="D353" s="100"/>
      <c r="E353" s="109">
        <v>6.7375634086186565E-3</v>
      </c>
      <c r="F353" s="103"/>
    </row>
    <row r="354" spans="1:6" ht="12.95" customHeight="1" x14ac:dyDescent="0.2">
      <c r="A354" s="93" t="s">
        <v>365</v>
      </c>
      <c r="B354" s="100"/>
      <c r="C354" s="100" t="s">
        <v>6</v>
      </c>
      <c r="D354" s="100"/>
      <c r="E354" s="109">
        <v>6.5767806454584393E-3</v>
      </c>
      <c r="F354" s="103"/>
    </row>
    <row r="355" spans="1:6" ht="12.95" customHeight="1" x14ac:dyDescent="0.2">
      <c r="A355" s="93" t="s">
        <v>366</v>
      </c>
      <c r="B355" s="100"/>
      <c r="C355" s="100" t="s">
        <v>8</v>
      </c>
      <c r="D355" s="100"/>
      <c r="E355" s="109">
        <v>6.3241220176352394E-3</v>
      </c>
      <c r="F355" s="103"/>
    </row>
    <row r="356" spans="1:6" ht="12.95" customHeight="1" x14ac:dyDescent="0.2">
      <c r="A356" s="93" t="s">
        <v>367</v>
      </c>
      <c r="B356" s="100"/>
      <c r="C356" s="100" t="s">
        <v>10</v>
      </c>
      <c r="D356" s="100"/>
      <c r="E356" s="109">
        <v>5.9688686742717101E-3</v>
      </c>
      <c r="F356" s="103"/>
    </row>
    <row r="357" spans="1:6" ht="12.95" customHeight="1" x14ac:dyDescent="0.2">
      <c r="A357" s="93" t="s">
        <v>368</v>
      </c>
      <c r="B357" s="100"/>
      <c r="C357" s="100" t="s">
        <v>12</v>
      </c>
      <c r="D357" s="100"/>
      <c r="E357" s="109">
        <v>5.7866482093567968E-3</v>
      </c>
      <c r="F357" s="103"/>
    </row>
    <row r="358" spans="1:6" ht="12.95" customHeight="1" x14ac:dyDescent="0.2">
      <c r="A358" s="93" t="s">
        <v>369</v>
      </c>
      <c r="B358" s="100"/>
      <c r="C358" s="100" t="s">
        <v>14</v>
      </c>
      <c r="D358" s="100"/>
      <c r="E358" s="109">
        <v>5.6503656767733735E-3</v>
      </c>
      <c r="F358" s="103"/>
    </row>
    <row r="359" spans="1:6" ht="12.95" customHeight="1" x14ac:dyDescent="0.2">
      <c r="A359" s="93" t="s">
        <v>370</v>
      </c>
      <c r="B359" s="100"/>
      <c r="C359" s="100" t="s">
        <v>3244</v>
      </c>
      <c r="D359" s="100"/>
      <c r="E359" s="109">
        <v>5.5416459035888457E-3</v>
      </c>
      <c r="F359" s="103"/>
    </row>
    <row r="360" spans="1:6" ht="12.95" customHeight="1" x14ac:dyDescent="0.2">
      <c r="A360" s="93" t="s">
        <v>371</v>
      </c>
      <c r="B360" s="100"/>
      <c r="C360" s="100" t="s">
        <v>3246</v>
      </c>
      <c r="D360" s="100"/>
      <c r="E360" s="109">
        <v>5.3487065877965839E-3</v>
      </c>
      <c r="F360" s="103"/>
    </row>
    <row r="361" spans="1:6" ht="12.95" customHeight="1" x14ac:dyDescent="0.2">
      <c r="A361" s="93" t="s">
        <v>372</v>
      </c>
      <c r="B361" s="100"/>
      <c r="C361" s="100" t="s">
        <v>3248</v>
      </c>
      <c r="D361" s="100"/>
      <c r="E361" s="109">
        <v>5.16801738729272E-3</v>
      </c>
      <c r="F361" s="103"/>
    </row>
    <row r="362" spans="1:6" ht="12.95" customHeight="1" x14ac:dyDescent="0.2">
      <c r="A362" s="93" t="s">
        <v>373</v>
      </c>
      <c r="B362" s="100"/>
      <c r="C362" s="100" t="s">
        <v>3250</v>
      </c>
      <c r="D362" s="100"/>
      <c r="E362" s="109">
        <v>4.9643592206231107E-3</v>
      </c>
      <c r="F362" s="103"/>
    </row>
    <row r="363" spans="1:6" ht="12.95" customHeight="1" x14ac:dyDescent="0.2">
      <c r="A363" s="93" t="s">
        <v>374</v>
      </c>
      <c r="B363" s="100"/>
      <c r="C363" s="100" t="s">
        <v>3252</v>
      </c>
      <c r="D363" s="100"/>
      <c r="E363" s="109">
        <v>4.5937932331490848E-3</v>
      </c>
      <c r="F363" s="103"/>
    </row>
    <row r="364" spans="1:6" ht="12.95" customHeight="1" x14ac:dyDescent="0.2">
      <c r="A364" s="93" t="s">
        <v>0</v>
      </c>
      <c r="B364" s="100"/>
      <c r="C364" s="100"/>
      <c r="D364" s="100"/>
      <c r="E364" s="109"/>
      <c r="F364" s="103"/>
    </row>
    <row r="365" spans="1:6" ht="12.95" customHeight="1" x14ac:dyDescent="0.2">
      <c r="A365" s="93" t="s">
        <v>375</v>
      </c>
      <c r="B365" s="100">
        <v>1974</v>
      </c>
      <c r="C365" s="100" t="s">
        <v>2</v>
      </c>
      <c r="D365" s="100"/>
      <c r="E365" s="109">
        <v>4.4988548396640042E-3</v>
      </c>
      <c r="F365" s="103"/>
    </row>
    <row r="366" spans="1:6" ht="12.95" customHeight="1" x14ac:dyDescent="0.2">
      <c r="A366" s="93" t="s">
        <v>376</v>
      </c>
      <c r="B366" s="100"/>
      <c r="C366" s="100" t="s">
        <v>4</v>
      </c>
      <c r="D366" s="100"/>
      <c r="E366" s="109">
        <v>4.1558516115888719E-3</v>
      </c>
      <c r="F366" s="103"/>
    </row>
    <row r="367" spans="1:6" ht="12.95" customHeight="1" x14ac:dyDescent="0.2">
      <c r="A367" s="93" t="s">
        <v>377</v>
      </c>
      <c r="B367" s="100"/>
      <c r="C367" s="100" t="s">
        <v>6</v>
      </c>
      <c r="D367" s="100"/>
      <c r="E367" s="109">
        <v>3.76691045118225E-3</v>
      </c>
      <c r="F367" s="103"/>
    </row>
    <row r="368" spans="1:6" ht="12.95" customHeight="1" x14ac:dyDescent="0.2">
      <c r="A368" s="93" t="s">
        <v>378</v>
      </c>
      <c r="B368" s="100"/>
      <c r="C368" s="100" t="s">
        <v>8</v>
      </c>
      <c r="D368" s="100"/>
      <c r="E368" s="109">
        <v>3.5188456165921997E-3</v>
      </c>
      <c r="F368" s="103"/>
    </row>
    <row r="369" spans="1:6" ht="12.95" customHeight="1" x14ac:dyDescent="0.2">
      <c r="A369" s="93" t="s">
        <v>379</v>
      </c>
      <c r="B369" s="100"/>
      <c r="C369" s="100" t="s">
        <v>10</v>
      </c>
      <c r="D369" s="100"/>
      <c r="E369" s="109">
        <v>3.2723120464131982E-3</v>
      </c>
      <c r="F369" s="103"/>
    </row>
    <row r="370" spans="1:6" ht="12.95" customHeight="1" x14ac:dyDescent="0.2">
      <c r="A370" s="93" t="s">
        <v>380</v>
      </c>
      <c r="B370" s="100"/>
      <c r="C370" s="100" t="s">
        <v>12</v>
      </c>
      <c r="D370" s="100"/>
      <c r="E370" s="109">
        <v>3.1498108935292227E-3</v>
      </c>
      <c r="F370" s="103"/>
    </row>
    <row r="371" spans="1:6" ht="12.95" customHeight="1" x14ac:dyDescent="0.2">
      <c r="A371" s="93" t="s">
        <v>381</v>
      </c>
      <c r="B371" s="100"/>
      <c r="C371" s="100" t="s">
        <v>14</v>
      </c>
      <c r="D371" s="100"/>
      <c r="E371" s="109">
        <v>2.9293088183380668E-3</v>
      </c>
      <c r="F371" s="103"/>
    </row>
    <row r="372" spans="1:6" ht="12.95" customHeight="1" x14ac:dyDescent="0.2">
      <c r="A372" s="93" t="s">
        <v>382</v>
      </c>
      <c r="B372" s="100"/>
      <c r="C372" s="100" t="s">
        <v>3244</v>
      </c>
      <c r="D372" s="100"/>
      <c r="E372" s="109">
        <v>2.8236515739756382E-3</v>
      </c>
      <c r="F372" s="103"/>
    </row>
    <row r="373" spans="1:6" ht="12.95" customHeight="1" x14ac:dyDescent="0.2">
      <c r="A373" s="93" t="s">
        <v>383</v>
      </c>
      <c r="B373" s="100"/>
      <c r="C373" s="100" t="s">
        <v>3246</v>
      </c>
      <c r="D373" s="100"/>
      <c r="E373" s="109">
        <v>2.7501508822452524E-3</v>
      </c>
      <c r="F373" s="103"/>
    </row>
    <row r="374" spans="1:6" ht="12.95" customHeight="1" x14ac:dyDescent="0.2">
      <c r="A374" s="93" t="s">
        <v>384</v>
      </c>
      <c r="B374" s="100"/>
      <c r="C374" s="100" t="s">
        <v>3248</v>
      </c>
      <c r="D374" s="100"/>
      <c r="E374" s="109">
        <v>2.6781814549259168E-3</v>
      </c>
      <c r="F374" s="103"/>
    </row>
    <row r="375" spans="1:6" ht="12.95" customHeight="1" x14ac:dyDescent="0.2">
      <c r="A375" s="93" t="s">
        <v>385</v>
      </c>
      <c r="B375" s="100"/>
      <c r="C375" s="100" t="s">
        <v>3250</v>
      </c>
      <c r="D375" s="100"/>
      <c r="E375" s="109">
        <v>2.6000869699623823E-3</v>
      </c>
      <c r="F375" s="103"/>
    </row>
    <row r="376" spans="1:6" ht="12.95" customHeight="1" x14ac:dyDescent="0.2">
      <c r="A376" s="93" t="s">
        <v>386</v>
      </c>
      <c r="B376" s="100"/>
      <c r="C376" s="100" t="s">
        <v>3252</v>
      </c>
      <c r="D376" s="100"/>
      <c r="E376" s="109">
        <v>2.535773864698295E-3</v>
      </c>
      <c r="F376" s="103"/>
    </row>
    <row r="377" spans="1:6" ht="12.95" customHeight="1" x14ac:dyDescent="0.2">
      <c r="A377" s="93" t="s">
        <v>0</v>
      </c>
      <c r="B377" s="100"/>
      <c r="C377" s="100"/>
      <c r="D377" s="100"/>
      <c r="E377" s="109"/>
      <c r="F377" s="103"/>
    </row>
    <row r="378" spans="1:6" ht="12.95" customHeight="1" x14ac:dyDescent="0.2">
      <c r="A378" s="93" t="s">
        <v>387</v>
      </c>
      <c r="B378" s="100">
        <v>1973</v>
      </c>
      <c r="C378" s="100" t="s">
        <v>2</v>
      </c>
      <c r="D378" s="100"/>
      <c r="E378" s="109">
        <v>2.171332934868468E-3</v>
      </c>
      <c r="F378" s="103"/>
    </row>
    <row r="379" spans="1:6" ht="12.95" customHeight="1" x14ac:dyDescent="0.2">
      <c r="A379" s="93" t="s">
        <v>388</v>
      </c>
      <c r="B379" s="100"/>
      <c r="C379" s="100" t="s">
        <v>4</v>
      </c>
      <c r="D379" s="100"/>
      <c r="E379" s="109">
        <v>2.1483639687027226E-3</v>
      </c>
      <c r="F379" s="103"/>
    </row>
    <row r="380" spans="1:6" ht="12.95" customHeight="1" x14ac:dyDescent="0.2">
      <c r="A380" s="93" t="s">
        <v>389</v>
      </c>
      <c r="B380" s="100"/>
      <c r="C380" s="100" t="s">
        <v>6</v>
      </c>
      <c r="D380" s="100"/>
      <c r="E380" s="109">
        <v>2.171332934868468E-3</v>
      </c>
      <c r="F380" s="103"/>
    </row>
    <row r="381" spans="1:6" ht="12.95" customHeight="1" x14ac:dyDescent="0.2">
      <c r="A381" s="93" t="s">
        <v>390</v>
      </c>
      <c r="B381" s="100"/>
      <c r="C381" s="100" t="s">
        <v>8</v>
      </c>
      <c r="D381" s="100"/>
      <c r="E381" s="109">
        <v>2.0687382193281382E-3</v>
      </c>
      <c r="F381" s="103"/>
    </row>
    <row r="382" spans="1:6" ht="12.95" customHeight="1" x14ac:dyDescent="0.2">
      <c r="A382" s="93" t="s">
        <v>391</v>
      </c>
      <c r="B382" s="100"/>
      <c r="C382" s="100" t="s">
        <v>10</v>
      </c>
      <c r="D382" s="100"/>
      <c r="E382" s="109">
        <v>1.9967687920088031E-3</v>
      </c>
      <c r="F382" s="103"/>
    </row>
    <row r="383" spans="1:6" ht="12.95" customHeight="1" x14ac:dyDescent="0.2">
      <c r="A383" s="93" t="s">
        <v>392</v>
      </c>
      <c r="B383" s="100"/>
      <c r="C383" s="100" t="s">
        <v>12</v>
      </c>
      <c r="D383" s="100"/>
      <c r="E383" s="109">
        <v>1.9232681002784172E-3</v>
      </c>
      <c r="F383" s="103"/>
    </row>
    <row r="384" spans="1:6" ht="12.95" customHeight="1" x14ac:dyDescent="0.2">
      <c r="A384" s="93" t="s">
        <v>393</v>
      </c>
      <c r="B384" s="100"/>
      <c r="C384" s="100" t="s">
        <v>14</v>
      </c>
      <c r="D384" s="100"/>
      <c r="E384" s="109">
        <v>1.6675469436331183E-3</v>
      </c>
      <c r="F384" s="103"/>
    </row>
    <row r="385" spans="1:6" ht="12.95" customHeight="1" x14ac:dyDescent="0.2">
      <c r="A385" s="93" t="s">
        <v>394</v>
      </c>
      <c r="B385" s="100"/>
      <c r="C385" s="100" t="s">
        <v>3244</v>
      </c>
      <c r="D385" s="100"/>
      <c r="E385" s="109">
        <v>1.6093588960132299E-3</v>
      </c>
      <c r="F385" s="103"/>
    </row>
    <row r="386" spans="1:6" ht="12.95" customHeight="1" x14ac:dyDescent="0.2">
      <c r="A386" s="93" t="s">
        <v>395</v>
      </c>
      <c r="B386" s="100"/>
      <c r="C386" s="100" t="s">
        <v>3246</v>
      </c>
      <c r="D386" s="100"/>
      <c r="E386" s="109">
        <v>1.5649522280927889E-3</v>
      </c>
      <c r="F386" s="103"/>
    </row>
    <row r="387" spans="1:6" ht="12.95" customHeight="1" x14ac:dyDescent="0.2">
      <c r="A387" s="93" t="s">
        <v>396</v>
      </c>
      <c r="B387" s="100"/>
      <c r="C387" s="100" t="s">
        <v>3248</v>
      </c>
      <c r="D387" s="100"/>
      <c r="E387" s="109">
        <v>1.5312644110496954E-3</v>
      </c>
      <c r="F387" s="103"/>
    </row>
    <row r="388" spans="1:6" ht="12.95" customHeight="1" x14ac:dyDescent="0.2">
      <c r="A388" s="93" t="s">
        <v>397</v>
      </c>
      <c r="B388" s="100"/>
      <c r="C388" s="100" t="s">
        <v>3250</v>
      </c>
      <c r="D388" s="100"/>
      <c r="E388" s="109">
        <v>1.5020324217695858E-3</v>
      </c>
      <c r="F388" s="103"/>
    </row>
    <row r="389" spans="1:6" ht="12.95" customHeight="1" x14ac:dyDescent="0.2">
      <c r="A389" s="93" t="s">
        <v>398</v>
      </c>
      <c r="B389" s="100"/>
      <c r="C389" s="100" t="s">
        <v>3252</v>
      </c>
      <c r="D389" s="100"/>
      <c r="E389" s="109">
        <v>1.4718088453361483E-3</v>
      </c>
      <c r="F389" s="103"/>
    </row>
    <row r="390" spans="1:6" ht="12.95" customHeight="1" x14ac:dyDescent="0.2">
      <c r="A390" s="93" t="s">
        <v>0</v>
      </c>
      <c r="B390" s="100"/>
      <c r="C390" s="100"/>
      <c r="D390" s="100"/>
      <c r="E390" s="109"/>
      <c r="F390" s="103"/>
    </row>
    <row r="391" spans="1:6" ht="12.95" customHeight="1" x14ac:dyDescent="0.2">
      <c r="A391" s="93" t="s">
        <v>399</v>
      </c>
      <c r="B391" s="100">
        <v>1972</v>
      </c>
      <c r="C391" s="100" t="s">
        <v>2</v>
      </c>
      <c r="D391" s="100"/>
      <c r="E391" s="109">
        <v>1.2229759987314045E-3</v>
      </c>
      <c r="F391" s="103"/>
    </row>
    <row r="392" spans="1:6" ht="12.95" customHeight="1" x14ac:dyDescent="0.2">
      <c r="A392" s="93" t="s">
        <v>400</v>
      </c>
      <c r="B392" s="100"/>
      <c r="C392" s="100" t="s">
        <v>4</v>
      </c>
      <c r="D392" s="100"/>
      <c r="E392" s="109">
        <v>1.2093753893363574E-3</v>
      </c>
      <c r="F392" s="103"/>
    </row>
    <row r="393" spans="1:6" ht="12.95" customHeight="1" x14ac:dyDescent="0.2">
      <c r="A393" s="93" t="s">
        <v>401</v>
      </c>
      <c r="B393" s="100"/>
      <c r="C393" s="100" t="s">
        <v>6</v>
      </c>
      <c r="D393" s="100"/>
      <c r="E393" s="109">
        <v>1.1153332637147293E-3</v>
      </c>
      <c r="F393" s="103"/>
    </row>
    <row r="394" spans="1:6" ht="12.95" customHeight="1" x14ac:dyDescent="0.2">
      <c r="A394" s="93" t="s">
        <v>402</v>
      </c>
      <c r="B394" s="100"/>
      <c r="C394" s="100" t="s">
        <v>8</v>
      </c>
      <c r="D394" s="100"/>
      <c r="E394" s="109">
        <v>9.8391226876124848E-4</v>
      </c>
      <c r="F394" s="103"/>
    </row>
    <row r="395" spans="1:6" ht="12.95" customHeight="1" x14ac:dyDescent="0.2">
      <c r="A395" s="93" t="s">
        <v>403</v>
      </c>
      <c r="B395" s="100"/>
      <c r="C395" s="100" t="s">
        <v>10</v>
      </c>
      <c r="D395" s="100"/>
      <c r="E395" s="109">
        <v>9.6933593760732662E-4</v>
      </c>
      <c r="F395" s="103"/>
    </row>
    <row r="396" spans="1:6" ht="12.95" customHeight="1" x14ac:dyDescent="0.2">
      <c r="A396" s="93" t="s">
        <v>404</v>
      </c>
      <c r="B396" s="100"/>
      <c r="C396" s="100" t="s">
        <v>12</v>
      </c>
      <c r="D396" s="100"/>
      <c r="E396" s="109">
        <v>9.2565057398030792E-4</v>
      </c>
      <c r="F396" s="103"/>
    </row>
    <row r="397" spans="1:6" ht="12.95" customHeight="1" x14ac:dyDescent="0.2">
      <c r="A397" s="93" t="s">
        <v>405</v>
      </c>
      <c r="B397" s="100"/>
      <c r="C397" s="100" t="s">
        <v>14</v>
      </c>
      <c r="D397" s="100"/>
      <c r="E397" s="109">
        <v>8.7741580849382038E-4</v>
      </c>
      <c r="F397" s="103"/>
    </row>
    <row r="398" spans="1:6" ht="12.95" customHeight="1" x14ac:dyDescent="0.2">
      <c r="A398" s="93" t="s">
        <v>406</v>
      </c>
      <c r="B398" s="100"/>
      <c r="C398" s="100" t="s">
        <v>3244</v>
      </c>
      <c r="D398" s="100"/>
      <c r="E398" s="109">
        <v>8.5557312668031098E-4</v>
      </c>
      <c r="F398" s="103"/>
    </row>
    <row r="399" spans="1:6" ht="12.95" customHeight="1" x14ac:dyDescent="0.2">
      <c r="A399" s="93" t="s">
        <v>407</v>
      </c>
      <c r="B399" s="100"/>
      <c r="C399" s="100" t="s">
        <v>3246</v>
      </c>
      <c r="D399" s="100"/>
      <c r="E399" s="109">
        <v>8.2936349504354506E-4</v>
      </c>
      <c r="F399" s="103"/>
    </row>
    <row r="400" spans="1:6" ht="12.95" customHeight="1" x14ac:dyDescent="0.2">
      <c r="A400" s="93" t="s">
        <v>408</v>
      </c>
      <c r="B400" s="100"/>
      <c r="C400" s="100" t="s">
        <v>3248</v>
      </c>
      <c r="D400" s="100"/>
      <c r="E400" s="109">
        <v>7.4551885170674216E-4</v>
      </c>
      <c r="F400" s="103"/>
    </row>
    <row r="401" spans="1:6" ht="12.95" customHeight="1" x14ac:dyDescent="0.2">
      <c r="A401" s="93" t="s">
        <v>409</v>
      </c>
      <c r="B401" s="100"/>
      <c r="C401" s="100" t="s">
        <v>3250</v>
      </c>
      <c r="D401" s="100"/>
      <c r="E401" s="109">
        <v>6.9159237596015178E-4</v>
      </c>
      <c r="F401" s="103"/>
    </row>
    <row r="402" spans="1:6" ht="12.95" customHeight="1" x14ac:dyDescent="0.2">
      <c r="A402" s="93" t="s">
        <v>410</v>
      </c>
      <c r="B402" s="100"/>
      <c r="C402" s="100" t="s">
        <v>3252</v>
      </c>
      <c r="D402" s="100"/>
      <c r="E402" s="109">
        <v>6.5656158500738005E-4</v>
      </c>
      <c r="F402" s="103"/>
    </row>
    <row r="403" spans="1:6" ht="12.95" customHeight="1" x14ac:dyDescent="0.2">
      <c r="A403" s="93" t="s">
        <v>0</v>
      </c>
      <c r="B403" s="100"/>
      <c r="C403" s="100"/>
      <c r="D403" s="100"/>
      <c r="E403" s="109"/>
      <c r="F403" s="103"/>
    </row>
    <row r="404" spans="1:6" ht="12.95" customHeight="1" x14ac:dyDescent="0.2">
      <c r="A404" s="93" t="s">
        <v>411</v>
      </c>
      <c r="B404" s="100">
        <v>1971</v>
      </c>
      <c r="C404" s="100" t="s">
        <v>2</v>
      </c>
      <c r="D404" s="100"/>
      <c r="E404" s="110">
        <v>6.2811096640409279E-4</v>
      </c>
      <c r="F404" s="103"/>
    </row>
    <row r="405" spans="1:6" ht="12.95" customHeight="1" x14ac:dyDescent="0.2">
      <c r="A405" s="93" t="s">
        <v>412</v>
      </c>
      <c r="B405" s="100"/>
      <c r="C405" s="100" t="s">
        <v>4</v>
      </c>
      <c r="D405" s="100"/>
      <c r="E405" s="110">
        <v>5.8077656205282699E-4</v>
      </c>
      <c r="F405" s="103"/>
    </row>
    <row r="406" spans="1:6" ht="12.95" customHeight="1" x14ac:dyDescent="0.2">
      <c r="A406" s="93" t="s">
        <v>413</v>
      </c>
      <c r="B406" s="100"/>
      <c r="C406" s="100" t="s">
        <v>6</v>
      </c>
      <c r="D406" s="100"/>
      <c r="E406" s="110">
        <v>5.7442643792291446E-4</v>
      </c>
      <c r="F406" s="103"/>
    </row>
    <row r="407" spans="1:6" ht="12.95" customHeight="1" x14ac:dyDescent="0.2">
      <c r="A407" s="93" t="s">
        <v>414</v>
      </c>
      <c r="B407" s="100"/>
      <c r="C407" s="100" t="s">
        <v>8</v>
      </c>
      <c r="D407" s="100"/>
      <c r="E407" s="110">
        <v>5.3857064645857378E-4</v>
      </c>
      <c r="F407" s="103"/>
    </row>
    <row r="408" spans="1:6" ht="12.95" customHeight="1" x14ac:dyDescent="0.2">
      <c r="A408" s="93" t="s">
        <v>415</v>
      </c>
      <c r="B408" s="100"/>
      <c r="C408" s="100" t="s">
        <v>10</v>
      </c>
      <c r="D408" s="100"/>
      <c r="E408" s="110">
        <v>5.2631462924343964E-4</v>
      </c>
      <c r="F408" s="103"/>
    </row>
    <row r="409" spans="1:6" ht="12.95" customHeight="1" x14ac:dyDescent="0.2">
      <c r="A409" s="93" t="s">
        <v>416</v>
      </c>
      <c r="B409" s="100"/>
      <c r="C409" s="100" t="s">
        <v>12</v>
      </c>
      <c r="D409" s="100"/>
      <c r="E409" s="110">
        <v>5.1892532177683938E-4</v>
      </c>
      <c r="F409" s="103"/>
    </row>
    <row r="410" spans="1:6" ht="12.95" customHeight="1" x14ac:dyDescent="0.2">
      <c r="A410" s="93" t="s">
        <v>417</v>
      </c>
      <c r="B410" s="100"/>
      <c r="C410" s="100" t="s">
        <v>14</v>
      </c>
      <c r="D410" s="100"/>
      <c r="E410" s="110">
        <v>5.0795043516380502E-4</v>
      </c>
      <c r="F410" s="103"/>
    </row>
    <row r="411" spans="1:6" ht="12.95" customHeight="1" x14ac:dyDescent="0.2">
      <c r="A411" s="93" t="s">
        <v>418</v>
      </c>
      <c r="B411" s="100"/>
      <c r="C411" s="100" t="s">
        <v>3244</v>
      </c>
      <c r="D411" s="100"/>
      <c r="E411" s="110">
        <v>4.9392146011852035E-4</v>
      </c>
      <c r="F411" s="103"/>
    </row>
    <row r="412" spans="1:6" ht="12.95" customHeight="1" x14ac:dyDescent="0.2">
      <c r="A412" s="93" t="s">
        <v>419</v>
      </c>
      <c r="B412" s="100"/>
      <c r="C412" s="100" t="s">
        <v>3246</v>
      </c>
      <c r="D412" s="100"/>
      <c r="E412" s="110">
        <v>4.8598479654328306E-4</v>
      </c>
      <c r="F412" s="103"/>
    </row>
    <row r="413" spans="1:6" ht="12.95" customHeight="1" x14ac:dyDescent="0.2">
      <c r="A413" s="93" t="s">
        <v>420</v>
      </c>
      <c r="B413" s="100"/>
      <c r="C413" s="100" t="s">
        <v>3248</v>
      </c>
      <c r="D413" s="100"/>
      <c r="E413" s="110">
        <v>4.8213743838837036E-4</v>
      </c>
      <c r="F413" s="103"/>
    </row>
    <row r="414" spans="1:6" ht="12.95" customHeight="1" x14ac:dyDescent="0.2">
      <c r="A414" s="93" t="s">
        <v>651</v>
      </c>
      <c r="B414" s="100"/>
      <c r="C414" s="100" t="s">
        <v>3250</v>
      </c>
      <c r="D414" s="100"/>
      <c r="E414" s="110">
        <v>4.7717553627311704E-4</v>
      </c>
      <c r="F414" s="103"/>
    </row>
    <row r="415" spans="1:6" ht="12.95" customHeight="1" x14ac:dyDescent="0.2">
      <c r="A415" s="93" t="s">
        <v>652</v>
      </c>
      <c r="B415" s="100"/>
      <c r="C415" s="100" t="s">
        <v>3252</v>
      </c>
      <c r="D415" s="100"/>
      <c r="E415" s="110">
        <v>4.6546687516661983E-4</v>
      </c>
      <c r="F415" s="103"/>
    </row>
    <row r="416" spans="1:6" ht="12.95" customHeight="1" x14ac:dyDescent="0.2">
      <c r="A416" s="93" t="s">
        <v>0</v>
      </c>
      <c r="B416" s="100"/>
      <c r="C416" s="100"/>
      <c r="D416" s="100"/>
      <c r="E416" s="110"/>
      <c r="F416" s="103"/>
    </row>
    <row r="417" spans="1:6" ht="12.95" customHeight="1" x14ac:dyDescent="0.2">
      <c r="A417" s="93" t="s">
        <v>653</v>
      </c>
      <c r="B417" s="100">
        <v>1970</v>
      </c>
      <c r="C417" s="100" t="s">
        <v>2</v>
      </c>
      <c r="D417" s="100"/>
      <c r="E417" s="110">
        <v>4.6302360442081962E-4</v>
      </c>
      <c r="F417" s="103"/>
    </row>
    <row r="418" spans="1:6" ht="12.95" customHeight="1" x14ac:dyDescent="0.2">
      <c r="A418" s="93" t="s">
        <v>654</v>
      </c>
      <c r="B418" s="100"/>
      <c r="C418" s="100" t="s">
        <v>4</v>
      </c>
      <c r="D418" s="100"/>
      <c r="E418" s="110">
        <v>4.4231133196210426E-4</v>
      </c>
      <c r="F418" s="103"/>
    </row>
    <row r="419" spans="1:6" ht="12.95" customHeight="1" x14ac:dyDescent="0.2">
      <c r="A419" s="93" t="s">
        <v>655</v>
      </c>
      <c r="B419" s="100"/>
      <c r="C419" s="100" t="s">
        <v>6</v>
      </c>
      <c r="D419" s="100"/>
      <c r="E419" s="110">
        <v>4.3567166438341997E-4</v>
      </c>
      <c r="F419" s="103"/>
    </row>
    <row r="420" spans="1:6" ht="12.95" customHeight="1" x14ac:dyDescent="0.2">
      <c r="A420" s="93" t="s">
        <v>656</v>
      </c>
      <c r="B420" s="100"/>
      <c r="C420" s="100" t="s">
        <v>8</v>
      </c>
      <c r="D420" s="100"/>
      <c r="E420" s="110">
        <v>4.3188776780632014E-4</v>
      </c>
      <c r="F420" s="103"/>
    </row>
    <row r="421" spans="1:6" ht="12.95" customHeight="1" x14ac:dyDescent="0.2">
      <c r="A421" s="93" t="s">
        <v>657</v>
      </c>
      <c r="B421" s="100"/>
      <c r="C421" s="100" t="s">
        <v>10</v>
      </c>
      <c r="D421" s="100"/>
      <c r="E421" s="110">
        <v>4.2637850958242979E-4</v>
      </c>
      <c r="F421" s="103"/>
    </row>
    <row r="422" spans="1:6" ht="12.95" customHeight="1" x14ac:dyDescent="0.2">
      <c r="A422" s="93" t="s">
        <v>658</v>
      </c>
      <c r="B422" s="100"/>
      <c r="C422" s="100" t="s">
        <v>12</v>
      </c>
      <c r="D422" s="100"/>
      <c r="E422" s="110">
        <v>4.2460951810089265E-4</v>
      </c>
      <c r="F422" s="103"/>
    </row>
    <row r="423" spans="1:6" ht="12.95" customHeight="1" x14ac:dyDescent="0.2">
      <c r="A423" s="93" t="s">
        <v>659</v>
      </c>
      <c r="B423" s="100"/>
      <c r="C423" s="100" t="s">
        <v>14</v>
      </c>
      <c r="D423" s="100"/>
      <c r="E423" s="110">
        <v>4.203337942957423E-4</v>
      </c>
      <c r="F423" s="103"/>
    </row>
    <row r="424" spans="1:6" ht="12.95" customHeight="1" x14ac:dyDescent="0.2">
      <c r="A424" s="93" t="s">
        <v>660</v>
      </c>
      <c r="B424" s="100"/>
      <c r="C424" s="100" t="s">
        <v>3244</v>
      </c>
      <c r="D424" s="100"/>
      <c r="E424" s="110">
        <v>4.1702189320362673E-4</v>
      </c>
      <c r="F424" s="103"/>
    </row>
    <row r="425" spans="1:6" ht="12.95" customHeight="1" x14ac:dyDescent="0.2">
      <c r="A425" s="93" t="s">
        <v>661</v>
      </c>
      <c r="B425" s="100"/>
      <c r="C425" s="100" t="s">
        <v>3246</v>
      </c>
      <c r="D425" s="100"/>
      <c r="E425" s="110">
        <v>4.0992609553441151E-4</v>
      </c>
      <c r="F425" s="103"/>
    </row>
    <row r="426" spans="1:6" ht="12.95" customHeight="1" x14ac:dyDescent="0.2">
      <c r="A426" s="93" t="s">
        <v>662</v>
      </c>
      <c r="B426" s="100"/>
      <c r="C426" s="100" t="s">
        <v>3248</v>
      </c>
      <c r="D426" s="100"/>
      <c r="E426" s="110">
        <v>4.0481347217185231E-4</v>
      </c>
      <c r="F426" s="103"/>
    </row>
    <row r="427" spans="1:6" ht="12.95" customHeight="1" x14ac:dyDescent="0.2">
      <c r="A427" s="93" t="s">
        <v>663</v>
      </c>
      <c r="B427" s="100"/>
      <c r="C427" s="100" t="s">
        <v>3250</v>
      </c>
      <c r="D427" s="100"/>
      <c r="E427" s="110">
        <v>3.9828089600572739E-4</v>
      </c>
      <c r="F427" s="103"/>
    </row>
    <row r="428" spans="1:6" ht="12.95" customHeight="1" x14ac:dyDescent="0.2">
      <c r="A428" s="93" t="s">
        <v>664</v>
      </c>
      <c r="B428" s="100"/>
      <c r="C428" s="100" t="s">
        <v>3252</v>
      </c>
      <c r="D428" s="100"/>
      <c r="E428" s="110">
        <v>3.9344195069748668E-4</v>
      </c>
      <c r="F428" s="103"/>
    </row>
    <row r="429" spans="1:6" ht="12.95" customHeight="1" x14ac:dyDescent="0.2">
      <c r="A429" s="93" t="s">
        <v>0</v>
      </c>
      <c r="B429" s="100"/>
      <c r="C429" s="100"/>
      <c r="D429" s="100"/>
      <c r="E429" s="110"/>
      <c r="F429" s="103"/>
    </row>
    <row r="430" spans="1:6" ht="12.95" customHeight="1" x14ac:dyDescent="0.2">
      <c r="A430" s="93" t="s">
        <v>665</v>
      </c>
      <c r="B430" s="100">
        <v>1969</v>
      </c>
      <c r="C430" s="100" t="s">
        <v>2</v>
      </c>
      <c r="D430" s="100"/>
      <c r="E430" s="110">
        <v>3.8289542973469007E-4</v>
      </c>
      <c r="F430" s="103"/>
    </row>
    <row r="431" spans="1:6" ht="12.95" customHeight="1" x14ac:dyDescent="0.2">
      <c r="A431" s="93" t="s">
        <v>666</v>
      </c>
      <c r="B431" s="100"/>
      <c r="C431" s="100" t="s">
        <v>4</v>
      </c>
      <c r="D431" s="100"/>
      <c r="E431" s="110">
        <v>3.7988893748579943E-4</v>
      </c>
      <c r="F431" s="103"/>
    </row>
    <row r="432" spans="1:6" ht="12.95" customHeight="1" x14ac:dyDescent="0.2">
      <c r="A432" s="93" t="s">
        <v>667</v>
      </c>
      <c r="B432" s="100"/>
      <c r="C432" s="100" t="s">
        <v>6</v>
      </c>
      <c r="D432" s="100"/>
      <c r="E432" s="110">
        <v>3.783301624807679E-4</v>
      </c>
      <c r="F432" s="103"/>
    </row>
    <row r="433" spans="1:6" ht="12.95" customHeight="1" x14ac:dyDescent="0.2">
      <c r="A433" s="93" t="s">
        <v>668</v>
      </c>
      <c r="B433" s="100"/>
      <c r="C433" s="100" t="s">
        <v>8</v>
      </c>
      <c r="D433" s="100"/>
      <c r="E433" s="110">
        <v>3.7027054209851784E-4</v>
      </c>
      <c r="F433" s="103"/>
    </row>
    <row r="434" spans="1:6" ht="12.95" customHeight="1" x14ac:dyDescent="0.2">
      <c r="A434" s="93" t="s">
        <v>669</v>
      </c>
      <c r="B434" s="100"/>
      <c r="C434" s="100" t="s">
        <v>10</v>
      </c>
      <c r="D434" s="100"/>
      <c r="E434" s="110">
        <v>3.6892594991860507E-4</v>
      </c>
      <c r="F434" s="103"/>
    </row>
    <row r="435" spans="1:6" ht="12.95" customHeight="1" x14ac:dyDescent="0.2">
      <c r="A435" s="93" t="s">
        <v>670</v>
      </c>
      <c r="B435" s="100"/>
      <c r="C435" s="100" t="s">
        <v>12</v>
      </c>
      <c r="D435" s="100"/>
      <c r="E435" s="110">
        <v>3.6597895289891422E-4</v>
      </c>
      <c r="F435" s="103"/>
    </row>
    <row r="436" spans="1:6" ht="12.95" customHeight="1" x14ac:dyDescent="0.2">
      <c r="A436" s="93" t="s">
        <v>671</v>
      </c>
      <c r="B436" s="100"/>
      <c r="C436" s="100" t="s">
        <v>14</v>
      </c>
      <c r="D436" s="100"/>
      <c r="E436" s="110">
        <v>3.6049745911531704E-4</v>
      </c>
      <c r="F436" s="103"/>
    </row>
    <row r="437" spans="1:6" ht="12.95" customHeight="1" x14ac:dyDescent="0.2">
      <c r="A437" s="93" t="s">
        <v>672</v>
      </c>
      <c r="B437" s="100"/>
      <c r="C437" s="100" t="s">
        <v>3244</v>
      </c>
      <c r="D437" s="100"/>
      <c r="E437" s="110">
        <v>3.57828106498558E-4</v>
      </c>
      <c r="F437" s="103"/>
    </row>
    <row r="438" spans="1:6" ht="12.95" customHeight="1" x14ac:dyDescent="0.2">
      <c r="A438" s="93" t="s">
        <v>673</v>
      </c>
      <c r="B438" s="100"/>
      <c r="C438" s="100" t="s">
        <v>3246</v>
      </c>
      <c r="D438" s="100"/>
      <c r="E438" s="110">
        <v>3.5877606381713961E-4</v>
      </c>
      <c r="F438" s="103"/>
    </row>
    <row r="439" spans="1:6" ht="12.95" customHeight="1" x14ac:dyDescent="0.2">
      <c r="A439" s="93" t="s">
        <v>674</v>
      </c>
      <c r="B439" s="100"/>
      <c r="C439" s="100" t="s">
        <v>3248</v>
      </c>
      <c r="D439" s="100"/>
      <c r="E439" s="110">
        <v>3.4929649063132384E-4</v>
      </c>
      <c r="F439" s="103"/>
    </row>
    <row r="440" spans="1:6" ht="12.95" customHeight="1" x14ac:dyDescent="0.2">
      <c r="A440" s="93" t="s">
        <v>675</v>
      </c>
      <c r="B440" s="100"/>
      <c r="C440" s="100" t="s">
        <v>3250</v>
      </c>
      <c r="D440" s="100"/>
      <c r="E440" s="110">
        <v>3.4195477934808325E-4</v>
      </c>
      <c r="F440" s="103"/>
    </row>
    <row r="441" spans="1:6" ht="12.95" customHeight="1" x14ac:dyDescent="0.2">
      <c r="A441" s="93" t="s">
        <v>676</v>
      </c>
      <c r="B441" s="100"/>
      <c r="C441" s="100" t="s">
        <v>3252</v>
      </c>
      <c r="D441" s="100"/>
      <c r="E441" s="110">
        <v>3.3835333480719592E-4</v>
      </c>
      <c r="F441" s="103"/>
    </row>
    <row r="442" spans="1:6" ht="12.95" customHeight="1" x14ac:dyDescent="0.2">
      <c r="A442" s="93" t="s">
        <v>0</v>
      </c>
      <c r="B442" s="100"/>
      <c r="C442" s="100"/>
      <c r="D442" s="100"/>
      <c r="E442" s="110"/>
      <c r="F442" s="103"/>
    </row>
    <row r="443" spans="1:6" ht="12.95" customHeight="1" x14ac:dyDescent="0.2">
      <c r="A443" s="93" t="s">
        <v>677</v>
      </c>
      <c r="B443" s="100">
        <v>1968</v>
      </c>
      <c r="C443" s="100" t="s">
        <v>2</v>
      </c>
      <c r="D443" s="100"/>
      <c r="E443" s="110">
        <v>3.3433939001052411E-4</v>
      </c>
      <c r="F443" s="103"/>
    </row>
    <row r="444" spans="1:6" ht="12.95" customHeight="1" x14ac:dyDescent="0.2">
      <c r="A444" s="93" t="s">
        <v>678</v>
      </c>
      <c r="B444" s="100"/>
      <c r="C444" s="100" t="s">
        <v>4</v>
      </c>
      <c r="D444" s="100"/>
      <c r="E444" s="110">
        <v>3.2817171791682396E-4</v>
      </c>
      <c r="F444" s="103"/>
    </row>
    <row r="445" spans="1:6" ht="12.95" customHeight="1" x14ac:dyDescent="0.2">
      <c r="A445" s="93" t="s">
        <v>679</v>
      </c>
      <c r="B445" s="100"/>
      <c r="C445" s="100" t="s">
        <v>6</v>
      </c>
      <c r="D445" s="100"/>
      <c r="E445" s="110">
        <v>3.2864371340180805E-4</v>
      </c>
      <c r="F445" s="103"/>
    </row>
    <row r="446" spans="1:6" ht="12.95" customHeight="1" x14ac:dyDescent="0.2">
      <c r="A446" s="93" t="s">
        <v>680</v>
      </c>
      <c r="B446" s="100"/>
      <c r="C446" s="100" t="s">
        <v>8</v>
      </c>
      <c r="D446" s="100"/>
      <c r="E446" s="110">
        <v>3.2206354105232342E-4</v>
      </c>
      <c r="F446" s="103"/>
    </row>
    <row r="447" spans="1:6" ht="12.95" customHeight="1" x14ac:dyDescent="0.2">
      <c r="A447" s="93" t="s">
        <v>681</v>
      </c>
      <c r="B447" s="100"/>
      <c r="C447" s="100" t="s">
        <v>10</v>
      </c>
      <c r="D447" s="100"/>
      <c r="E447" s="110">
        <v>3.2543493737363866E-4</v>
      </c>
      <c r="F447" s="103"/>
    </row>
    <row r="448" spans="1:6" ht="12.95" customHeight="1" x14ac:dyDescent="0.2">
      <c r="A448" s="93" t="s">
        <v>682</v>
      </c>
      <c r="B448" s="100"/>
      <c r="C448" s="100" t="s">
        <v>12</v>
      </c>
      <c r="D448" s="100"/>
      <c r="E448" s="110">
        <v>3.3100765717534206E-4</v>
      </c>
      <c r="F448" s="103"/>
    </row>
    <row r="449" spans="1:6" ht="12.95" customHeight="1" x14ac:dyDescent="0.2">
      <c r="A449" s="93" t="s">
        <v>683</v>
      </c>
      <c r="B449" s="100"/>
      <c r="C449" s="100" t="s">
        <v>14</v>
      </c>
      <c r="D449" s="100"/>
      <c r="E449" s="110">
        <v>3.2906811270343248E-4</v>
      </c>
      <c r="F449" s="103"/>
    </row>
    <row r="450" spans="1:6" ht="12.95" customHeight="1" x14ac:dyDescent="0.2">
      <c r="A450" s="93" t="s">
        <v>684</v>
      </c>
      <c r="B450" s="100"/>
      <c r="C450" s="100" t="s">
        <v>3244</v>
      </c>
      <c r="D450" s="100"/>
      <c r="E450" s="110">
        <v>2.8983695856916319E-4</v>
      </c>
      <c r="F450" s="103"/>
    </row>
    <row r="451" spans="1:6" ht="12.95" customHeight="1" x14ac:dyDescent="0.2">
      <c r="A451" s="93" t="s">
        <v>685</v>
      </c>
      <c r="B451" s="100"/>
      <c r="C451" s="100" t="s">
        <v>3246</v>
      </c>
      <c r="D451" s="100"/>
      <c r="E451" s="110">
        <v>2.7002504724566963E-4</v>
      </c>
      <c r="F451" s="103"/>
    </row>
    <row r="452" spans="1:6" ht="12.95" customHeight="1" x14ac:dyDescent="0.2">
      <c r="A452" s="93" t="s">
        <v>686</v>
      </c>
      <c r="B452" s="100"/>
      <c r="C452" s="100" t="s">
        <v>3248</v>
      </c>
      <c r="D452" s="100"/>
      <c r="E452" s="110">
        <v>2.6052960866540065E-4</v>
      </c>
      <c r="F452" s="103"/>
    </row>
    <row r="453" spans="1:6" ht="12.95" customHeight="1" x14ac:dyDescent="0.2">
      <c r="A453" s="93" t="s">
        <v>687</v>
      </c>
      <c r="B453" s="100"/>
      <c r="C453" s="100" t="s">
        <v>3250</v>
      </c>
      <c r="D453" s="100"/>
      <c r="E453" s="110">
        <v>2.4857900029349149E-4</v>
      </c>
      <c r="F453" s="103"/>
    </row>
    <row r="454" spans="1:6" ht="12.95" customHeight="1" x14ac:dyDescent="0.2">
      <c r="A454" s="93" t="s">
        <v>688</v>
      </c>
      <c r="B454" s="100"/>
      <c r="C454" s="100" t="s">
        <v>3252</v>
      </c>
      <c r="D454" s="100"/>
      <c r="E454" s="110">
        <v>2.3313403879325446E-4</v>
      </c>
      <c r="F454" s="103"/>
    </row>
    <row r="455" spans="1:6" ht="12.95" customHeight="1" x14ac:dyDescent="0.2">
      <c r="A455" s="93" t="s">
        <v>0</v>
      </c>
      <c r="B455" s="100"/>
      <c r="C455" s="100"/>
      <c r="D455" s="100"/>
      <c r="E455" s="110"/>
      <c r="F455" s="103"/>
    </row>
    <row r="456" spans="1:6" ht="12.95" customHeight="1" x14ac:dyDescent="0.2">
      <c r="A456" s="93" t="s">
        <v>689</v>
      </c>
      <c r="B456" s="100">
        <v>1967</v>
      </c>
      <c r="C456" s="100" t="s">
        <v>2</v>
      </c>
      <c r="D456" s="100"/>
      <c r="E456" s="110">
        <v>2.0101851407126697E-4</v>
      </c>
      <c r="F456" s="103"/>
    </row>
    <row r="457" spans="1:6" ht="12.95" customHeight="1" x14ac:dyDescent="0.2">
      <c r="A457" s="93" t="s">
        <v>690</v>
      </c>
      <c r="B457" s="100"/>
      <c r="C457" s="100" t="s">
        <v>4</v>
      </c>
      <c r="D457" s="100"/>
      <c r="E457" s="110">
        <v>1.7052125958351075E-4</v>
      </c>
      <c r="F457" s="103"/>
    </row>
    <row r="458" spans="1:6" ht="12.95" customHeight="1" x14ac:dyDescent="0.2">
      <c r="A458" s="93" t="s">
        <v>691</v>
      </c>
      <c r="B458" s="100"/>
      <c r="C458" s="100" t="s">
        <v>6</v>
      </c>
      <c r="D458" s="100"/>
      <c r="E458" s="110">
        <v>1.6418700084805147E-4</v>
      </c>
      <c r="F458" s="103"/>
    </row>
    <row r="459" spans="1:6" ht="12.95" customHeight="1" x14ac:dyDescent="0.2">
      <c r="A459" s="93" t="s">
        <v>692</v>
      </c>
      <c r="B459" s="100"/>
      <c r="C459" s="100" t="s">
        <v>8</v>
      </c>
      <c r="D459" s="100"/>
      <c r="E459" s="110">
        <v>1.5626620266726734E-4</v>
      </c>
      <c r="F459" s="103"/>
    </row>
    <row r="460" spans="1:6" ht="12.95" customHeight="1" x14ac:dyDescent="0.2">
      <c r="A460" s="93" t="s">
        <v>693</v>
      </c>
      <c r="B460" s="100"/>
      <c r="C460" s="100" t="s">
        <v>10</v>
      </c>
      <c r="D460" s="100"/>
      <c r="E460" s="110">
        <v>1.4347472838933606E-4</v>
      </c>
      <c r="F460" s="103"/>
    </row>
    <row r="461" spans="1:6" ht="12.95" customHeight="1" x14ac:dyDescent="0.2">
      <c r="A461" s="93" t="s">
        <v>694</v>
      </c>
      <c r="B461" s="100"/>
      <c r="C461" s="100" t="s">
        <v>12</v>
      </c>
      <c r="D461" s="100"/>
      <c r="E461" s="110">
        <v>1.3482015571508922E-4</v>
      </c>
      <c r="F461" s="103"/>
    </row>
    <row r="462" spans="1:6" ht="12.95" customHeight="1" x14ac:dyDescent="0.2">
      <c r="A462" s="93" t="s">
        <v>695</v>
      </c>
      <c r="B462" s="100"/>
      <c r="C462" s="100" t="s">
        <v>14</v>
      </c>
      <c r="D462" s="100"/>
      <c r="E462" s="110">
        <v>1.1633697117705515E-4</v>
      </c>
      <c r="F462" s="103"/>
    </row>
    <row r="463" spans="1:6" ht="12.95" customHeight="1" x14ac:dyDescent="0.2">
      <c r="A463" s="93" t="s">
        <v>696</v>
      </c>
      <c r="B463" s="100"/>
      <c r="C463" s="100" t="s">
        <v>3244</v>
      </c>
      <c r="D463" s="100"/>
      <c r="E463" s="110">
        <v>1.0858275963803014E-4</v>
      </c>
      <c r="F463" s="103"/>
    </row>
    <row r="464" spans="1:6" ht="12.95" customHeight="1" x14ac:dyDescent="0.2">
      <c r="A464" s="93" t="s">
        <v>697</v>
      </c>
      <c r="B464" s="100"/>
      <c r="C464" s="100" t="s">
        <v>3246</v>
      </c>
      <c r="D464" s="100"/>
      <c r="E464" s="110">
        <v>1.0777362452091447E-4</v>
      </c>
      <c r="F464" s="103"/>
    </row>
    <row r="465" spans="1:6" ht="12.95" customHeight="1" x14ac:dyDescent="0.2">
      <c r="A465" s="93" t="s">
        <v>698</v>
      </c>
      <c r="B465" s="100"/>
      <c r="C465" s="100" t="s">
        <v>3248</v>
      </c>
      <c r="D465" s="100"/>
      <c r="E465" s="110">
        <v>1.0517963252780843E-4</v>
      </c>
      <c r="F465" s="103"/>
    </row>
    <row r="466" spans="1:6" ht="12.95" customHeight="1" x14ac:dyDescent="0.2">
      <c r="A466" s="93" t="s">
        <v>699</v>
      </c>
      <c r="B466" s="100"/>
      <c r="C466" s="100" t="s">
        <v>3250</v>
      </c>
      <c r="D466" s="100"/>
      <c r="E466" s="110">
        <v>9.9912321569330031E-5</v>
      </c>
      <c r="F466" s="103"/>
    </row>
    <row r="467" spans="1:6" ht="12.95" customHeight="1" x14ac:dyDescent="0.2">
      <c r="A467" s="93" t="s">
        <v>700</v>
      </c>
      <c r="B467" s="100"/>
      <c r="C467" s="100" t="s">
        <v>3252</v>
      </c>
      <c r="D467" s="100"/>
      <c r="E467" s="110">
        <v>8.9869526880423991E-5</v>
      </c>
      <c r="F467" s="103"/>
    </row>
    <row r="468" spans="1:6" ht="12.95" customHeight="1" x14ac:dyDescent="0.2">
      <c r="A468" s="93" t="s">
        <v>0</v>
      </c>
      <c r="B468" s="100"/>
      <c r="C468" s="100"/>
      <c r="D468" s="100"/>
      <c r="E468" s="110"/>
      <c r="F468" s="103"/>
    </row>
    <row r="469" spans="1:6" ht="12.95" customHeight="1" x14ac:dyDescent="0.2">
      <c r="A469" s="93" t="s">
        <v>701</v>
      </c>
      <c r="B469" s="100">
        <v>1966</v>
      </c>
      <c r="C469" s="100" t="s">
        <v>2</v>
      </c>
      <c r="D469" s="100"/>
      <c r="E469" s="110">
        <v>8.5213033608395661E-5</v>
      </c>
      <c r="F469" s="103"/>
    </row>
    <row r="470" spans="1:6" ht="12.95" customHeight="1" x14ac:dyDescent="0.2">
      <c r="A470" s="93" t="s">
        <v>702</v>
      </c>
      <c r="B470" s="100"/>
      <c r="C470" s="100" t="s">
        <v>4</v>
      </c>
      <c r="D470" s="100"/>
      <c r="E470" s="110">
        <v>7.9382501146826965E-5</v>
      </c>
      <c r="F470" s="103"/>
    </row>
    <row r="471" spans="1:6" ht="12.95" customHeight="1" x14ac:dyDescent="0.2">
      <c r="A471" s="93" t="s">
        <v>703</v>
      </c>
      <c r="B471" s="100"/>
      <c r="C471" s="100" t="s">
        <v>6</v>
      </c>
      <c r="D471" s="100"/>
      <c r="E471" s="110">
        <v>7.7795961701502162E-5</v>
      </c>
      <c r="F471" s="103"/>
    </row>
    <row r="472" spans="1:6" ht="12.95" customHeight="1" x14ac:dyDescent="0.2">
      <c r="A472" s="93" t="s">
        <v>704</v>
      </c>
      <c r="B472" s="100"/>
      <c r="C472" s="100" t="s">
        <v>8</v>
      </c>
      <c r="D472" s="100"/>
      <c r="E472" s="110">
        <v>7.5352690955701949E-5</v>
      </c>
      <c r="F472" s="103"/>
    </row>
    <row r="473" spans="1:6" ht="12.95" customHeight="1" x14ac:dyDescent="0.2">
      <c r="A473" s="93" t="s">
        <v>705</v>
      </c>
      <c r="B473" s="100"/>
      <c r="C473" s="100" t="s">
        <v>10</v>
      </c>
      <c r="D473" s="100"/>
      <c r="E473" s="110">
        <v>7.3413146483792364E-5</v>
      </c>
      <c r="F473" s="103"/>
    </row>
    <row r="474" spans="1:6" ht="12.95" customHeight="1" x14ac:dyDescent="0.2">
      <c r="A474" s="93" t="s">
        <v>706</v>
      </c>
      <c r="B474" s="100"/>
      <c r="C474" s="100" t="s">
        <v>12</v>
      </c>
      <c r="D474" s="100"/>
      <c r="E474" s="110">
        <v>7.1521198195242534E-5</v>
      </c>
      <c r="F474" s="103"/>
    </row>
    <row r="475" spans="1:6" ht="12.95" customHeight="1" x14ac:dyDescent="0.2">
      <c r="A475" s="93" t="s">
        <v>707</v>
      </c>
      <c r="B475" s="100"/>
      <c r="C475" s="100" t="s">
        <v>14</v>
      </c>
      <c r="D475" s="100"/>
      <c r="E475" s="110">
        <v>7.06922313350603E-5</v>
      </c>
      <c r="F475" s="103"/>
    </row>
    <row r="476" spans="1:6" ht="12.95" customHeight="1" x14ac:dyDescent="0.2">
      <c r="A476" s="93" t="s">
        <v>708</v>
      </c>
      <c r="B476" s="100"/>
      <c r="C476" s="100" t="s">
        <v>3244</v>
      </c>
      <c r="D476" s="100"/>
      <c r="E476" s="110">
        <v>6.5559776229434544E-5</v>
      </c>
      <c r="F476" s="103"/>
    </row>
    <row r="477" spans="1:6" ht="12.95" customHeight="1" x14ac:dyDescent="0.2">
      <c r="A477" s="93" t="s">
        <v>709</v>
      </c>
      <c r="B477" s="100"/>
      <c r="C477" s="100" t="s">
        <v>3246</v>
      </c>
      <c r="D477" s="100"/>
      <c r="E477" s="110">
        <v>6.4599919865013027E-5</v>
      </c>
      <c r="F477" s="103"/>
    </row>
    <row r="478" spans="1:6" ht="12.95" customHeight="1" x14ac:dyDescent="0.2">
      <c r="A478" s="93" t="s">
        <v>710</v>
      </c>
      <c r="B478" s="100"/>
      <c r="C478" s="100" t="s">
        <v>3248</v>
      </c>
      <c r="D478" s="100"/>
      <c r="E478" s="110">
        <v>6.1716384423135187E-5</v>
      </c>
      <c r="F478" s="103"/>
    </row>
    <row r="479" spans="1:6" ht="12.95" customHeight="1" x14ac:dyDescent="0.2">
      <c r="A479" s="93" t="s">
        <v>711</v>
      </c>
      <c r="B479" s="100"/>
      <c r="C479" s="100" t="s">
        <v>3250</v>
      </c>
      <c r="D479" s="100"/>
      <c r="E479" s="110">
        <v>6.0173474812556807E-5</v>
      </c>
      <c r="F479" s="103"/>
    </row>
    <row r="480" spans="1:6" ht="12.95" customHeight="1" x14ac:dyDescent="0.2">
      <c r="A480" s="93" t="s">
        <v>712</v>
      </c>
      <c r="B480" s="100"/>
      <c r="C480" s="100" t="s">
        <v>3252</v>
      </c>
      <c r="D480" s="100"/>
      <c r="E480" s="110">
        <v>5.8785252797897592E-5</v>
      </c>
      <c r="F480" s="103"/>
    </row>
    <row r="481" spans="1:6" ht="12.95" customHeight="1" x14ac:dyDescent="0.2">
      <c r="A481" s="93" t="s">
        <v>0</v>
      </c>
      <c r="B481" s="100"/>
      <c r="C481" s="100"/>
      <c r="D481" s="100"/>
      <c r="E481" s="110"/>
      <c r="F481" s="103"/>
    </row>
    <row r="482" spans="1:6" ht="12.95" customHeight="1" x14ac:dyDescent="0.2">
      <c r="A482" s="93" t="s">
        <v>713</v>
      </c>
      <c r="B482" s="100">
        <v>1965</v>
      </c>
      <c r="C482" s="100" t="s">
        <v>2</v>
      </c>
      <c r="D482" s="100"/>
      <c r="E482" s="110">
        <v>5.704402575665361E-5</v>
      </c>
      <c r="F482" s="103"/>
    </row>
    <row r="483" spans="1:6" ht="12.95" customHeight="1" x14ac:dyDescent="0.2">
      <c r="A483" s="93" t="s">
        <v>714</v>
      </c>
      <c r="B483" s="100"/>
      <c r="C483" s="100" t="s">
        <v>4</v>
      </c>
      <c r="D483" s="100"/>
      <c r="E483" s="110">
        <v>5.066613718644787E-5</v>
      </c>
      <c r="F483" s="103"/>
    </row>
    <row r="484" spans="1:6" ht="12.95" customHeight="1" x14ac:dyDescent="0.2">
      <c r="A484" s="93" t="s">
        <v>715</v>
      </c>
      <c r="B484" s="100"/>
      <c r="C484" s="100" t="s">
        <v>6</v>
      </c>
      <c r="D484" s="100"/>
      <c r="E484" s="110">
        <v>4.7048827251107298E-5</v>
      </c>
      <c r="F484" s="103"/>
    </row>
    <row r="485" spans="1:6" ht="12.95" customHeight="1" x14ac:dyDescent="0.2">
      <c r="A485" s="93" t="s">
        <v>716</v>
      </c>
      <c r="B485" s="100"/>
      <c r="C485" s="100" t="s">
        <v>8</v>
      </c>
      <c r="D485" s="100"/>
      <c r="E485" s="110">
        <v>4.5188609751463949E-5</v>
      </c>
      <c r="F485" s="103"/>
    </row>
    <row r="486" spans="1:6" ht="12.95" customHeight="1" x14ac:dyDescent="0.2">
      <c r="A486" s="93" t="s">
        <v>717</v>
      </c>
      <c r="B486" s="100"/>
      <c r="C486" s="100" t="s">
        <v>10</v>
      </c>
      <c r="D486" s="100"/>
      <c r="E486" s="110">
        <v>4.1662525834229561E-5</v>
      </c>
      <c r="F486" s="103"/>
    </row>
    <row r="487" spans="1:6" ht="12.95" customHeight="1" x14ac:dyDescent="0.2">
      <c r="A487" s="93" t="s">
        <v>718</v>
      </c>
      <c r="B487" s="100"/>
      <c r="C487" s="100" t="s">
        <v>12</v>
      </c>
      <c r="D487" s="100"/>
      <c r="E487" s="110">
        <v>3.9175625253682918E-5</v>
      </c>
      <c r="F487" s="103"/>
    </row>
    <row r="488" spans="1:6" ht="12.95" customHeight="1" x14ac:dyDescent="0.2">
      <c r="A488" s="93" t="s">
        <v>719</v>
      </c>
      <c r="B488" s="100"/>
      <c r="C488" s="100" t="s">
        <v>14</v>
      </c>
      <c r="D488" s="100"/>
      <c r="E488" s="110">
        <v>3.7985720669689306E-5</v>
      </c>
      <c r="F488" s="103"/>
    </row>
    <row r="489" spans="1:6" ht="12.95" customHeight="1" x14ac:dyDescent="0.2">
      <c r="A489" s="93" t="s">
        <v>720</v>
      </c>
      <c r="B489" s="100"/>
      <c r="C489" s="100" t="s">
        <v>3244</v>
      </c>
      <c r="D489" s="100"/>
      <c r="E489" s="110">
        <v>3.5482954694689409E-5</v>
      </c>
      <c r="F489" s="103"/>
    </row>
    <row r="490" spans="1:6" ht="12.95" customHeight="1" x14ac:dyDescent="0.2">
      <c r="A490" s="93" t="s">
        <v>721</v>
      </c>
      <c r="B490" s="100"/>
      <c r="C490" s="100" t="s">
        <v>3246</v>
      </c>
      <c r="D490" s="100"/>
      <c r="E490" s="110">
        <v>3.4705550366480262E-5</v>
      </c>
      <c r="F490" s="103"/>
    </row>
    <row r="491" spans="1:6" ht="12.95" customHeight="1" x14ac:dyDescent="0.2">
      <c r="A491" s="93" t="s">
        <v>722</v>
      </c>
      <c r="B491" s="100"/>
      <c r="C491" s="100" t="s">
        <v>3248</v>
      </c>
      <c r="D491" s="100"/>
      <c r="E491" s="110">
        <v>3.3912280643817853E-5</v>
      </c>
      <c r="F491" s="103"/>
    </row>
    <row r="492" spans="1:6" ht="12.95" customHeight="1" x14ac:dyDescent="0.2">
      <c r="A492" s="93" t="s">
        <v>723</v>
      </c>
      <c r="B492" s="100"/>
      <c r="C492" s="100" t="s">
        <v>3250</v>
      </c>
      <c r="D492" s="100"/>
      <c r="E492" s="110">
        <v>3.2436798959665773E-5</v>
      </c>
      <c r="F492" s="103"/>
    </row>
    <row r="493" spans="1:6" ht="12.95" customHeight="1" x14ac:dyDescent="0.2">
      <c r="A493" s="93" t="s">
        <v>724</v>
      </c>
      <c r="B493" s="100"/>
      <c r="C493" s="100" t="s">
        <v>3252</v>
      </c>
      <c r="D493" s="100"/>
      <c r="E493" s="110">
        <v>3.135001943961828E-5</v>
      </c>
      <c r="F493" s="103"/>
    </row>
    <row r="494" spans="1:6" ht="12.95" customHeight="1" x14ac:dyDescent="0.2">
      <c r="A494" s="93" t="s">
        <v>0</v>
      </c>
      <c r="B494" s="100"/>
      <c r="C494" s="100"/>
      <c r="D494" s="100"/>
      <c r="E494" s="110"/>
      <c r="F494" s="103"/>
    </row>
    <row r="495" spans="1:6" ht="12.95" customHeight="1" x14ac:dyDescent="0.2">
      <c r="A495" s="93" t="s">
        <v>725</v>
      </c>
      <c r="B495" s="100">
        <v>1964</v>
      </c>
      <c r="C495" s="100" t="s">
        <v>2</v>
      </c>
      <c r="D495" s="100"/>
      <c r="E495" s="110">
        <v>3.0342566891837019E-5</v>
      </c>
      <c r="F495" s="103"/>
    </row>
    <row r="496" spans="1:6" ht="12.95" customHeight="1" x14ac:dyDescent="0.2">
      <c r="A496" s="93" t="s">
        <v>726</v>
      </c>
      <c r="B496" s="100"/>
      <c r="C496" s="100" t="s">
        <v>4</v>
      </c>
      <c r="D496" s="100"/>
      <c r="E496" s="110">
        <v>2.8851219813231699E-5</v>
      </c>
      <c r="F496" s="103"/>
    </row>
    <row r="497" spans="1:6" ht="12.95" customHeight="1" x14ac:dyDescent="0.2">
      <c r="A497" s="93" t="s">
        <v>727</v>
      </c>
      <c r="B497" s="100"/>
      <c r="C497" s="100" t="s">
        <v>6</v>
      </c>
      <c r="D497" s="100"/>
      <c r="E497" s="110">
        <v>2.8089680879475795E-5</v>
      </c>
      <c r="F497" s="103"/>
    </row>
    <row r="498" spans="1:6" ht="12.95" customHeight="1" x14ac:dyDescent="0.2">
      <c r="A498" s="93" t="s">
        <v>728</v>
      </c>
      <c r="B498" s="100"/>
      <c r="C498" s="100" t="s">
        <v>8</v>
      </c>
      <c r="D498" s="100"/>
      <c r="E498" s="110">
        <v>2.7661315229238093E-5</v>
      </c>
      <c r="F498" s="103"/>
    </row>
    <row r="499" spans="1:6" ht="12.95" customHeight="1" x14ac:dyDescent="0.2">
      <c r="A499" s="93" t="s">
        <v>729</v>
      </c>
      <c r="B499" s="100"/>
      <c r="C499" s="100" t="s">
        <v>10</v>
      </c>
      <c r="D499" s="100"/>
      <c r="E499" s="110">
        <v>2.6792684882922758E-5</v>
      </c>
      <c r="F499" s="103"/>
    </row>
    <row r="500" spans="1:6" ht="12.95" customHeight="1" x14ac:dyDescent="0.2">
      <c r="A500" s="93" t="s">
        <v>730</v>
      </c>
      <c r="B500" s="100"/>
      <c r="C500" s="100" t="s">
        <v>12</v>
      </c>
      <c r="D500" s="100"/>
      <c r="E500" s="110">
        <v>2.5908189142154175E-5</v>
      </c>
      <c r="F500" s="103"/>
    </row>
    <row r="501" spans="1:6" ht="12.95" customHeight="1" x14ac:dyDescent="0.2">
      <c r="A501" s="93" t="s">
        <v>731</v>
      </c>
      <c r="B501" s="100"/>
      <c r="C501" s="100" t="s">
        <v>14</v>
      </c>
      <c r="D501" s="100"/>
      <c r="E501" s="110">
        <v>2.5356866684903799E-5</v>
      </c>
      <c r="F501" s="103"/>
    </row>
    <row r="502" spans="1:6" ht="12.95" customHeight="1" x14ac:dyDescent="0.2">
      <c r="A502" s="93" t="s">
        <v>732</v>
      </c>
      <c r="B502" s="100"/>
      <c r="C502" s="100" t="s">
        <v>3244</v>
      </c>
      <c r="D502" s="100"/>
      <c r="E502" s="110">
        <v>2.4238356375949812E-5</v>
      </c>
      <c r="F502" s="103"/>
    </row>
    <row r="503" spans="1:6" ht="12.95" customHeight="1" x14ac:dyDescent="0.2">
      <c r="A503" s="93" t="s">
        <v>733</v>
      </c>
      <c r="B503" s="100"/>
      <c r="C503" s="100" t="s">
        <v>3246</v>
      </c>
      <c r="D503" s="100"/>
      <c r="E503" s="110">
        <v>2.4083668780030642E-5</v>
      </c>
      <c r="F503" s="103"/>
    </row>
    <row r="504" spans="1:6" ht="12.95" customHeight="1" x14ac:dyDescent="0.2">
      <c r="A504" s="93" t="s">
        <v>734</v>
      </c>
      <c r="B504" s="100"/>
      <c r="C504" s="100" t="s">
        <v>3248</v>
      </c>
      <c r="D504" s="100"/>
      <c r="E504" s="110">
        <v>2.3960711973017971E-5</v>
      </c>
      <c r="F504" s="103"/>
    </row>
    <row r="505" spans="1:6" ht="12.95" customHeight="1" x14ac:dyDescent="0.2">
      <c r="A505" s="93" t="s">
        <v>735</v>
      </c>
      <c r="B505" s="100"/>
      <c r="C505" s="100" t="s">
        <v>3250</v>
      </c>
      <c r="D505" s="100"/>
      <c r="E505" s="110">
        <v>2.3092081626702635E-5</v>
      </c>
      <c r="F505" s="103"/>
    </row>
    <row r="506" spans="1:6" ht="12.95" customHeight="1" x14ac:dyDescent="0.2">
      <c r="A506" s="93" t="s">
        <v>736</v>
      </c>
      <c r="B506" s="100"/>
      <c r="C506" s="100" t="s">
        <v>3252</v>
      </c>
      <c r="D506" s="100"/>
      <c r="E506" s="110">
        <v>2.2465398545799332E-5</v>
      </c>
      <c r="F506" s="103"/>
    </row>
    <row r="507" spans="1:6" ht="12.95" customHeight="1" x14ac:dyDescent="0.2">
      <c r="A507" s="93" t="s">
        <v>0</v>
      </c>
      <c r="B507" s="100"/>
      <c r="C507" s="100"/>
      <c r="D507" s="100"/>
      <c r="E507" s="110"/>
      <c r="F507" s="103"/>
    </row>
    <row r="508" spans="1:6" ht="12.95" customHeight="1" x14ac:dyDescent="0.2">
      <c r="A508" s="93" t="s">
        <v>737</v>
      </c>
      <c r="B508" s="100">
        <v>1963</v>
      </c>
      <c r="C508" s="100" t="s">
        <v>2</v>
      </c>
      <c r="D508" s="100"/>
      <c r="E508" s="110">
        <v>2.2405903316599655E-5</v>
      </c>
      <c r="F508" s="103"/>
    </row>
    <row r="509" spans="1:6" ht="12.95" customHeight="1" x14ac:dyDescent="0.2">
      <c r="A509" s="93" t="s">
        <v>738</v>
      </c>
      <c r="B509" s="100"/>
      <c r="C509" s="100" t="s">
        <v>4</v>
      </c>
      <c r="D509" s="100"/>
      <c r="E509" s="110">
        <v>2.1017681301940444E-5</v>
      </c>
      <c r="F509" s="103"/>
    </row>
    <row r="510" spans="1:6" ht="12.95" customHeight="1" x14ac:dyDescent="0.2">
      <c r="A510" s="93" t="s">
        <v>739</v>
      </c>
      <c r="B510" s="100"/>
      <c r="C510" s="100" t="s">
        <v>6</v>
      </c>
      <c r="D510" s="100"/>
      <c r="E510" s="110">
        <v>2.0632945486449175E-5</v>
      </c>
      <c r="F510" s="103"/>
    </row>
    <row r="511" spans="1:6" ht="12.95" customHeight="1" x14ac:dyDescent="0.2">
      <c r="A511" s="93" t="s">
        <v>740</v>
      </c>
      <c r="B511" s="100"/>
      <c r="C511" s="100" t="s">
        <v>8</v>
      </c>
      <c r="D511" s="100"/>
      <c r="E511" s="110">
        <v>1.9431141856615631E-5</v>
      </c>
      <c r="F511" s="103"/>
    </row>
    <row r="512" spans="1:6" ht="12.95" customHeight="1" x14ac:dyDescent="0.2">
      <c r="A512" s="93" t="s">
        <v>741</v>
      </c>
      <c r="B512" s="100"/>
      <c r="C512" s="100" t="s">
        <v>10</v>
      </c>
      <c r="D512" s="100"/>
      <c r="E512" s="110">
        <v>1.8681501968699659E-5</v>
      </c>
      <c r="F512" s="103"/>
    </row>
    <row r="513" spans="1:6" ht="12.95" customHeight="1" x14ac:dyDescent="0.2">
      <c r="A513" s="93" t="s">
        <v>742</v>
      </c>
      <c r="B513" s="100"/>
      <c r="C513" s="100" t="s">
        <v>12</v>
      </c>
      <c r="D513" s="100"/>
      <c r="E513" s="110">
        <v>1.8300732501821702E-5</v>
      </c>
      <c r="F513" s="103"/>
    </row>
    <row r="514" spans="1:6" ht="12.95" customHeight="1" x14ac:dyDescent="0.2">
      <c r="A514" s="93" t="s">
        <v>743</v>
      </c>
      <c r="B514" s="100"/>
      <c r="C514" s="100" t="s">
        <v>14</v>
      </c>
      <c r="D514" s="100"/>
      <c r="E514" s="110">
        <v>1.7582823402812224E-5</v>
      </c>
      <c r="F514" s="103"/>
    </row>
    <row r="515" spans="1:6" ht="12.95" customHeight="1" x14ac:dyDescent="0.2">
      <c r="A515" s="93" t="s">
        <v>744</v>
      </c>
      <c r="B515" s="100"/>
      <c r="C515" s="100" t="s">
        <v>3244</v>
      </c>
      <c r="D515" s="100"/>
      <c r="E515" s="110">
        <v>1.6773688285696568E-5</v>
      </c>
      <c r="F515" s="103"/>
    </row>
    <row r="516" spans="1:6" ht="12.95" customHeight="1" x14ac:dyDescent="0.2">
      <c r="A516" s="93" t="s">
        <v>745</v>
      </c>
      <c r="B516" s="100"/>
      <c r="C516" s="100" t="s">
        <v>3246</v>
      </c>
      <c r="D516" s="100"/>
      <c r="E516" s="110">
        <v>1.6805419074603066E-5</v>
      </c>
      <c r="F516" s="103"/>
    </row>
    <row r="517" spans="1:6" ht="12.95" customHeight="1" x14ac:dyDescent="0.2">
      <c r="A517" s="93" t="s">
        <v>746</v>
      </c>
      <c r="B517" s="100"/>
      <c r="C517" s="100" t="s">
        <v>3248</v>
      </c>
      <c r="D517" s="100"/>
      <c r="E517" s="110">
        <v>1.6012149351940661E-5</v>
      </c>
      <c r="F517" s="103"/>
    </row>
    <row r="518" spans="1:6" ht="12.95" customHeight="1" x14ac:dyDescent="0.2">
      <c r="A518" s="93" t="s">
        <v>747</v>
      </c>
      <c r="B518" s="100"/>
      <c r="C518" s="100" t="s">
        <v>3250</v>
      </c>
      <c r="D518" s="100"/>
      <c r="E518" s="110">
        <v>1.5123687262558765E-5</v>
      </c>
      <c r="F518" s="103"/>
    </row>
    <row r="519" spans="1:6" ht="12.95" customHeight="1" x14ac:dyDescent="0.2">
      <c r="A519" s="93" t="s">
        <v>748</v>
      </c>
      <c r="B519" s="100"/>
      <c r="C519" s="100" t="s">
        <v>3252</v>
      </c>
      <c r="D519" s="100"/>
      <c r="E519" s="110">
        <v>1.5476692289143538E-5</v>
      </c>
      <c r="F519" s="103"/>
    </row>
    <row r="520" spans="1:6" ht="12.95" customHeight="1" x14ac:dyDescent="0.2">
      <c r="A520" s="93" t="s">
        <v>0</v>
      </c>
      <c r="B520" s="100"/>
      <c r="C520" s="100"/>
      <c r="D520" s="100"/>
      <c r="E520" s="110"/>
      <c r="F520" s="103"/>
    </row>
    <row r="521" spans="1:6" ht="12.95" customHeight="1" x14ac:dyDescent="0.2">
      <c r="A521" s="93" t="s">
        <v>749</v>
      </c>
      <c r="B521" s="100">
        <v>1962</v>
      </c>
      <c r="C521" s="100" t="s">
        <v>2</v>
      </c>
      <c r="D521" s="100"/>
      <c r="E521" s="110">
        <v>1.559964909615621E-5</v>
      </c>
      <c r="F521" s="103"/>
    </row>
    <row r="522" spans="1:6" ht="12.95" customHeight="1" x14ac:dyDescent="0.2">
      <c r="A522" s="93" t="s">
        <v>750</v>
      </c>
      <c r="B522" s="100"/>
      <c r="C522" s="100" t="s">
        <v>4</v>
      </c>
      <c r="D522" s="100"/>
      <c r="E522" s="110">
        <v>1.5750370343462071E-5</v>
      </c>
      <c r="F522" s="103"/>
    </row>
    <row r="523" spans="1:6" ht="12.95" customHeight="1" x14ac:dyDescent="0.2">
      <c r="A523" s="93" t="s">
        <v>751</v>
      </c>
      <c r="B523" s="100"/>
      <c r="C523" s="100" t="s">
        <v>6</v>
      </c>
      <c r="D523" s="100"/>
      <c r="E523" s="110">
        <v>1.5825730967114994E-5</v>
      </c>
      <c r="F523" s="103"/>
    </row>
    <row r="524" spans="1:6" ht="12.95" customHeight="1" x14ac:dyDescent="0.2">
      <c r="A524" s="93" t="s">
        <v>752</v>
      </c>
      <c r="B524" s="100"/>
      <c r="C524" s="100" t="s">
        <v>8</v>
      </c>
      <c r="D524" s="100"/>
      <c r="E524" s="110">
        <v>1.5433062454397105E-5</v>
      </c>
      <c r="F524" s="103"/>
    </row>
    <row r="525" spans="1:6" ht="12.95" customHeight="1" x14ac:dyDescent="0.2">
      <c r="A525" s="93" t="s">
        <v>753</v>
      </c>
      <c r="B525" s="100"/>
      <c r="C525" s="100" t="s">
        <v>10</v>
      </c>
      <c r="D525" s="100"/>
      <c r="E525" s="110">
        <v>1.5262509464024689E-5</v>
      </c>
      <c r="F525" s="103"/>
    </row>
    <row r="526" spans="1:6" ht="12.95" customHeight="1" x14ac:dyDescent="0.2">
      <c r="A526" s="93" t="s">
        <v>754</v>
      </c>
      <c r="B526" s="100"/>
      <c r="C526" s="100" t="s">
        <v>12</v>
      </c>
      <c r="D526" s="100"/>
      <c r="E526" s="110">
        <v>1.5123687262558765E-5</v>
      </c>
      <c r="F526" s="103"/>
    </row>
    <row r="527" spans="1:6" ht="12.95" customHeight="1" x14ac:dyDescent="0.2">
      <c r="A527" s="93" t="s">
        <v>755</v>
      </c>
      <c r="B527" s="100"/>
      <c r="C527" s="100" t="s">
        <v>14</v>
      </c>
      <c r="D527" s="100"/>
      <c r="E527" s="110">
        <v>1.4746884144294123E-5</v>
      </c>
      <c r="F527" s="103"/>
    </row>
    <row r="528" spans="1:6" ht="12.95" customHeight="1" x14ac:dyDescent="0.2">
      <c r="A528" s="93" t="s">
        <v>756</v>
      </c>
      <c r="B528" s="100"/>
      <c r="C528" s="100" t="s">
        <v>3244</v>
      </c>
      <c r="D528" s="100"/>
      <c r="E528" s="110">
        <v>1.4560465759468458E-5</v>
      </c>
      <c r="F528" s="103"/>
    </row>
    <row r="529" spans="1:6" ht="12.95" customHeight="1" x14ac:dyDescent="0.2">
      <c r="A529" s="93" t="s">
        <v>757</v>
      </c>
      <c r="B529" s="100"/>
      <c r="C529" s="100" t="s">
        <v>3246</v>
      </c>
      <c r="D529" s="100"/>
      <c r="E529" s="110">
        <v>1.4473206089975592E-5</v>
      </c>
      <c r="F529" s="103"/>
    </row>
    <row r="530" spans="1:6" ht="12.95" customHeight="1" x14ac:dyDescent="0.2">
      <c r="A530" s="93" t="s">
        <v>758</v>
      </c>
      <c r="B530" s="100"/>
      <c r="C530" s="100" t="s">
        <v>3248</v>
      </c>
      <c r="D530" s="100"/>
      <c r="E530" s="110">
        <v>1.4465273392748969E-5</v>
      </c>
      <c r="F530" s="103"/>
    </row>
    <row r="531" spans="1:6" ht="12.95" customHeight="1" x14ac:dyDescent="0.2">
      <c r="A531" s="93" t="s">
        <v>759</v>
      </c>
      <c r="B531" s="100"/>
      <c r="C531" s="100" t="s">
        <v>3250</v>
      </c>
      <c r="D531" s="100"/>
      <c r="E531" s="110">
        <v>1.4441475301069098E-5</v>
      </c>
      <c r="F531" s="103"/>
    </row>
    <row r="532" spans="1:6" ht="12.95" customHeight="1" x14ac:dyDescent="0.2">
      <c r="A532" s="93" t="s">
        <v>760</v>
      </c>
      <c r="B532" s="100"/>
      <c r="C532" s="100" t="s">
        <v>3252</v>
      </c>
      <c r="D532" s="100"/>
      <c r="E532" s="110">
        <v>1.4389912769096042E-5</v>
      </c>
      <c r="F532" s="103"/>
    </row>
    <row r="533" spans="1:6" ht="12.95" customHeight="1" x14ac:dyDescent="0.2">
      <c r="A533" s="93" t="s">
        <v>0</v>
      </c>
      <c r="B533" s="100"/>
      <c r="C533" s="100"/>
      <c r="D533" s="100"/>
      <c r="E533" s="110"/>
      <c r="F533" s="103"/>
    </row>
    <row r="534" spans="1:6" ht="12.95" customHeight="1" x14ac:dyDescent="0.2">
      <c r="A534" s="93" t="s">
        <v>761</v>
      </c>
      <c r="B534" s="100">
        <v>1961</v>
      </c>
      <c r="C534" s="100" t="s">
        <v>2</v>
      </c>
      <c r="D534" s="100"/>
      <c r="E534" s="110">
        <v>1.4028975045284647E-5</v>
      </c>
      <c r="F534" s="103"/>
    </row>
    <row r="535" spans="1:6" ht="12.95" customHeight="1" x14ac:dyDescent="0.2">
      <c r="A535" s="93" t="s">
        <v>762</v>
      </c>
      <c r="B535" s="100"/>
      <c r="C535" s="100" t="s">
        <v>4</v>
      </c>
      <c r="D535" s="100"/>
      <c r="E535" s="110">
        <v>1.3981378861924904E-5</v>
      </c>
      <c r="F535" s="103"/>
    </row>
    <row r="536" spans="1:6" ht="12.95" customHeight="1" x14ac:dyDescent="0.2">
      <c r="A536" s="93" t="s">
        <v>763</v>
      </c>
      <c r="B536" s="100"/>
      <c r="C536" s="100" t="s">
        <v>6</v>
      </c>
      <c r="D536" s="100"/>
      <c r="E536" s="110">
        <v>1.3846523009072295E-5</v>
      </c>
      <c r="F536" s="103"/>
    </row>
    <row r="537" spans="1:6" ht="12.95" customHeight="1" x14ac:dyDescent="0.2">
      <c r="A537" s="93" t="s">
        <v>764</v>
      </c>
      <c r="B537" s="100"/>
      <c r="C537" s="100" t="s">
        <v>8</v>
      </c>
      <c r="D537" s="100"/>
      <c r="E537" s="110">
        <v>1.3886186495205415E-5</v>
      </c>
      <c r="F537" s="103"/>
    </row>
    <row r="538" spans="1:6" ht="12.95" customHeight="1" x14ac:dyDescent="0.2">
      <c r="A538" s="93" t="s">
        <v>765</v>
      </c>
      <c r="B538" s="100"/>
      <c r="C538" s="100" t="s">
        <v>10</v>
      </c>
      <c r="D538" s="100"/>
      <c r="E538" s="110">
        <v>1.3727532550672932E-5</v>
      </c>
      <c r="F538" s="103"/>
    </row>
    <row r="539" spans="1:6" ht="12.95" customHeight="1" x14ac:dyDescent="0.2">
      <c r="A539" s="93" t="s">
        <v>766</v>
      </c>
      <c r="B539" s="100"/>
      <c r="C539" s="100" t="s">
        <v>12</v>
      </c>
      <c r="D539" s="100"/>
      <c r="E539" s="110">
        <v>1.3656138275633313E-5</v>
      </c>
      <c r="F539" s="103"/>
    </row>
    <row r="540" spans="1:6" ht="12.95" customHeight="1" x14ac:dyDescent="0.2">
      <c r="A540" s="93" t="s">
        <v>767</v>
      </c>
      <c r="B540" s="100"/>
      <c r="C540" s="100" t="s">
        <v>14</v>
      </c>
      <c r="D540" s="100"/>
      <c r="E540" s="110">
        <v>1.3493517982487521E-5</v>
      </c>
      <c r="F540" s="103"/>
    </row>
    <row r="541" spans="1:6" ht="12.95" customHeight="1" x14ac:dyDescent="0.2">
      <c r="A541" s="93" t="s">
        <v>768</v>
      </c>
      <c r="B541" s="100"/>
      <c r="C541" s="100" t="s">
        <v>3244</v>
      </c>
      <c r="D541" s="100"/>
      <c r="E541" s="110">
        <v>1.3437989101901154E-5</v>
      </c>
      <c r="F541" s="103"/>
    </row>
    <row r="542" spans="1:6" ht="12.95" customHeight="1" x14ac:dyDescent="0.2">
      <c r="A542" s="93" t="s">
        <v>769</v>
      </c>
      <c r="B542" s="100"/>
      <c r="C542" s="100" t="s">
        <v>3246</v>
      </c>
      <c r="D542" s="100"/>
      <c r="E542" s="110">
        <v>1.2803373323771227E-5</v>
      </c>
      <c r="F542" s="103"/>
    </row>
    <row r="543" spans="1:6" ht="12.95" customHeight="1" x14ac:dyDescent="0.2">
      <c r="A543" s="93" t="s">
        <v>770</v>
      </c>
      <c r="B543" s="100"/>
      <c r="C543" s="100" t="s">
        <v>3248</v>
      </c>
      <c r="D543" s="100"/>
      <c r="E543" s="110">
        <v>1.2950128222463773E-5</v>
      </c>
      <c r="F543" s="103"/>
    </row>
    <row r="544" spans="1:6" ht="12.95" customHeight="1" x14ac:dyDescent="0.2">
      <c r="A544" s="93" t="s">
        <v>771</v>
      </c>
      <c r="B544" s="100"/>
      <c r="C544" s="100" t="s">
        <v>3250</v>
      </c>
      <c r="D544" s="100"/>
      <c r="E544" s="110">
        <v>1.3243638019848861E-5</v>
      </c>
      <c r="F544" s="103"/>
    </row>
    <row r="545" spans="1:6" ht="12.95" customHeight="1" x14ac:dyDescent="0.2">
      <c r="A545" s="93" t="s">
        <v>772</v>
      </c>
      <c r="B545" s="100"/>
      <c r="C545" s="100" t="s">
        <v>3252</v>
      </c>
      <c r="D545" s="100"/>
      <c r="E545" s="110">
        <v>1.3295200551821917E-5</v>
      </c>
      <c r="F545" s="103"/>
    </row>
    <row r="546" spans="1:6" ht="12.95" customHeight="1" x14ac:dyDescent="0.2">
      <c r="A546" s="93" t="s">
        <v>0</v>
      </c>
      <c r="B546" s="100"/>
      <c r="C546" s="100"/>
      <c r="D546" s="100"/>
      <c r="E546" s="110"/>
      <c r="F546" s="103"/>
    </row>
    <row r="547" spans="1:6" ht="12.95" customHeight="1" x14ac:dyDescent="0.2">
      <c r="A547" s="93" t="s">
        <v>773</v>
      </c>
      <c r="B547" s="100">
        <v>1960</v>
      </c>
      <c r="C547" s="100" t="s">
        <v>2</v>
      </c>
      <c r="D547" s="100"/>
      <c r="E547" s="110">
        <v>1.2720080002891673E-5</v>
      </c>
      <c r="F547" s="103"/>
    </row>
    <row r="548" spans="1:6" ht="12.95" customHeight="1" x14ac:dyDescent="0.2">
      <c r="A548" s="93" t="s">
        <v>774</v>
      </c>
      <c r="B548" s="100"/>
      <c r="C548" s="100" t="s">
        <v>4</v>
      </c>
      <c r="D548" s="100"/>
      <c r="E548" s="110">
        <v>1.1855416005189649E-5</v>
      </c>
      <c r="F548" s="103"/>
    </row>
    <row r="549" spans="1:6" ht="12.95" customHeight="1" x14ac:dyDescent="0.2">
      <c r="A549" s="93" t="s">
        <v>775</v>
      </c>
      <c r="B549" s="100"/>
      <c r="C549" s="100" t="s">
        <v>6</v>
      </c>
      <c r="D549" s="100"/>
      <c r="E549" s="110">
        <v>1.2545560663905945E-5</v>
      </c>
      <c r="F549" s="103"/>
    </row>
    <row r="550" spans="1:6" ht="12.95" customHeight="1" x14ac:dyDescent="0.2">
      <c r="A550" s="93" t="s">
        <v>776</v>
      </c>
      <c r="B550" s="100"/>
      <c r="C550" s="100" t="s">
        <v>8</v>
      </c>
      <c r="D550" s="100"/>
      <c r="E550" s="110">
        <v>1.2263949912360789E-5</v>
      </c>
      <c r="F550" s="103"/>
    </row>
    <row r="551" spans="1:6" ht="12.95" customHeight="1" x14ac:dyDescent="0.2">
      <c r="A551" s="93" t="s">
        <v>777</v>
      </c>
      <c r="B551" s="100"/>
      <c r="C551" s="100" t="s">
        <v>10</v>
      </c>
      <c r="D551" s="100"/>
      <c r="E551" s="110">
        <v>1.1688829363430545E-5</v>
      </c>
      <c r="F551" s="103"/>
    </row>
    <row r="552" spans="1:6" ht="12.95" customHeight="1" x14ac:dyDescent="0.2">
      <c r="A552" s="93" t="s">
        <v>778</v>
      </c>
      <c r="B552" s="100"/>
      <c r="C552" s="100" t="s">
        <v>12</v>
      </c>
      <c r="D552" s="100"/>
      <c r="E552" s="110">
        <v>1.0907458686608075E-5</v>
      </c>
      <c r="F552" s="103"/>
    </row>
    <row r="553" spans="1:6" ht="12.95" customHeight="1" x14ac:dyDescent="0.2">
      <c r="A553" s="93" t="s">
        <v>779</v>
      </c>
      <c r="B553" s="100"/>
      <c r="C553" s="100" t="s">
        <v>14</v>
      </c>
      <c r="D553" s="100"/>
      <c r="E553" s="110">
        <v>1.0673444118422667E-5</v>
      </c>
      <c r="F553" s="103"/>
    </row>
    <row r="554" spans="1:6" ht="12.95" customHeight="1" x14ac:dyDescent="0.2">
      <c r="A554" s="93" t="s">
        <v>780</v>
      </c>
      <c r="B554" s="100"/>
      <c r="C554" s="100" t="s">
        <v>3244</v>
      </c>
      <c r="D554" s="100"/>
      <c r="E554" s="110">
        <v>1.023317942234503E-5</v>
      </c>
      <c r="F554" s="103"/>
    </row>
    <row r="555" spans="1:6" ht="12.95" customHeight="1" x14ac:dyDescent="0.2">
      <c r="A555" s="93" t="s">
        <v>781</v>
      </c>
      <c r="B555" s="100"/>
      <c r="C555" s="100" t="s">
        <v>3246</v>
      </c>
      <c r="D555" s="100"/>
      <c r="E555" s="110">
        <v>1.0007097551386247E-5</v>
      </c>
      <c r="F555" s="103"/>
    </row>
    <row r="556" spans="1:6" ht="12.95" customHeight="1" x14ac:dyDescent="0.2">
      <c r="A556" s="93" t="s">
        <v>782</v>
      </c>
      <c r="B556" s="100"/>
      <c r="C556" s="100" t="s">
        <v>3248</v>
      </c>
      <c r="D556" s="100"/>
      <c r="E556" s="110">
        <v>9.8008474234940184E-6</v>
      </c>
      <c r="F556" s="103"/>
    </row>
    <row r="557" spans="1:6" ht="12.95" customHeight="1" x14ac:dyDescent="0.2">
      <c r="A557" s="93" t="s">
        <v>783</v>
      </c>
      <c r="B557" s="100"/>
      <c r="C557" s="100" t="s">
        <v>3250</v>
      </c>
      <c r="D557" s="100"/>
      <c r="E557" s="110">
        <v>1.0007097551386246E-5</v>
      </c>
      <c r="F557" s="103"/>
    </row>
    <row r="558" spans="1:6" ht="12.95" customHeight="1" x14ac:dyDescent="0.2">
      <c r="A558" s="93" t="s">
        <v>784</v>
      </c>
      <c r="B558" s="100"/>
      <c r="C558" s="100" t="s">
        <v>3252</v>
      </c>
      <c r="D558" s="100"/>
      <c r="E558" s="110">
        <v>9.5906309469884827E-6</v>
      </c>
      <c r="F558" s="103"/>
    </row>
    <row r="559" spans="1:6" ht="12.95" customHeight="1" x14ac:dyDescent="0.2">
      <c r="A559" s="93" t="s">
        <v>0</v>
      </c>
      <c r="B559" s="100"/>
      <c r="C559" s="100"/>
      <c r="D559" s="100"/>
      <c r="E559" s="110"/>
      <c r="F559" s="103"/>
    </row>
    <row r="560" spans="1:6" ht="12.95" customHeight="1" x14ac:dyDescent="0.2">
      <c r="A560" s="93" t="s">
        <v>785</v>
      </c>
      <c r="B560" s="100">
        <v>1959</v>
      </c>
      <c r="C560" s="100" t="s">
        <v>2</v>
      </c>
      <c r="D560" s="100"/>
      <c r="E560" s="110">
        <v>9.3328182871232007E-6</v>
      </c>
      <c r="F560" s="103"/>
    </row>
    <row r="561" spans="1:6" ht="12.95" customHeight="1" x14ac:dyDescent="0.2">
      <c r="A561" s="93" t="s">
        <v>786</v>
      </c>
      <c r="B561" s="100"/>
      <c r="C561" s="100" t="s">
        <v>4</v>
      </c>
      <c r="D561" s="100"/>
      <c r="E561" s="110">
        <v>8.6902698117666482E-6</v>
      </c>
      <c r="F561" s="103"/>
    </row>
    <row r="562" spans="1:6" ht="12.95" customHeight="1" x14ac:dyDescent="0.2">
      <c r="A562" s="93" t="s">
        <v>787</v>
      </c>
      <c r="B562" s="100"/>
      <c r="C562" s="100" t="s">
        <v>6</v>
      </c>
      <c r="D562" s="100"/>
      <c r="E562" s="110">
        <v>8.6506063256335271E-6</v>
      </c>
      <c r="F562" s="103"/>
    </row>
    <row r="563" spans="1:6" ht="12.95" customHeight="1" x14ac:dyDescent="0.2">
      <c r="A563" s="93" t="s">
        <v>788</v>
      </c>
      <c r="B563" s="100"/>
      <c r="C563" s="100" t="s">
        <v>8</v>
      </c>
      <c r="D563" s="100"/>
      <c r="E563" s="110">
        <v>8.6664717200867758E-6</v>
      </c>
      <c r="F563" s="103"/>
    </row>
    <row r="564" spans="1:6" ht="12.95" customHeight="1" x14ac:dyDescent="0.2">
      <c r="A564" s="93" t="s">
        <v>789</v>
      </c>
      <c r="B564" s="100"/>
      <c r="C564" s="100" t="s">
        <v>10</v>
      </c>
      <c r="D564" s="100"/>
      <c r="E564" s="110">
        <v>8.5197168213942319E-6</v>
      </c>
      <c r="F564" s="103"/>
    </row>
    <row r="565" spans="1:6" ht="12.95" customHeight="1" x14ac:dyDescent="0.2">
      <c r="A565" s="93" t="s">
        <v>790</v>
      </c>
      <c r="B565" s="100"/>
      <c r="C565" s="100" t="s">
        <v>12</v>
      </c>
      <c r="D565" s="100"/>
      <c r="E565" s="110">
        <v>8.2222406753958287E-6</v>
      </c>
      <c r="F565" s="103"/>
    </row>
    <row r="566" spans="1:6" ht="12.95" customHeight="1" x14ac:dyDescent="0.2">
      <c r="A566" s="93" t="s">
        <v>791</v>
      </c>
      <c r="B566" s="100"/>
      <c r="C566" s="100" t="s">
        <v>14</v>
      </c>
      <c r="D566" s="100"/>
      <c r="E566" s="110">
        <v>8.0040915016636678E-6</v>
      </c>
      <c r="F566" s="103"/>
    </row>
    <row r="567" spans="1:6" ht="12.95" customHeight="1" x14ac:dyDescent="0.2">
      <c r="A567" s="93" t="s">
        <v>792</v>
      </c>
      <c r="B567" s="100"/>
      <c r="C567" s="100" t="s">
        <v>3244</v>
      </c>
      <c r="D567" s="100"/>
      <c r="E567" s="110">
        <v>7.5558941083594081E-6</v>
      </c>
      <c r="F567" s="103"/>
    </row>
    <row r="568" spans="1:6" ht="12.95" customHeight="1" x14ac:dyDescent="0.2">
      <c r="A568" s="93" t="s">
        <v>793</v>
      </c>
      <c r="B568" s="100"/>
      <c r="C568" s="100" t="s">
        <v>3246</v>
      </c>
      <c r="D568" s="100"/>
      <c r="E568" s="110">
        <v>7.1989227331613259E-6</v>
      </c>
      <c r="F568" s="103"/>
    </row>
    <row r="569" spans="1:6" ht="12.95" customHeight="1" x14ac:dyDescent="0.2">
      <c r="A569" s="93" t="s">
        <v>794</v>
      </c>
      <c r="B569" s="100"/>
      <c r="C569" s="100" t="s">
        <v>3248</v>
      </c>
      <c r="D569" s="100"/>
      <c r="E569" s="110">
        <v>7.1989227331613259E-6</v>
      </c>
      <c r="F569" s="103"/>
    </row>
    <row r="570" spans="1:6" ht="12.95" customHeight="1" x14ac:dyDescent="0.2">
      <c r="A570" s="93" t="s">
        <v>795</v>
      </c>
      <c r="B570" s="100"/>
      <c r="C570" s="100" t="s">
        <v>3250</v>
      </c>
      <c r="D570" s="100"/>
      <c r="E570" s="110">
        <v>6.9212783302294833E-6</v>
      </c>
      <c r="F570" s="103"/>
    </row>
    <row r="571" spans="1:6" ht="12.95" customHeight="1" x14ac:dyDescent="0.2">
      <c r="A571" s="93" t="s">
        <v>796</v>
      </c>
      <c r="B571" s="100"/>
      <c r="C571" s="100" t="s">
        <v>3252</v>
      </c>
      <c r="D571" s="100"/>
      <c r="E571" s="110">
        <v>6.5484415605781532E-6</v>
      </c>
      <c r="F571" s="103"/>
    </row>
    <row r="572" spans="1:6" ht="12.95" customHeight="1" x14ac:dyDescent="0.2">
      <c r="A572" s="93" t="s">
        <v>0</v>
      </c>
      <c r="B572" s="100"/>
      <c r="C572" s="100"/>
      <c r="D572" s="100"/>
      <c r="E572" s="110"/>
      <c r="F572" s="103"/>
    </row>
    <row r="573" spans="1:6" ht="12.95" customHeight="1" x14ac:dyDescent="0.2">
      <c r="A573" s="93" t="s">
        <v>797</v>
      </c>
      <c r="B573" s="100">
        <v>1958</v>
      </c>
      <c r="C573" s="100" t="s">
        <v>2</v>
      </c>
      <c r="D573" s="100"/>
      <c r="E573" s="110">
        <v>6.2826962034862485E-6</v>
      </c>
      <c r="F573" s="103"/>
    </row>
    <row r="574" spans="1:6" ht="12.95" customHeight="1" x14ac:dyDescent="0.2">
      <c r="A574" s="93" t="s">
        <v>798</v>
      </c>
      <c r="B574" s="100"/>
      <c r="C574" s="100" t="s">
        <v>4</v>
      </c>
      <c r="D574" s="100"/>
      <c r="E574" s="110">
        <v>6.1359413047937019E-6</v>
      </c>
      <c r="F574" s="103"/>
    </row>
    <row r="575" spans="1:6" ht="12.95" customHeight="1" x14ac:dyDescent="0.2">
      <c r="A575" s="93" t="s">
        <v>799</v>
      </c>
      <c r="B575" s="100"/>
      <c r="C575" s="100" t="s">
        <v>6</v>
      </c>
      <c r="D575" s="100"/>
      <c r="E575" s="110">
        <v>5.933657525514789E-6</v>
      </c>
      <c r="F575" s="103"/>
    </row>
    <row r="576" spans="1:6" ht="12.95" customHeight="1" x14ac:dyDescent="0.2">
      <c r="A576" s="93" t="s">
        <v>800</v>
      </c>
      <c r="B576" s="100"/>
      <c r="C576" s="100" t="s">
        <v>8</v>
      </c>
      <c r="D576" s="100"/>
      <c r="E576" s="110">
        <v>5.8662295990884855E-6</v>
      </c>
      <c r="F576" s="103"/>
    </row>
    <row r="577" spans="1:6" ht="12.95" customHeight="1" x14ac:dyDescent="0.2">
      <c r="A577" s="93" t="s">
        <v>801</v>
      </c>
      <c r="B577" s="100"/>
      <c r="C577" s="100" t="s">
        <v>10</v>
      </c>
      <c r="D577" s="100"/>
      <c r="E577" s="110">
        <v>5.671878517036196E-6</v>
      </c>
      <c r="F577" s="103"/>
    </row>
    <row r="578" spans="1:6" ht="12.95" customHeight="1" x14ac:dyDescent="0.2">
      <c r="A578" s="93" t="s">
        <v>802</v>
      </c>
      <c r="B578" s="100"/>
      <c r="C578" s="100" t="s">
        <v>12</v>
      </c>
      <c r="D578" s="100"/>
      <c r="E578" s="110">
        <v>5.6956766087160683E-6</v>
      </c>
      <c r="F578" s="103"/>
    </row>
    <row r="579" spans="1:6" ht="12.95" customHeight="1" x14ac:dyDescent="0.2">
      <c r="A579" s="93" t="s">
        <v>803</v>
      </c>
      <c r="B579" s="100"/>
      <c r="C579" s="100" t="s">
        <v>14</v>
      </c>
      <c r="D579" s="100"/>
      <c r="E579" s="110">
        <v>5.5965178933832673E-6</v>
      </c>
      <c r="F579" s="103"/>
    </row>
    <row r="580" spans="1:6" ht="12.95" customHeight="1" x14ac:dyDescent="0.2">
      <c r="A580" s="93" t="s">
        <v>804</v>
      </c>
      <c r="B580" s="100"/>
      <c r="C580" s="100" t="s">
        <v>3244</v>
      </c>
      <c r="D580" s="100"/>
      <c r="E580" s="110">
        <v>5.5885851961566429E-6</v>
      </c>
      <c r="F580" s="103"/>
    </row>
    <row r="581" spans="1:6" ht="12.95" customHeight="1" x14ac:dyDescent="0.2">
      <c r="A581" s="93" t="s">
        <v>805</v>
      </c>
      <c r="B581" s="100"/>
      <c r="C581" s="100" t="s">
        <v>3246</v>
      </c>
      <c r="D581" s="100"/>
      <c r="E581" s="110">
        <v>5.584618847543332E-6</v>
      </c>
      <c r="F581" s="103"/>
    </row>
    <row r="582" spans="1:6" ht="12.95" customHeight="1" x14ac:dyDescent="0.2">
      <c r="A582" s="93" t="s">
        <v>806</v>
      </c>
      <c r="B582" s="100"/>
      <c r="C582" s="100" t="s">
        <v>3248</v>
      </c>
      <c r="D582" s="100"/>
      <c r="E582" s="110">
        <v>5.4219985543975384E-6</v>
      </c>
      <c r="F582" s="103"/>
    </row>
    <row r="583" spans="1:6" ht="12.95" customHeight="1" x14ac:dyDescent="0.2">
      <c r="A583" s="93" t="s">
        <v>807</v>
      </c>
      <c r="B583" s="100"/>
      <c r="C583" s="100" t="s">
        <v>3250</v>
      </c>
      <c r="D583" s="100"/>
      <c r="E583" s="110">
        <v>5.3387052335179861E-6</v>
      </c>
      <c r="F583" s="103"/>
    </row>
    <row r="584" spans="1:6" ht="12.95" customHeight="1" x14ac:dyDescent="0.2">
      <c r="A584" s="93" t="s">
        <v>808</v>
      </c>
      <c r="B584" s="100"/>
      <c r="C584" s="100" t="s">
        <v>3252</v>
      </c>
      <c r="D584" s="100"/>
      <c r="E584" s="110">
        <v>5.3387052335179861E-6</v>
      </c>
      <c r="F584" s="103"/>
    </row>
    <row r="585" spans="1:6" ht="12.95" customHeight="1" x14ac:dyDescent="0.2">
      <c r="A585" s="93" t="s">
        <v>0</v>
      </c>
      <c r="B585" s="100"/>
      <c r="C585" s="100"/>
      <c r="D585" s="100"/>
      <c r="E585" s="110"/>
      <c r="F585" s="103"/>
    </row>
    <row r="586" spans="1:6" ht="12.95" customHeight="1" x14ac:dyDescent="0.2">
      <c r="A586" s="93" t="s">
        <v>809</v>
      </c>
      <c r="B586" s="100">
        <v>1957</v>
      </c>
      <c r="C586" s="100" t="s">
        <v>2</v>
      </c>
      <c r="D586" s="100"/>
      <c r="E586" s="110">
        <v>5.255411912638433E-6</v>
      </c>
      <c r="F586" s="103"/>
    </row>
    <row r="587" spans="1:6" ht="12.95" customHeight="1" x14ac:dyDescent="0.2">
      <c r="A587" s="93" t="s">
        <v>810</v>
      </c>
      <c r="B587" s="100"/>
      <c r="C587" s="100" t="s">
        <v>4</v>
      </c>
      <c r="D587" s="100"/>
      <c r="E587" s="110">
        <v>5.2435128667984968E-6</v>
      </c>
      <c r="F587" s="103"/>
    </row>
    <row r="588" spans="1:6" ht="12.95" customHeight="1" x14ac:dyDescent="0.2">
      <c r="A588" s="93" t="s">
        <v>811</v>
      </c>
      <c r="B588" s="100"/>
      <c r="C588" s="100" t="s">
        <v>6</v>
      </c>
      <c r="D588" s="100"/>
      <c r="E588" s="110">
        <v>5.0650271791994562E-6</v>
      </c>
      <c r="F588" s="103"/>
    </row>
    <row r="589" spans="1:6" ht="12.95" customHeight="1" x14ac:dyDescent="0.2">
      <c r="A589" s="93" t="s">
        <v>812</v>
      </c>
      <c r="B589" s="100"/>
      <c r="C589" s="100" t="s">
        <v>8</v>
      </c>
      <c r="D589" s="100"/>
      <c r="E589" s="110">
        <v>5.0491617847462082E-6</v>
      </c>
      <c r="F589" s="103"/>
    </row>
    <row r="590" spans="1:6" ht="12.95" customHeight="1" x14ac:dyDescent="0.2">
      <c r="A590" s="93" t="s">
        <v>813</v>
      </c>
      <c r="B590" s="100"/>
      <c r="C590" s="100" t="s">
        <v>10</v>
      </c>
      <c r="D590" s="100"/>
      <c r="E590" s="110">
        <v>5.0055319499997762E-6</v>
      </c>
      <c r="F590" s="103"/>
    </row>
    <row r="591" spans="1:6" ht="12.95" customHeight="1" x14ac:dyDescent="0.2">
      <c r="A591" s="93" t="s">
        <v>814</v>
      </c>
      <c r="B591" s="100"/>
      <c r="C591" s="100" t="s">
        <v>12</v>
      </c>
      <c r="D591" s="100"/>
      <c r="E591" s="110">
        <v>5.0689935278127679E-6</v>
      </c>
      <c r="F591" s="103"/>
    </row>
    <row r="592" spans="1:6" ht="12.95" customHeight="1" x14ac:dyDescent="0.2">
      <c r="A592" s="93" t="s">
        <v>815</v>
      </c>
      <c r="B592" s="100"/>
      <c r="C592" s="100" t="s">
        <v>14</v>
      </c>
      <c r="D592" s="100"/>
      <c r="E592" s="110">
        <v>4.981733858319903E-6</v>
      </c>
      <c r="F592" s="103"/>
    </row>
    <row r="593" spans="1:6" ht="12.95" customHeight="1" x14ac:dyDescent="0.2">
      <c r="A593" s="93" t="s">
        <v>816</v>
      </c>
      <c r="B593" s="100"/>
      <c r="C593" s="100" t="s">
        <v>3244</v>
      </c>
      <c r="D593" s="100"/>
      <c r="E593" s="110">
        <v>4.533536465015645E-6</v>
      </c>
      <c r="F593" s="103"/>
    </row>
    <row r="594" spans="1:6" ht="12.95" customHeight="1" x14ac:dyDescent="0.2">
      <c r="A594" s="93" t="s">
        <v>817</v>
      </c>
      <c r="B594" s="100"/>
      <c r="C594" s="100" t="s">
        <v>3246</v>
      </c>
      <c r="D594" s="100"/>
      <c r="E594" s="110">
        <v>4.4859402816559004E-6</v>
      </c>
      <c r="F594" s="103"/>
    </row>
    <row r="595" spans="1:6" ht="12.95" customHeight="1" x14ac:dyDescent="0.2">
      <c r="A595" s="93" t="s">
        <v>818</v>
      </c>
      <c r="B595" s="100"/>
      <c r="C595" s="100" t="s">
        <v>3248</v>
      </c>
      <c r="D595" s="100"/>
      <c r="E595" s="110">
        <v>4.5097383733357727E-6</v>
      </c>
      <c r="F595" s="103"/>
    </row>
    <row r="596" spans="1:6" ht="12.95" customHeight="1" x14ac:dyDescent="0.2">
      <c r="A596" s="93" t="s">
        <v>819</v>
      </c>
      <c r="B596" s="100"/>
      <c r="C596" s="100" t="s">
        <v>3250</v>
      </c>
      <c r="D596" s="100"/>
      <c r="E596" s="110">
        <v>4.5573345566955165E-6</v>
      </c>
      <c r="F596" s="103"/>
    </row>
    <row r="597" spans="1:6" ht="12.95" customHeight="1" x14ac:dyDescent="0.2">
      <c r="A597" s="93" t="s">
        <v>820</v>
      </c>
      <c r="B597" s="100"/>
      <c r="C597" s="100" t="s">
        <v>3252</v>
      </c>
      <c r="D597" s="100"/>
      <c r="E597" s="110">
        <v>4.5113249127810966E-6</v>
      </c>
      <c r="F597" s="103"/>
    </row>
    <row r="598" spans="1:6" ht="12.95" customHeight="1" x14ac:dyDescent="0.2">
      <c r="A598" s="93" t="s">
        <v>0</v>
      </c>
      <c r="B598" s="100"/>
      <c r="C598" s="100"/>
      <c r="D598" s="100"/>
      <c r="E598" s="110"/>
      <c r="F598" s="103"/>
    </row>
    <row r="599" spans="1:6" ht="12.95" customHeight="1" x14ac:dyDescent="0.2">
      <c r="A599" s="93" t="s">
        <v>821</v>
      </c>
      <c r="B599" s="100">
        <v>1956</v>
      </c>
      <c r="C599" s="100" t="s">
        <v>2</v>
      </c>
      <c r="D599" s="100"/>
      <c r="E599" s="110">
        <v>4.4343777496828448E-6</v>
      </c>
      <c r="F599" s="103"/>
    </row>
    <row r="600" spans="1:6" ht="12.95" customHeight="1" x14ac:dyDescent="0.2">
      <c r="A600" s="93" t="s">
        <v>822</v>
      </c>
      <c r="B600" s="100"/>
      <c r="C600" s="100" t="s">
        <v>4</v>
      </c>
      <c r="D600" s="100"/>
      <c r="E600" s="110">
        <v>4.3629834746432279E-6</v>
      </c>
      <c r="F600" s="103"/>
    </row>
    <row r="601" spans="1:6" ht="12.95" customHeight="1" x14ac:dyDescent="0.2">
      <c r="A601" s="93" t="s">
        <v>823</v>
      </c>
      <c r="B601" s="100"/>
      <c r="C601" s="100" t="s">
        <v>6</v>
      </c>
      <c r="D601" s="100"/>
      <c r="E601" s="110">
        <v>4.3510844288032917E-6</v>
      </c>
      <c r="F601" s="103"/>
    </row>
    <row r="602" spans="1:6" ht="12.95" customHeight="1" x14ac:dyDescent="0.2">
      <c r="A602" s="93" t="s">
        <v>824</v>
      </c>
      <c r="B602" s="100"/>
      <c r="C602" s="100" t="s">
        <v>8</v>
      </c>
      <c r="D602" s="100"/>
      <c r="E602" s="110">
        <v>4.1805314384308746E-6</v>
      </c>
      <c r="F602" s="103"/>
    </row>
    <row r="603" spans="1:6" ht="12.95" customHeight="1" x14ac:dyDescent="0.2">
      <c r="A603" s="93" t="s">
        <v>825</v>
      </c>
      <c r="B603" s="100"/>
      <c r="C603" s="100" t="s">
        <v>10</v>
      </c>
      <c r="D603" s="100"/>
      <c r="E603" s="110">
        <v>4.188464135657499E-6</v>
      </c>
      <c r="F603" s="103"/>
    </row>
    <row r="604" spans="1:6" ht="12.95" customHeight="1" x14ac:dyDescent="0.2">
      <c r="A604" s="93" t="s">
        <v>826</v>
      </c>
      <c r="B604" s="100"/>
      <c r="C604" s="100" t="s">
        <v>12</v>
      </c>
      <c r="D604" s="100"/>
      <c r="E604" s="110">
        <v>4.2281276217906184E-6</v>
      </c>
      <c r="F604" s="103"/>
    </row>
    <row r="605" spans="1:6" ht="12.95" customHeight="1" x14ac:dyDescent="0.2">
      <c r="A605" s="93" t="s">
        <v>827</v>
      </c>
      <c r="B605" s="100"/>
      <c r="C605" s="100" t="s">
        <v>14</v>
      </c>
      <c r="D605" s="100"/>
      <c r="E605" s="110">
        <v>4.2082958787240587E-6</v>
      </c>
      <c r="F605" s="103"/>
    </row>
    <row r="606" spans="1:6" ht="12.95" customHeight="1" x14ac:dyDescent="0.2">
      <c r="A606" s="93" t="s">
        <v>828</v>
      </c>
      <c r="B606" s="100"/>
      <c r="C606" s="100" t="s">
        <v>3244</v>
      </c>
      <c r="D606" s="100"/>
      <c r="E606" s="110">
        <v>4.2558920620838025E-6</v>
      </c>
      <c r="F606" s="103"/>
    </row>
    <row r="607" spans="1:6" ht="12.95" customHeight="1" x14ac:dyDescent="0.2">
      <c r="A607" s="93" t="s">
        <v>829</v>
      </c>
      <c r="B607" s="100"/>
      <c r="C607" s="100" t="s">
        <v>3246</v>
      </c>
      <c r="D607" s="100"/>
      <c r="E607" s="110">
        <v>4.0853390717113862E-6</v>
      </c>
      <c r="F607" s="103"/>
    </row>
    <row r="608" spans="1:6" ht="12.95" customHeight="1" x14ac:dyDescent="0.2">
      <c r="A608" s="93" t="s">
        <v>830</v>
      </c>
      <c r="B608" s="100"/>
      <c r="C608" s="100" t="s">
        <v>3248</v>
      </c>
      <c r="D608" s="100"/>
      <c r="E608" s="110">
        <v>4.1289689064578182E-6</v>
      </c>
      <c r="F608" s="103"/>
    </row>
    <row r="609" spans="1:6" ht="12.95" customHeight="1" x14ac:dyDescent="0.2">
      <c r="A609" s="93" t="s">
        <v>831</v>
      </c>
      <c r="B609" s="100"/>
      <c r="C609" s="100" t="s">
        <v>3250</v>
      </c>
      <c r="D609" s="100"/>
      <c r="E609" s="110">
        <v>4.188464135657499E-6</v>
      </c>
      <c r="F609" s="103"/>
    </row>
    <row r="610" spans="1:6" ht="12.95" customHeight="1" x14ac:dyDescent="0.2">
      <c r="A610" s="93" t="s">
        <v>832</v>
      </c>
      <c r="B610" s="100"/>
      <c r="C610" s="100" t="s">
        <v>3252</v>
      </c>
      <c r="D610" s="100"/>
      <c r="E610" s="110">
        <v>4.2082958787240587E-6</v>
      </c>
      <c r="F610" s="103"/>
    </row>
    <row r="611" spans="1:6" ht="12.95" customHeight="1" x14ac:dyDescent="0.2">
      <c r="A611" s="93" t="s">
        <v>0</v>
      </c>
      <c r="B611" s="100"/>
      <c r="C611" s="100"/>
      <c r="D611" s="100"/>
      <c r="E611" s="110"/>
      <c r="F611" s="103"/>
    </row>
    <row r="612" spans="1:6" ht="12.95" customHeight="1" x14ac:dyDescent="0.2">
      <c r="A612" s="93" t="s">
        <v>833</v>
      </c>
      <c r="B612" s="100">
        <v>1955</v>
      </c>
      <c r="C612" s="100" t="s">
        <v>2</v>
      </c>
      <c r="D612" s="100"/>
      <c r="E612" s="110">
        <v>4.1844977870441864E-6</v>
      </c>
      <c r="F612" s="103"/>
    </row>
    <row r="613" spans="1:6" ht="12.95" customHeight="1" x14ac:dyDescent="0.2">
      <c r="A613" s="93" t="s">
        <v>834</v>
      </c>
      <c r="B613" s="100"/>
      <c r="C613" s="100" t="s">
        <v>4</v>
      </c>
      <c r="D613" s="100"/>
      <c r="E613" s="110">
        <v>4.0813727230980744E-6</v>
      </c>
      <c r="F613" s="103"/>
    </row>
    <row r="614" spans="1:6" ht="12.95" customHeight="1" x14ac:dyDescent="0.2">
      <c r="A614" s="93" t="s">
        <v>835</v>
      </c>
      <c r="B614" s="100"/>
      <c r="C614" s="100" t="s">
        <v>6</v>
      </c>
      <c r="D614" s="100"/>
      <c r="E614" s="110">
        <v>4.0496419341915768E-6</v>
      </c>
      <c r="F614" s="103"/>
    </row>
    <row r="615" spans="1:6" ht="12.95" customHeight="1" x14ac:dyDescent="0.2">
      <c r="A615" s="93" t="s">
        <v>836</v>
      </c>
      <c r="B615" s="100"/>
      <c r="C615" s="100" t="s">
        <v>8</v>
      </c>
      <c r="D615" s="100"/>
      <c r="E615" s="110">
        <v>3.9822140077652734E-6</v>
      </c>
      <c r="F615" s="103"/>
    </row>
    <row r="616" spans="1:6" ht="12.95" customHeight="1" x14ac:dyDescent="0.2">
      <c r="A616" s="93" t="s">
        <v>837</v>
      </c>
      <c r="B616" s="100"/>
      <c r="C616" s="100" t="s">
        <v>10</v>
      </c>
      <c r="D616" s="100"/>
      <c r="E616" s="110">
        <v>4.0774063744847618E-6</v>
      </c>
      <c r="F616" s="103"/>
    </row>
    <row r="617" spans="1:6" ht="12.95" customHeight="1" x14ac:dyDescent="0.2">
      <c r="A617" s="93" t="s">
        <v>838</v>
      </c>
      <c r="B617" s="100"/>
      <c r="C617" s="100" t="s">
        <v>12</v>
      </c>
      <c r="D617" s="100"/>
      <c r="E617" s="110">
        <v>3.9980794022185213E-6</v>
      </c>
      <c r="F617" s="103"/>
    </row>
    <row r="618" spans="1:6" ht="12.95" customHeight="1" x14ac:dyDescent="0.2">
      <c r="A618" s="93" t="s">
        <v>839</v>
      </c>
      <c r="B618" s="100"/>
      <c r="C618" s="100" t="s">
        <v>14</v>
      </c>
      <c r="D618" s="100"/>
      <c r="E618" s="110">
        <v>3.8949543382724093E-6</v>
      </c>
      <c r="F618" s="103"/>
    </row>
    <row r="619" spans="1:6" ht="12.95" customHeight="1" x14ac:dyDescent="0.2">
      <c r="A619" s="93" t="s">
        <v>840</v>
      </c>
      <c r="B619" s="100"/>
      <c r="C619" s="100" t="s">
        <v>3244</v>
      </c>
      <c r="D619" s="100"/>
      <c r="E619" s="110">
        <v>3.8909879896590967E-6</v>
      </c>
      <c r="F619" s="103"/>
    </row>
    <row r="620" spans="1:6" ht="12.95" customHeight="1" x14ac:dyDescent="0.2">
      <c r="A620" s="93" t="s">
        <v>841</v>
      </c>
      <c r="B620" s="100"/>
      <c r="C620" s="100" t="s">
        <v>3246</v>
      </c>
      <c r="D620" s="100"/>
      <c r="E620" s="110">
        <v>3.8711562465925362E-6</v>
      </c>
      <c r="F620" s="103"/>
    </row>
    <row r="621" spans="1:6" ht="12.95" customHeight="1" x14ac:dyDescent="0.2">
      <c r="A621" s="93" t="s">
        <v>842</v>
      </c>
      <c r="B621" s="100"/>
      <c r="C621" s="100" t="s">
        <v>3248</v>
      </c>
      <c r="D621" s="100"/>
      <c r="E621" s="110">
        <v>3.8671898979792244E-6</v>
      </c>
      <c r="F621" s="103"/>
    </row>
    <row r="622" spans="1:6" ht="12.95" customHeight="1" x14ac:dyDescent="0.2">
      <c r="A622" s="93" t="s">
        <v>843</v>
      </c>
      <c r="B622" s="100"/>
      <c r="C622" s="100" t="s">
        <v>3250</v>
      </c>
      <c r="D622" s="100"/>
      <c r="E622" s="110">
        <v>3.8433918062993521E-6</v>
      </c>
      <c r="F622" s="103"/>
    </row>
    <row r="623" spans="1:6" ht="12.95" customHeight="1" x14ac:dyDescent="0.2">
      <c r="A623" s="93" t="s">
        <v>844</v>
      </c>
      <c r="B623" s="100"/>
      <c r="C623" s="100" t="s">
        <v>3252</v>
      </c>
      <c r="D623" s="100"/>
      <c r="E623" s="110">
        <v>3.8473581549126647E-6</v>
      </c>
      <c r="F623" s="103"/>
    </row>
    <row r="624" spans="1:6" ht="12.95" customHeight="1" x14ac:dyDescent="0.2">
      <c r="A624" s="93" t="s">
        <v>0</v>
      </c>
      <c r="B624" s="100"/>
      <c r="C624" s="100"/>
      <c r="D624" s="100"/>
      <c r="E624" s="110"/>
      <c r="F624" s="103"/>
    </row>
    <row r="625" spans="1:6" ht="12.95" customHeight="1" x14ac:dyDescent="0.2">
      <c r="A625" s="93" t="s">
        <v>845</v>
      </c>
      <c r="B625" s="100">
        <v>1954</v>
      </c>
      <c r="C625" s="100" t="s">
        <v>2</v>
      </c>
      <c r="D625" s="100"/>
      <c r="E625" s="110">
        <v>3.7878629257129839E-6</v>
      </c>
      <c r="F625" s="103"/>
    </row>
    <row r="626" spans="1:6" ht="12.95" customHeight="1" x14ac:dyDescent="0.2">
      <c r="A626" s="93" t="s">
        <v>846</v>
      </c>
      <c r="B626" s="100"/>
      <c r="C626" s="100" t="s">
        <v>4</v>
      </c>
      <c r="D626" s="100"/>
      <c r="E626" s="110">
        <v>3.8116610173928558E-6</v>
      </c>
      <c r="F626" s="103"/>
    </row>
    <row r="627" spans="1:6" ht="12.95" customHeight="1" x14ac:dyDescent="0.2">
      <c r="A627" s="93" t="s">
        <v>847</v>
      </c>
      <c r="B627" s="100"/>
      <c r="C627" s="100" t="s">
        <v>6</v>
      </c>
      <c r="D627" s="100"/>
      <c r="E627" s="110">
        <v>3.7957956229396083E-6</v>
      </c>
      <c r="F627" s="103"/>
    </row>
    <row r="628" spans="1:6" ht="12.95" customHeight="1" x14ac:dyDescent="0.2">
      <c r="A628" s="93" t="s">
        <v>848</v>
      </c>
      <c r="B628" s="100"/>
      <c r="C628" s="100" t="s">
        <v>8</v>
      </c>
      <c r="D628" s="100"/>
      <c r="E628" s="110">
        <v>3.7600984854197998E-6</v>
      </c>
      <c r="F628" s="103"/>
    </row>
    <row r="629" spans="1:6" ht="12.95" customHeight="1" x14ac:dyDescent="0.2">
      <c r="A629" s="93" t="s">
        <v>849</v>
      </c>
      <c r="B629" s="100"/>
      <c r="C629" s="100" t="s">
        <v>10</v>
      </c>
      <c r="D629" s="100"/>
      <c r="E629" s="110">
        <v>3.6252426325671916E-6</v>
      </c>
      <c r="F629" s="103"/>
    </row>
    <row r="630" spans="1:6" ht="12.95" customHeight="1" x14ac:dyDescent="0.2">
      <c r="A630" s="93" t="s">
        <v>850</v>
      </c>
      <c r="B630" s="100"/>
      <c r="C630" s="100" t="s">
        <v>12</v>
      </c>
      <c r="D630" s="100"/>
      <c r="E630" s="110">
        <v>3.6688724673136227E-6</v>
      </c>
      <c r="F630" s="103"/>
    </row>
    <row r="631" spans="1:6" ht="12.95" customHeight="1" x14ac:dyDescent="0.2">
      <c r="A631" s="93" t="s">
        <v>851</v>
      </c>
      <c r="B631" s="100"/>
      <c r="C631" s="100" t="s">
        <v>14</v>
      </c>
      <c r="D631" s="100"/>
      <c r="E631" s="110">
        <v>3.7283676965133035E-6</v>
      </c>
      <c r="F631" s="103"/>
    </row>
    <row r="632" spans="1:6" ht="12.95" customHeight="1" x14ac:dyDescent="0.2">
      <c r="A632" s="93" t="s">
        <v>852</v>
      </c>
      <c r="B632" s="100"/>
      <c r="C632" s="100" t="s">
        <v>3244</v>
      </c>
      <c r="D632" s="100"/>
      <c r="E632" s="110">
        <v>3.5974781922740071E-6</v>
      </c>
      <c r="F632" s="103"/>
    </row>
    <row r="633" spans="1:6" ht="12.95" customHeight="1" x14ac:dyDescent="0.2">
      <c r="A633" s="93" t="s">
        <v>853</v>
      </c>
      <c r="B633" s="100"/>
      <c r="C633" s="100" t="s">
        <v>3246</v>
      </c>
      <c r="D633" s="100"/>
      <c r="E633" s="110">
        <v>3.5538483575275742E-6</v>
      </c>
      <c r="F633" s="103"/>
    </row>
    <row r="634" spans="1:6" ht="12.95" customHeight="1" x14ac:dyDescent="0.2">
      <c r="A634" s="93" t="s">
        <v>854</v>
      </c>
      <c r="B634" s="100"/>
      <c r="C634" s="100" t="s">
        <v>3248</v>
      </c>
      <c r="D634" s="100"/>
      <c r="E634" s="110">
        <v>3.4864204311012703E-6</v>
      </c>
      <c r="F634" s="103"/>
    </row>
    <row r="635" spans="1:6" ht="12.95" customHeight="1" x14ac:dyDescent="0.2">
      <c r="A635" s="93" t="s">
        <v>855</v>
      </c>
      <c r="B635" s="100"/>
      <c r="C635" s="100" t="s">
        <v>3250</v>
      </c>
      <c r="D635" s="100"/>
      <c r="E635" s="110">
        <v>3.4745213852613337E-6</v>
      </c>
      <c r="F635" s="103"/>
    </row>
    <row r="636" spans="1:6" ht="12.95" customHeight="1" x14ac:dyDescent="0.2">
      <c r="A636" s="93" t="s">
        <v>856</v>
      </c>
      <c r="B636" s="100"/>
      <c r="C636" s="100" t="s">
        <v>3252</v>
      </c>
      <c r="D636" s="100"/>
      <c r="E636" s="110">
        <v>3.4665886880347102E-6</v>
      </c>
      <c r="F636" s="103"/>
    </row>
    <row r="637" spans="1:6" ht="12.95" customHeight="1" x14ac:dyDescent="0.2">
      <c r="A637" s="93" t="s">
        <v>0</v>
      </c>
      <c r="B637" s="100"/>
      <c r="C637" s="100"/>
      <c r="D637" s="100"/>
      <c r="E637" s="110"/>
      <c r="F637" s="103"/>
    </row>
    <row r="638" spans="1:6" ht="12.95" customHeight="1" x14ac:dyDescent="0.2">
      <c r="A638" s="93" t="s">
        <v>857</v>
      </c>
      <c r="B638" s="100">
        <v>1953</v>
      </c>
      <c r="C638" s="100" t="s">
        <v>2</v>
      </c>
      <c r="D638" s="100"/>
      <c r="E638" s="110">
        <v>3.5062521741678304E-6</v>
      </c>
      <c r="F638" s="103"/>
    </row>
    <row r="639" spans="1:6" ht="12.95" customHeight="1" x14ac:dyDescent="0.2">
      <c r="A639" s="93" t="s">
        <v>858</v>
      </c>
      <c r="B639" s="100"/>
      <c r="C639" s="100" t="s">
        <v>4</v>
      </c>
      <c r="D639" s="100"/>
      <c r="E639" s="110">
        <v>3.3594972754752856E-6</v>
      </c>
      <c r="F639" s="103"/>
    </row>
    <row r="640" spans="1:6" ht="12.95" customHeight="1" x14ac:dyDescent="0.2">
      <c r="A640" s="93" t="s">
        <v>859</v>
      </c>
      <c r="B640" s="100"/>
      <c r="C640" s="100" t="s">
        <v>6</v>
      </c>
      <c r="D640" s="100"/>
      <c r="E640" s="110">
        <v>3.3475982296353499E-6</v>
      </c>
      <c r="F640" s="103"/>
    </row>
    <row r="641" spans="1:6" ht="12.95" customHeight="1" x14ac:dyDescent="0.2">
      <c r="A641" s="93" t="s">
        <v>860</v>
      </c>
      <c r="B641" s="100"/>
      <c r="C641" s="100" t="s">
        <v>8</v>
      </c>
      <c r="D641" s="100"/>
      <c r="E641" s="110">
        <v>3.3396655324087255E-6</v>
      </c>
      <c r="F641" s="103"/>
    </row>
    <row r="642" spans="1:6" ht="12.95" customHeight="1" x14ac:dyDescent="0.2">
      <c r="A642" s="93" t="s">
        <v>861</v>
      </c>
      <c r="B642" s="100"/>
      <c r="C642" s="100" t="s">
        <v>10</v>
      </c>
      <c r="D642" s="100"/>
      <c r="E642" s="110">
        <v>3.2246414226226761E-6</v>
      </c>
      <c r="F642" s="103"/>
    </row>
    <row r="643" spans="1:6" ht="12.95" customHeight="1" x14ac:dyDescent="0.2">
      <c r="A643" s="93" t="s">
        <v>862</v>
      </c>
      <c r="B643" s="100"/>
      <c r="C643" s="100" t="s">
        <v>12</v>
      </c>
      <c r="D643" s="100"/>
      <c r="E643" s="110">
        <v>3.2167087253960517E-6</v>
      </c>
      <c r="F643" s="103"/>
    </row>
    <row r="644" spans="1:6" ht="12.95" customHeight="1" x14ac:dyDescent="0.2">
      <c r="A644" s="93" t="s">
        <v>863</v>
      </c>
      <c r="B644" s="100"/>
      <c r="C644" s="100" t="s">
        <v>14</v>
      </c>
      <c r="D644" s="100"/>
      <c r="E644" s="110">
        <v>3.1968769823294924E-6</v>
      </c>
      <c r="F644" s="103"/>
    </row>
    <row r="645" spans="1:6" ht="12.95" customHeight="1" x14ac:dyDescent="0.2">
      <c r="A645" s="93" t="s">
        <v>864</v>
      </c>
      <c r="B645" s="100"/>
      <c r="C645" s="100" t="s">
        <v>3244</v>
      </c>
      <c r="D645" s="100"/>
      <c r="E645" s="110">
        <v>3.2286077712359887E-6</v>
      </c>
      <c r="F645" s="103"/>
    </row>
    <row r="646" spans="1:6" ht="12.95" customHeight="1" x14ac:dyDescent="0.2">
      <c r="A646" s="93" t="s">
        <v>865</v>
      </c>
      <c r="B646" s="100"/>
      <c r="C646" s="100" t="s">
        <v>3246</v>
      </c>
      <c r="D646" s="100"/>
      <c r="E646" s="110">
        <v>3.1849779364895563E-6</v>
      </c>
      <c r="F646" s="103"/>
    </row>
    <row r="647" spans="1:6" ht="12.95" customHeight="1" x14ac:dyDescent="0.2">
      <c r="A647" s="93" t="s">
        <v>866</v>
      </c>
      <c r="B647" s="100"/>
      <c r="C647" s="100" t="s">
        <v>3248</v>
      </c>
      <c r="D647" s="100"/>
      <c r="E647" s="110">
        <v>3.1730788906496201E-6</v>
      </c>
      <c r="F647" s="103"/>
    </row>
    <row r="648" spans="1:6" ht="12.95" customHeight="1" x14ac:dyDescent="0.2">
      <c r="A648" s="93" t="s">
        <v>867</v>
      </c>
      <c r="B648" s="100"/>
      <c r="C648" s="100" t="s">
        <v>3250</v>
      </c>
      <c r="D648" s="100"/>
      <c r="E648" s="110">
        <v>3.1611798448096844E-6</v>
      </c>
      <c r="F648" s="103"/>
    </row>
    <row r="649" spans="1:6" ht="12.95" customHeight="1" x14ac:dyDescent="0.2">
      <c r="A649" s="93" t="s">
        <v>868</v>
      </c>
      <c r="B649" s="100"/>
      <c r="C649" s="100" t="s">
        <v>3252</v>
      </c>
      <c r="D649" s="100"/>
      <c r="E649" s="110">
        <v>3.2048096795561164E-6</v>
      </c>
      <c r="F649" s="103"/>
    </row>
    <row r="650" spans="1:6" ht="12.95" customHeight="1" x14ac:dyDescent="0.2">
      <c r="A650" s="93" t="s">
        <v>0</v>
      </c>
      <c r="B650" s="100"/>
      <c r="C650" s="100"/>
      <c r="D650" s="100"/>
      <c r="E650" s="110"/>
      <c r="F650" s="103"/>
    </row>
    <row r="651" spans="1:6" ht="12.95" customHeight="1" x14ac:dyDescent="0.2">
      <c r="A651" s="93" t="s">
        <v>869</v>
      </c>
      <c r="B651" s="100">
        <v>1952</v>
      </c>
      <c r="C651" s="100" t="s">
        <v>2</v>
      </c>
      <c r="D651" s="100"/>
      <c r="E651" s="110">
        <v>3.2087760281694281E-6</v>
      </c>
      <c r="F651" s="103"/>
    </row>
    <row r="652" spans="1:6" ht="12.95" customHeight="1" x14ac:dyDescent="0.2">
      <c r="A652" s="93" t="s">
        <v>870</v>
      </c>
      <c r="B652" s="100"/>
      <c r="C652" s="100" t="s">
        <v>4</v>
      </c>
      <c r="D652" s="100"/>
      <c r="E652" s="110">
        <v>3.1691125420363083E-6</v>
      </c>
      <c r="F652" s="103"/>
    </row>
    <row r="653" spans="1:6" ht="12.95" customHeight="1" x14ac:dyDescent="0.2">
      <c r="A653" s="93" t="s">
        <v>871</v>
      </c>
      <c r="B653" s="100"/>
      <c r="C653" s="100" t="s">
        <v>6</v>
      </c>
      <c r="D653" s="100"/>
      <c r="E653" s="110">
        <v>3.1294490559031881E-6</v>
      </c>
      <c r="F653" s="103"/>
    </row>
    <row r="654" spans="1:6" ht="12.95" customHeight="1" x14ac:dyDescent="0.2">
      <c r="A654" s="93" t="s">
        <v>872</v>
      </c>
      <c r="B654" s="100"/>
      <c r="C654" s="100" t="s">
        <v>8</v>
      </c>
      <c r="D654" s="100"/>
      <c r="E654" s="110">
        <v>3.1294490559031881E-6</v>
      </c>
      <c r="F654" s="103"/>
    </row>
    <row r="655" spans="1:6" ht="12.95" customHeight="1" x14ac:dyDescent="0.2">
      <c r="A655" s="93" t="s">
        <v>873</v>
      </c>
      <c r="B655" s="100"/>
      <c r="C655" s="100" t="s">
        <v>10</v>
      </c>
      <c r="D655" s="100"/>
      <c r="E655" s="110">
        <v>3.0659874780901951E-6</v>
      </c>
      <c r="F655" s="103"/>
    </row>
    <row r="656" spans="1:6" ht="12.95" customHeight="1" x14ac:dyDescent="0.2">
      <c r="A656" s="93" t="s">
        <v>874</v>
      </c>
      <c r="B656" s="100"/>
      <c r="C656" s="100" t="s">
        <v>12</v>
      </c>
      <c r="D656" s="100"/>
      <c r="E656" s="110">
        <v>3.0778865239301312E-6</v>
      </c>
      <c r="F656" s="103"/>
    </row>
    <row r="657" spans="1:6" ht="12.95" customHeight="1" x14ac:dyDescent="0.2">
      <c r="A657" s="93" t="s">
        <v>875</v>
      </c>
      <c r="B657" s="100"/>
      <c r="C657" s="100" t="s">
        <v>14</v>
      </c>
      <c r="D657" s="100"/>
      <c r="E657" s="110">
        <v>3.0342566891836992E-6</v>
      </c>
      <c r="F657" s="103"/>
    </row>
    <row r="658" spans="1:6" ht="12.95" customHeight="1" x14ac:dyDescent="0.2">
      <c r="A658" s="93" t="s">
        <v>876</v>
      </c>
      <c r="B658" s="100"/>
      <c r="C658" s="100" t="s">
        <v>3244</v>
      </c>
      <c r="D658" s="100"/>
      <c r="E658" s="110">
        <v>3.0064922488905147E-6</v>
      </c>
      <c r="F658" s="103"/>
    </row>
    <row r="659" spans="1:6" ht="12.95" customHeight="1" x14ac:dyDescent="0.2">
      <c r="A659" s="93" t="s">
        <v>877</v>
      </c>
      <c r="B659" s="100"/>
      <c r="C659" s="100" t="s">
        <v>3246</v>
      </c>
      <c r="D659" s="100"/>
      <c r="E659" s="110">
        <v>3.0104585975038273E-6</v>
      </c>
      <c r="F659" s="103"/>
    </row>
    <row r="660" spans="1:6" ht="12.95" customHeight="1" x14ac:dyDescent="0.2">
      <c r="A660" s="93" t="s">
        <v>878</v>
      </c>
      <c r="B660" s="100"/>
      <c r="C660" s="100" t="s">
        <v>3248</v>
      </c>
      <c r="D660" s="100"/>
      <c r="E660" s="110">
        <v>2.9945932030505786E-6</v>
      </c>
      <c r="F660" s="103"/>
    </row>
    <row r="661" spans="1:6" ht="12.95" customHeight="1" x14ac:dyDescent="0.2">
      <c r="A661" s="93" t="s">
        <v>879</v>
      </c>
      <c r="B661" s="100"/>
      <c r="C661" s="100" t="s">
        <v>3250</v>
      </c>
      <c r="D661" s="100"/>
      <c r="E661" s="110">
        <v>2.9509633683041465E-6</v>
      </c>
      <c r="F661" s="103"/>
    </row>
    <row r="662" spans="1:6" ht="12.95" customHeight="1" x14ac:dyDescent="0.2">
      <c r="A662" s="93" t="s">
        <v>880</v>
      </c>
      <c r="B662" s="100"/>
      <c r="C662" s="100" t="s">
        <v>3252</v>
      </c>
      <c r="D662" s="100"/>
      <c r="E662" s="110">
        <v>2.8835354418778426E-6</v>
      </c>
      <c r="F662" s="103"/>
    </row>
    <row r="663" spans="1:6" ht="12.95" customHeight="1" x14ac:dyDescent="0.2">
      <c r="A663" s="93" t="s">
        <v>0</v>
      </c>
      <c r="B663" s="100"/>
      <c r="C663" s="100"/>
      <c r="D663" s="100"/>
      <c r="E663" s="110"/>
      <c r="F663" s="103"/>
    </row>
    <row r="664" spans="1:6" ht="12.95" customHeight="1" x14ac:dyDescent="0.2">
      <c r="A664" s="93" t="s">
        <v>881</v>
      </c>
      <c r="B664" s="100">
        <v>1951</v>
      </c>
      <c r="C664" s="100" t="s">
        <v>2</v>
      </c>
      <c r="D664" s="100"/>
      <c r="E664" s="110">
        <v>2.8914681391044666E-6</v>
      </c>
      <c r="F664" s="103"/>
    </row>
    <row r="665" spans="1:6" ht="12.95" customHeight="1" x14ac:dyDescent="0.2">
      <c r="A665" s="93" t="s">
        <v>882</v>
      </c>
      <c r="B665" s="100"/>
      <c r="C665" s="100" t="s">
        <v>4</v>
      </c>
      <c r="D665" s="100"/>
      <c r="E665" s="110">
        <v>2.87956909326453E-6</v>
      </c>
      <c r="F665" s="103"/>
    </row>
    <row r="666" spans="1:6" ht="12.95" customHeight="1" x14ac:dyDescent="0.2">
      <c r="A666" s="93" t="s">
        <v>883</v>
      </c>
      <c r="B666" s="100"/>
      <c r="C666" s="100" t="s">
        <v>6</v>
      </c>
      <c r="D666" s="100"/>
      <c r="E666" s="110">
        <v>2.8240402126781623E-6</v>
      </c>
      <c r="F666" s="103"/>
    </row>
    <row r="667" spans="1:6" ht="12.95" customHeight="1" x14ac:dyDescent="0.2">
      <c r="A667" s="93" t="s">
        <v>884</v>
      </c>
      <c r="B667" s="100"/>
      <c r="C667" s="100" t="s">
        <v>8</v>
      </c>
      <c r="D667" s="100"/>
      <c r="E667" s="110">
        <v>2.7962757723849778E-6</v>
      </c>
      <c r="F667" s="103"/>
    </row>
    <row r="668" spans="1:6" ht="12.95" customHeight="1" x14ac:dyDescent="0.2">
      <c r="A668" s="93" t="s">
        <v>885</v>
      </c>
      <c r="B668" s="100"/>
      <c r="C668" s="100" t="s">
        <v>10</v>
      </c>
      <c r="D668" s="100"/>
      <c r="E668" s="110">
        <v>2.720915148732049E-6</v>
      </c>
      <c r="F668" s="103"/>
    </row>
    <row r="669" spans="1:6" ht="12.95" customHeight="1" x14ac:dyDescent="0.2">
      <c r="A669" s="93" t="s">
        <v>886</v>
      </c>
      <c r="B669" s="100"/>
      <c r="C669" s="100" t="s">
        <v>12</v>
      </c>
      <c r="D669" s="100"/>
      <c r="E669" s="110">
        <v>2.6852180112122414E-6</v>
      </c>
      <c r="F669" s="103"/>
    </row>
    <row r="670" spans="1:6" ht="12.95" customHeight="1" x14ac:dyDescent="0.2">
      <c r="A670" s="93" t="s">
        <v>887</v>
      </c>
      <c r="B670" s="100"/>
      <c r="C670" s="100" t="s">
        <v>14</v>
      </c>
      <c r="D670" s="100"/>
      <c r="E670" s="110">
        <v>2.6852180112122414E-6</v>
      </c>
      <c r="F670" s="103"/>
    </row>
    <row r="671" spans="1:6" ht="12.95" customHeight="1" x14ac:dyDescent="0.2">
      <c r="A671" s="93" t="s">
        <v>888</v>
      </c>
      <c r="B671" s="100"/>
      <c r="C671" s="100" t="s">
        <v>3244</v>
      </c>
      <c r="D671" s="100"/>
      <c r="E671" s="110">
        <v>2.6653862681456809E-6</v>
      </c>
      <c r="F671" s="103"/>
    </row>
    <row r="672" spans="1:6" ht="12.95" customHeight="1" x14ac:dyDescent="0.2">
      <c r="A672" s="93" t="s">
        <v>889</v>
      </c>
      <c r="B672" s="100"/>
      <c r="C672" s="100" t="s">
        <v>3246</v>
      </c>
      <c r="D672" s="100"/>
      <c r="E672" s="110">
        <v>2.6614199195323691E-6</v>
      </c>
      <c r="F672" s="103"/>
    </row>
    <row r="673" spans="1:6" ht="12.95" customHeight="1" x14ac:dyDescent="0.2">
      <c r="A673" s="93" t="s">
        <v>890</v>
      </c>
      <c r="B673" s="100"/>
      <c r="C673" s="100" t="s">
        <v>3248</v>
      </c>
      <c r="D673" s="100"/>
      <c r="E673" s="110">
        <v>2.4551697916401439E-6</v>
      </c>
      <c r="F673" s="103"/>
    </row>
    <row r="674" spans="1:6" ht="12.95" customHeight="1" x14ac:dyDescent="0.2">
      <c r="A674" s="93" t="s">
        <v>891</v>
      </c>
      <c r="B674" s="100"/>
      <c r="C674" s="100" t="s">
        <v>3250</v>
      </c>
      <c r="D674" s="100"/>
      <c r="E674" s="110">
        <v>2.4631024888667679E-6</v>
      </c>
      <c r="F674" s="103"/>
    </row>
    <row r="675" spans="1:6" ht="12.95" customHeight="1" x14ac:dyDescent="0.2">
      <c r="A675" s="93" t="s">
        <v>892</v>
      </c>
      <c r="B675" s="100"/>
      <c r="C675" s="100" t="s">
        <v>3252</v>
      </c>
      <c r="D675" s="100"/>
      <c r="E675" s="110">
        <v>2.4631024888667679E-6</v>
      </c>
      <c r="F675" s="103"/>
    </row>
    <row r="676" spans="1:6" ht="12.95" customHeight="1" x14ac:dyDescent="0.2">
      <c r="A676" s="93" t="s">
        <v>0</v>
      </c>
      <c r="B676" s="100"/>
      <c r="C676" s="100"/>
      <c r="D676" s="100"/>
      <c r="E676" s="110"/>
      <c r="F676" s="103"/>
    </row>
    <row r="677" spans="1:6" ht="12.95" customHeight="1" x14ac:dyDescent="0.2">
      <c r="A677" s="93" t="s">
        <v>893</v>
      </c>
      <c r="B677" s="100">
        <v>1950</v>
      </c>
      <c r="C677" s="100" t="s">
        <v>2</v>
      </c>
      <c r="D677" s="100"/>
      <c r="E677" s="110">
        <v>2.3917082138271509E-6</v>
      </c>
      <c r="F677" s="103"/>
    </row>
    <row r="678" spans="1:6" ht="12.95" customHeight="1" x14ac:dyDescent="0.2">
      <c r="A678" s="93" t="s">
        <v>894</v>
      </c>
      <c r="B678" s="100"/>
      <c r="C678" s="100" t="s">
        <v>4</v>
      </c>
      <c r="D678" s="100"/>
      <c r="E678" s="110">
        <v>2.3917082138271509E-6</v>
      </c>
      <c r="F678" s="103"/>
    </row>
    <row r="679" spans="1:6" ht="12.95" customHeight="1" x14ac:dyDescent="0.2">
      <c r="A679" s="93" t="s">
        <v>895</v>
      </c>
      <c r="B679" s="100"/>
      <c r="C679" s="100" t="s">
        <v>6</v>
      </c>
      <c r="D679" s="100"/>
      <c r="E679" s="110">
        <v>2.3401456818540949E-6</v>
      </c>
      <c r="F679" s="103"/>
    </row>
    <row r="680" spans="1:6" ht="12.95" customHeight="1" x14ac:dyDescent="0.2">
      <c r="A680" s="93" t="s">
        <v>896</v>
      </c>
      <c r="B680" s="100"/>
      <c r="C680" s="100" t="s">
        <v>8</v>
      </c>
      <c r="D680" s="100"/>
      <c r="E680" s="110">
        <v>2.3084148929475991E-6</v>
      </c>
      <c r="F680" s="103"/>
    </row>
    <row r="681" spans="1:6" ht="12.95" customHeight="1" x14ac:dyDescent="0.2">
      <c r="A681" s="93" t="s">
        <v>897</v>
      </c>
      <c r="B681" s="100"/>
      <c r="C681" s="100" t="s">
        <v>10</v>
      </c>
      <c r="D681" s="100"/>
      <c r="E681" s="110">
        <v>2.324280287400847E-6</v>
      </c>
      <c r="F681" s="103"/>
    </row>
    <row r="682" spans="1:6" ht="12.95" customHeight="1" x14ac:dyDescent="0.2">
      <c r="A682" s="93" t="s">
        <v>898</v>
      </c>
      <c r="B682" s="100"/>
      <c r="C682" s="100" t="s">
        <v>12</v>
      </c>
      <c r="D682" s="100"/>
      <c r="E682" s="110">
        <v>2.3401456818540949E-6</v>
      </c>
      <c r="F682" s="103"/>
    </row>
    <row r="683" spans="1:6" ht="12.95" customHeight="1" x14ac:dyDescent="0.2">
      <c r="A683" s="93" t="s">
        <v>899</v>
      </c>
      <c r="B683" s="100"/>
      <c r="C683" s="100" t="s">
        <v>14</v>
      </c>
      <c r="D683" s="100"/>
      <c r="E683" s="110">
        <v>2.3361793332407827E-6</v>
      </c>
      <c r="F683" s="103"/>
    </row>
    <row r="684" spans="1:6" ht="12.95" customHeight="1" x14ac:dyDescent="0.2">
      <c r="A684" s="93" t="s">
        <v>900</v>
      </c>
      <c r="B684" s="100"/>
      <c r="C684" s="100" t="s">
        <v>3244</v>
      </c>
      <c r="D684" s="100"/>
      <c r="E684" s="110">
        <v>2.3123812415609104E-6</v>
      </c>
      <c r="F684" s="103"/>
    </row>
    <row r="685" spans="1:6" ht="12.95" customHeight="1" x14ac:dyDescent="0.2">
      <c r="A685" s="93" t="s">
        <v>901</v>
      </c>
      <c r="B685" s="100"/>
      <c r="C685" s="100" t="s">
        <v>3246</v>
      </c>
      <c r="D685" s="100"/>
      <c r="E685" s="110">
        <v>2.3639437735339668E-6</v>
      </c>
      <c r="F685" s="103"/>
    </row>
    <row r="686" spans="1:6" ht="12.95" customHeight="1" x14ac:dyDescent="0.2">
      <c r="A686" s="93" t="s">
        <v>902</v>
      </c>
      <c r="B686" s="100"/>
      <c r="C686" s="100" t="s">
        <v>3248</v>
      </c>
      <c r="D686" s="100"/>
      <c r="E686" s="110">
        <v>2.3401456818540949E-6</v>
      </c>
      <c r="F686" s="103"/>
    </row>
    <row r="687" spans="1:6" ht="12.95" customHeight="1" x14ac:dyDescent="0.2">
      <c r="A687" s="93" t="s">
        <v>903</v>
      </c>
      <c r="B687" s="100"/>
      <c r="C687" s="100" t="s">
        <v>3250</v>
      </c>
      <c r="D687" s="100"/>
      <c r="E687" s="110">
        <v>2.3282466360141588E-6</v>
      </c>
      <c r="F687" s="103"/>
    </row>
    <row r="688" spans="1:6" ht="12.95" customHeight="1" x14ac:dyDescent="0.2">
      <c r="A688" s="93" t="s">
        <v>904</v>
      </c>
      <c r="B688" s="100"/>
      <c r="C688" s="100" t="s">
        <v>3252</v>
      </c>
      <c r="D688" s="100"/>
      <c r="E688" s="110">
        <v>2.3123812415609104E-6</v>
      </c>
      <c r="F688" s="103"/>
    </row>
    <row r="689" spans="1:6" ht="12.95" customHeight="1" x14ac:dyDescent="0.2">
      <c r="A689" s="93" t="s">
        <v>0</v>
      </c>
      <c r="B689" s="100"/>
      <c r="C689" s="100"/>
      <c r="D689" s="100"/>
      <c r="E689" s="110"/>
      <c r="F689" s="103"/>
    </row>
    <row r="690" spans="1:6" ht="12.95" customHeight="1" x14ac:dyDescent="0.2">
      <c r="A690" s="93" t="s">
        <v>905</v>
      </c>
      <c r="B690" s="100">
        <v>1949</v>
      </c>
      <c r="C690" s="100" t="s">
        <v>2</v>
      </c>
      <c r="D690" s="100"/>
      <c r="E690" s="110">
        <v>2.3401456818540949E-6</v>
      </c>
      <c r="F690" s="103"/>
    </row>
    <row r="691" spans="1:6" ht="12.95" customHeight="1" x14ac:dyDescent="0.2">
      <c r="A691" s="93" t="s">
        <v>906</v>
      </c>
      <c r="B691" s="100"/>
      <c r="C691" s="100" t="s">
        <v>4</v>
      </c>
      <c r="D691" s="100"/>
      <c r="E691" s="110">
        <v>2.3322129846274705E-6</v>
      </c>
      <c r="F691" s="103"/>
    </row>
    <row r="692" spans="1:6" ht="12.95" customHeight="1" x14ac:dyDescent="0.2">
      <c r="A692" s="93" t="s">
        <v>907</v>
      </c>
      <c r="B692" s="100"/>
      <c r="C692" s="100" t="s">
        <v>6</v>
      </c>
      <c r="D692" s="100"/>
      <c r="E692" s="110">
        <v>2.3480783790807189E-6</v>
      </c>
      <c r="F692" s="103"/>
    </row>
    <row r="693" spans="1:6" ht="12.95" customHeight="1" x14ac:dyDescent="0.2">
      <c r="A693" s="93" t="s">
        <v>908</v>
      </c>
      <c r="B693" s="100"/>
      <c r="C693" s="100" t="s">
        <v>8</v>
      </c>
      <c r="D693" s="100"/>
      <c r="E693" s="110">
        <v>2.3282466360141588E-6</v>
      </c>
      <c r="F693" s="103"/>
    </row>
    <row r="694" spans="1:6" ht="12.95" customHeight="1" x14ac:dyDescent="0.2">
      <c r="A694" s="93" t="s">
        <v>909</v>
      </c>
      <c r="B694" s="100"/>
      <c r="C694" s="100" t="s">
        <v>10</v>
      </c>
      <c r="D694" s="100"/>
      <c r="E694" s="110">
        <v>2.4869005805466393E-6</v>
      </c>
      <c r="F694" s="103"/>
    </row>
    <row r="695" spans="1:6" ht="12.95" customHeight="1" x14ac:dyDescent="0.2">
      <c r="A695" s="93" t="s">
        <v>910</v>
      </c>
      <c r="B695" s="100"/>
      <c r="C695" s="100" t="s">
        <v>12</v>
      </c>
      <c r="D695" s="100"/>
      <c r="E695" s="110">
        <v>2.518631369453136E-6</v>
      </c>
      <c r="F695" s="103"/>
    </row>
    <row r="696" spans="1:6" ht="12.95" customHeight="1" x14ac:dyDescent="0.2">
      <c r="A696" s="93" t="s">
        <v>911</v>
      </c>
      <c r="B696" s="100"/>
      <c r="C696" s="100" t="s">
        <v>14</v>
      </c>
      <c r="D696" s="100"/>
      <c r="E696" s="110">
        <v>2.5146650208398238E-6</v>
      </c>
      <c r="F696" s="103"/>
    </row>
    <row r="697" spans="1:6" ht="12.95" customHeight="1" x14ac:dyDescent="0.2">
      <c r="A697" s="93" t="s">
        <v>912</v>
      </c>
      <c r="B697" s="100"/>
      <c r="C697" s="100" t="s">
        <v>3244</v>
      </c>
      <c r="D697" s="100"/>
      <c r="E697" s="110">
        <v>2.4789678833200154E-6</v>
      </c>
      <c r="F697" s="103"/>
    </row>
    <row r="698" spans="1:6" ht="12.95" customHeight="1" x14ac:dyDescent="0.2">
      <c r="A698" s="93" t="s">
        <v>913</v>
      </c>
      <c r="B698" s="100"/>
      <c r="C698" s="100" t="s">
        <v>3246</v>
      </c>
      <c r="D698" s="100"/>
      <c r="E698" s="110">
        <v>2.4908669291599515E-6</v>
      </c>
      <c r="F698" s="103"/>
    </row>
    <row r="699" spans="1:6" ht="12.95" customHeight="1" x14ac:dyDescent="0.2">
      <c r="A699" s="93" t="s">
        <v>914</v>
      </c>
      <c r="B699" s="100"/>
      <c r="C699" s="100" t="s">
        <v>3248</v>
      </c>
      <c r="D699" s="100"/>
      <c r="E699" s="110">
        <v>2.518631369453136E-6</v>
      </c>
      <c r="F699" s="103"/>
    </row>
    <row r="700" spans="1:6" ht="12.95" customHeight="1" x14ac:dyDescent="0.2">
      <c r="A700" s="93" t="s">
        <v>915</v>
      </c>
      <c r="B700" s="100"/>
      <c r="C700" s="100" t="s">
        <v>3250</v>
      </c>
      <c r="D700" s="100"/>
      <c r="E700" s="110">
        <v>2.5067323236131999E-6</v>
      </c>
      <c r="F700" s="103"/>
    </row>
    <row r="701" spans="1:6" ht="12.95" customHeight="1" x14ac:dyDescent="0.2">
      <c r="A701" s="93" t="s">
        <v>916</v>
      </c>
      <c r="B701" s="100"/>
      <c r="C701" s="100" t="s">
        <v>3252</v>
      </c>
      <c r="D701" s="100"/>
      <c r="E701" s="110">
        <v>2.4750015347067036E-6</v>
      </c>
      <c r="F701" s="103"/>
    </row>
    <row r="702" spans="1:6" ht="12.95" customHeight="1" x14ac:dyDescent="0.2">
      <c r="A702" s="93" t="s">
        <v>0</v>
      </c>
      <c r="B702" s="100"/>
      <c r="C702" s="100"/>
      <c r="D702" s="100"/>
      <c r="E702" s="110"/>
      <c r="F702" s="103"/>
    </row>
    <row r="703" spans="1:6" ht="12.95" customHeight="1" x14ac:dyDescent="0.2">
      <c r="A703" s="93" t="s">
        <v>917</v>
      </c>
      <c r="B703" s="100">
        <v>1948</v>
      </c>
      <c r="C703" s="100" t="s">
        <v>2</v>
      </c>
      <c r="D703" s="100"/>
      <c r="E703" s="110">
        <v>2.3837755166005274E-6</v>
      </c>
      <c r="F703" s="103"/>
    </row>
    <row r="704" spans="1:6" ht="12.95" customHeight="1" x14ac:dyDescent="0.2">
      <c r="A704" s="93" t="s">
        <v>918</v>
      </c>
      <c r="B704" s="100"/>
      <c r="C704" s="100" t="s">
        <v>4</v>
      </c>
      <c r="D704" s="100"/>
      <c r="E704" s="110">
        <v>2.375842819373903E-6</v>
      </c>
      <c r="F704" s="103"/>
    </row>
    <row r="705" spans="1:6" ht="12.95" customHeight="1" x14ac:dyDescent="0.2">
      <c r="A705" s="93" t="s">
        <v>919</v>
      </c>
      <c r="B705" s="100"/>
      <c r="C705" s="100" t="s">
        <v>6</v>
      </c>
      <c r="D705" s="100"/>
      <c r="E705" s="110">
        <v>2.3441120304674067E-6</v>
      </c>
      <c r="F705" s="103"/>
    </row>
    <row r="706" spans="1:6" ht="12.95" customHeight="1" x14ac:dyDescent="0.2">
      <c r="A706" s="93" t="s">
        <v>920</v>
      </c>
      <c r="B706" s="100"/>
      <c r="C706" s="100" t="s">
        <v>8</v>
      </c>
      <c r="D706" s="100"/>
      <c r="E706" s="110">
        <v>2.3480783790807189E-6</v>
      </c>
      <c r="F706" s="103"/>
    </row>
    <row r="707" spans="1:6" ht="12.95" customHeight="1" x14ac:dyDescent="0.2">
      <c r="A707" s="93" t="s">
        <v>921</v>
      </c>
      <c r="B707" s="100"/>
      <c r="C707" s="100" t="s">
        <v>10</v>
      </c>
      <c r="D707" s="100"/>
      <c r="E707" s="110">
        <v>2.3282466360141588E-6</v>
      </c>
      <c r="F707" s="103"/>
    </row>
    <row r="708" spans="1:6" ht="12.95" customHeight="1" x14ac:dyDescent="0.2">
      <c r="A708" s="93" t="s">
        <v>922</v>
      </c>
      <c r="B708" s="100"/>
      <c r="C708" s="100" t="s">
        <v>12</v>
      </c>
      <c r="D708" s="100"/>
      <c r="E708" s="110">
        <v>2.3282466360141588E-6</v>
      </c>
      <c r="F708" s="103"/>
    </row>
    <row r="709" spans="1:6" ht="12.95" customHeight="1" x14ac:dyDescent="0.2">
      <c r="A709" s="93" t="s">
        <v>923</v>
      </c>
      <c r="B709" s="100"/>
      <c r="C709" s="100" t="s">
        <v>14</v>
      </c>
      <c r="D709" s="100"/>
      <c r="E709" s="110">
        <v>2.2806504526544146E-6</v>
      </c>
      <c r="F709" s="103"/>
    </row>
    <row r="710" spans="1:6" ht="12.95" customHeight="1" x14ac:dyDescent="0.2">
      <c r="A710" s="93" t="s">
        <v>924</v>
      </c>
      <c r="B710" s="100"/>
      <c r="C710" s="100" t="s">
        <v>3244</v>
      </c>
      <c r="D710" s="100"/>
      <c r="E710" s="110">
        <v>2.2965158471076625E-6</v>
      </c>
      <c r="F710" s="103"/>
    </row>
    <row r="711" spans="1:6" ht="12.95" customHeight="1" x14ac:dyDescent="0.2">
      <c r="A711" s="93" t="s">
        <v>925</v>
      </c>
      <c r="B711" s="100"/>
      <c r="C711" s="100" t="s">
        <v>3246</v>
      </c>
      <c r="D711" s="100"/>
      <c r="E711" s="110">
        <v>2.2965158471076625E-6</v>
      </c>
      <c r="F711" s="103"/>
    </row>
    <row r="712" spans="1:6" ht="12.95" customHeight="1" x14ac:dyDescent="0.2">
      <c r="A712" s="93" t="s">
        <v>926</v>
      </c>
      <c r="B712" s="100"/>
      <c r="C712" s="100" t="s">
        <v>3248</v>
      </c>
      <c r="D712" s="100"/>
      <c r="E712" s="110">
        <v>2.3123812415609104E-6</v>
      </c>
      <c r="F712" s="103"/>
    </row>
    <row r="713" spans="1:6" ht="12.95" customHeight="1" x14ac:dyDescent="0.2">
      <c r="A713" s="93" t="s">
        <v>927</v>
      </c>
      <c r="B713" s="100"/>
      <c r="C713" s="100" t="s">
        <v>3250</v>
      </c>
      <c r="D713" s="100"/>
      <c r="E713" s="110">
        <v>2.3123812415609104E-6</v>
      </c>
      <c r="F713" s="103"/>
    </row>
    <row r="714" spans="1:6" ht="12.95" customHeight="1" x14ac:dyDescent="0.2">
      <c r="A714" s="93" t="s">
        <v>928</v>
      </c>
      <c r="B714" s="100"/>
      <c r="C714" s="100" t="s">
        <v>3252</v>
      </c>
      <c r="D714" s="100"/>
      <c r="E714" s="110">
        <v>2.3401456818540949E-6</v>
      </c>
      <c r="F714" s="103"/>
    </row>
    <row r="715" spans="1:6" ht="12.95" customHeight="1" x14ac:dyDescent="0.2">
      <c r="A715" s="93" t="s">
        <v>0</v>
      </c>
      <c r="B715" s="100"/>
      <c r="C715" s="100"/>
      <c r="D715" s="100"/>
      <c r="E715" s="110"/>
      <c r="F715" s="103"/>
    </row>
    <row r="716" spans="1:6" ht="12.95" customHeight="1" x14ac:dyDescent="0.2">
      <c r="A716" s="93" t="s">
        <v>929</v>
      </c>
      <c r="B716" s="100">
        <v>1947</v>
      </c>
      <c r="C716" s="100" t="s">
        <v>2</v>
      </c>
      <c r="D716" s="100"/>
      <c r="E716" s="110">
        <v>2.324280287400847E-6</v>
      </c>
      <c r="F716" s="103"/>
    </row>
    <row r="717" spans="1:6" ht="12.95" customHeight="1" x14ac:dyDescent="0.2">
      <c r="A717" s="93" t="s">
        <v>930</v>
      </c>
      <c r="B717" s="100"/>
      <c r="C717" s="100" t="s">
        <v>4</v>
      </c>
      <c r="D717" s="100"/>
      <c r="E717" s="110">
        <v>2.3203139387875348E-6</v>
      </c>
      <c r="F717" s="103"/>
    </row>
    <row r="718" spans="1:6" ht="12.95" customHeight="1" x14ac:dyDescent="0.2">
      <c r="A718" s="93" t="s">
        <v>931</v>
      </c>
      <c r="B718" s="100"/>
      <c r="C718" s="100" t="s">
        <v>6</v>
      </c>
      <c r="D718" s="100"/>
      <c r="E718" s="110">
        <v>2.3203139387875348E-6</v>
      </c>
      <c r="F718" s="103"/>
    </row>
    <row r="719" spans="1:6" ht="12.95" customHeight="1" x14ac:dyDescent="0.2">
      <c r="A719" s="93" t="s">
        <v>932</v>
      </c>
      <c r="B719" s="100"/>
      <c r="C719" s="100" t="s">
        <v>8</v>
      </c>
      <c r="D719" s="100"/>
      <c r="E719" s="110">
        <v>2.3203139387875348E-6</v>
      </c>
      <c r="F719" s="103"/>
    </row>
    <row r="720" spans="1:6" ht="12.95" customHeight="1" x14ac:dyDescent="0.2">
      <c r="A720" s="93" t="s">
        <v>933</v>
      </c>
      <c r="B720" s="100"/>
      <c r="C720" s="100" t="s">
        <v>10</v>
      </c>
      <c r="D720" s="100"/>
      <c r="E720" s="110">
        <v>2.375842819373903E-6</v>
      </c>
      <c r="F720" s="103"/>
    </row>
    <row r="721" spans="1:6" ht="12.95" customHeight="1" x14ac:dyDescent="0.2">
      <c r="A721" s="93" t="s">
        <v>934</v>
      </c>
      <c r="B721" s="100"/>
      <c r="C721" s="100" t="s">
        <v>12</v>
      </c>
      <c r="D721" s="100"/>
      <c r="E721" s="110">
        <v>2.3401456818540949E-6</v>
      </c>
      <c r="F721" s="103"/>
    </row>
    <row r="722" spans="1:6" ht="12.95" customHeight="1" x14ac:dyDescent="0.2">
      <c r="A722" s="93" t="s">
        <v>935</v>
      </c>
      <c r="B722" s="100"/>
      <c r="C722" s="100" t="s">
        <v>14</v>
      </c>
      <c r="D722" s="100"/>
      <c r="E722" s="110">
        <v>2.3282466360141588E-6</v>
      </c>
      <c r="F722" s="103"/>
    </row>
    <row r="723" spans="1:6" ht="12.95" customHeight="1" x14ac:dyDescent="0.2">
      <c r="A723" s="93" t="s">
        <v>936</v>
      </c>
      <c r="B723" s="100"/>
      <c r="C723" s="100" t="s">
        <v>3244</v>
      </c>
      <c r="D723" s="100"/>
      <c r="E723" s="110">
        <v>2.3123812415609104E-6</v>
      </c>
      <c r="F723" s="103"/>
    </row>
    <row r="724" spans="1:6" ht="12.95" customHeight="1" x14ac:dyDescent="0.2">
      <c r="A724" s="93" t="s">
        <v>937</v>
      </c>
      <c r="B724" s="100"/>
      <c r="C724" s="100" t="s">
        <v>3246</v>
      </c>
      <c r="D724" s="100"/>
      <c r="E724" s="110">
        <v>2.2965158471076625E-6</v>
      </c>
      <c r="F724" s="103"/>
    </row>
    <row r="725" spans="1:6" ht="12.95" customHeight="1" x14ac:dyDescent="0.2">
      <c r="A725" s="93" t="s">
        <v>938</v>
      </c>
      <c r="B725" s="100"/>
      <c r="C725" s="100" t="s">
        <v>3248</v>
      </c>
      <c r="D725" s="100"/>
      <c r="E725" s="110">
        <v>2.2052898290014863E-6</v>
      </c>
      <c r="F725" s="103"/>
    </row>
    <row r="726" spans="1:6" ht="12.95" customHeight="1" x14ac:dyDescent="0.2">
      <c r="A726" s="93" t="s">
        <v>939</v>
      </c>
      <c r="B726" s="100"/>
      <c r="C726" s="100" t="s">
        <v>3250</v>
      </c>
      <c r="D726" s="100"/>
      <c r="E726" s="110">
        <v>2.1933907831615497E-6</v>
      </c>
      <c r="F726" s="103"/>
    </row>
    <row r="727" spans="1:6" ht="12.95" customHeight="1" x14ac:dyDescent="0.2">
      <c r="A727" s="93" t="s">
        <v>940</v>
      </c>
      <c r="B727" s="100"/>
      <c r="C727" s="100" t="s">
        <v>3252</v>
      </c>
      <c r="D727" s="100"/>
      <c r="E727" s="110">
        <v>2.1338955539618693E-6</v>
      </c>
      <c r="F727" s="103"/>
    </row>
    <row r="728" spans="1:6" ht="12.95" customHeight="1" x14ac:dyDescent="0.2">
      <c r="A728" s="93" t="s">
        <v>0</v>
      </c>
      <c r="B728" s="100"/>
      <c r="C728" s="100"/>
      <c r="D728" s="100"/>
      <c r="E728" s="110"/>
      <c r="F728" s="103"/>
    </row>
    <row r="729" spans="1:6" ht="12.95" customHeight="1" x14ac:dyDescent="0.2">
      <c r="A729" s="93" t="s">
        <v>941</v>
      </c>
      <c r="B729" s="100">
        <v>1946</v>
      </c>
      <c r="C729" s="100" t="s">
        <v>2</v>
      </c>
      <c r="D729" s="100"/>
      <c r="E729" s="110">
        <v>2.1021647650553735E-6</v>
      </c>
      <c r="F729" s="103"/>
    </row>
    <row r="730" spans="1:6" ht="12.95" customHeight="1" x14ac:dyDescent="0.2">
      <c r="A730" s="93" t="s">
        <v>942</v>
      </c>
      <c r="B730" s="100"/>
      <c r="C730" s="100" t="s">
        <v>4</v>
      </c>
      <c r="D730" s="100"/>
      <c r="E730" s="110">
        <v>2.0268041414024452E-6</v>
      </c>
      <c r="F730" s="103"/>
    </row>
    <row r="731" spans="1:6" ht="12.95" customHeight="1" x14ac:dyDescent="0.2">
      <c r="A731" s="93" t="s">
        <v>943</v>
      </c>
      <c r="B731" s="100"/>
      <c r="C731" s="100" t="s">
        <v>6</v>
      </c>
      <c r="D731" s="100"/>
      <c r="E731" s="110">
        <v>2.0188714441758212E-6</v>
      </c>
      <c r="F731" s="103"/>
    </row>
    <row r="732" spans="1:6" ht="12.95" customHeight="1" x14ac:dyDescent="0.2">
      <c r="A732" s="93" t="s">
        <v>944</v>
      </c>
      <c r="B732" s="100"/>
      <c r="C732" s="100" t="s">
        <v>8</v>
      </c>
      <c r="D732" s="100"/>
      <c r="E732" s="110">
        <v>2.0149050955625086E-6</v>
      </c>
      <c r="F732" s="103"/>
    </row>
    <row r="733" spans="1:6" ht="12.95" customHeight="1" x14ac:dyDescent="0.2">
      <c r="A733" s="93" t="s">
        <v>945</v>
      </c>
      <c r="B733" s="100"/>
      <c r="C733" s="100" t="s">
        <v>10</v>
      </c>
      <c r="D733" s="100"/>
      <c r="E733" s="110">
        <v>2.022837792789133E-6</v>
      </c>
      <c r="F733" s="103"/>
    </row>
    <row r="734" spans="1:6" ht="12.95" customHeight="1" x14ac:dyDescent="0.2">
      <c r="A734" s="93" t="s">
        <v>946</v>
      </c>
      <c r="B734" s="100"/>
      <c r="C734" s="100" t="s">
        <v>12</v>
      </c>
      <c r="D734" s="100"/>
      <c r="E734" s="110">
        <v>2.022837792789133E-6</v>
      </c>
      <c r="F734" s="103"/>
    </row>
    <row r="735" spans="1:6" ht="12.95" customHeight="1" x14ac:dyDescent="0.2">
      <c r="A735" s="93" t="s">
        <v>947</v>
      </c>
      <c r="B735" s="100"/>
      <c r="C735" s="100" t="s">
        <v>14</v>
      </c>
      <c r="D735" s="100"/>
      <c r="E735" s="110">
        <v>1.9990397011092606E-6</v>
      </c>
      <c r="F735" s="103"/>
    </row>
    <row r="736" spans="1:6" ht="12.95" customHeight="1" x14ac:dyDescent="0.2">
      <c r="A736" s="93" t="s">
        <v>948</v>
      </c>
      <c r="B736" s="100"/>
      <c r="C736" s="100" t="s">
        <v>3244</v>
      </c>
      <c r="D736" s="100"/>
      <c r="E736" s="110">
        <v>1.9712752608160766E-6</v>
      </c>
      <c r="F736" s="103"/>
    </row>
    <row r="737" spans="1:6" ht="12.95" customHeight="1" x14ac:dyDescent="0.2">
      <c r="A737" s="93" t="s">
        <v>949</v>
      </c>
      <c r="B737" s="100"/>
      <c r="C737" s="100" t="s">
        <v>3246</v>
      </c>
      <c r="D737" s="100"/>
      <c r="E737" s="110">
        <v>1.9236790774563323E-6</v>
      </c>
      <c r="F737" s="103"/>
    </row>
    <row r="738" spans="1:6" ht="12.95" customHeight="1" x14ac:dyDescent="0.2">
      <c r="A738" s="93" t="s">
        <v>950</v>
      </c>
      <c r="B738" s="100"/>
      <c r="C738" s="100" t="s">
        <v>3248</v>
      </c>
      <c r="D738" s="100"/>
      <c r="E738" s="110">
        <v>1.9355781232962681E-6</v>
      </c>
      <c r="F738" s="103"/>
    </row>
    <row r="739" spans="1:6" ht="12.95" customHeight="1" x14ac:dyDescent="0.2">
      <c r="A739" s="93" t="s">
        <v>951</v>
      </c>
      <c r="B739" s="100"/>
      <c r="C739" s="100" t="s">
        <v>3250</v>
      </c>
      <c r="D739" s="100"/>
      <c r="E739" s="110">
        <v>1.9117800316163962E-6</v>
      </c>
      <c r="F739" s="103"/>
    </row>
    <row r="740" spans="1:6" ht="12.95" customHeight="1" x14ac:dyDescent="0.2">
      <c r="A740" s="93" t="s">
        <v>952</v>
      </c>
      <c r="B740" s="100"/>
      <c r="C740" s="100" t="s">
        <v>3252</v>
      </c>
      <c r="D740" s="100"/>
      <c r="E740" s="110">
        <v>1.895914637163148E-6</v>
      </c>
      <c r="F740" s="103"/>
    </row>
    <row r="741" spans="1:6" ht="12.95" customHeight="1" x14ac:dyDescent="0.2">
      <c r="A741" s="93" t="s">
        <v>0</v>
      </c>
      <c r="B741" s="100"/>
      <c r="C741" s="100"/>
      <c r="D741" s="100"/>
      <c r="E741" s="110"/>
      <c r="F741" s="103"/>
    </row>
    <row r="742" spans="1:6" ht="12.95" customHeight="1" x14ac:dyDescent="0.2">
      <c r="A742" s="93" t="s">
        <v>953</v>
      </c>
      <c r="B742" s="100">
        <v>1945</v>
      </c>
      <c r="C742" s="100" t="s">
        <v>2</v>
      </c>
      <c r="D742" s="100"/>
      <c r="E742" s="110">
        <v>1.8562511510300278E-6</v>
      </c>
      <c r="F742" s="103"/>
    </row>
    <row r="743" spans="1:6" ht="12.95" customHeight="1" x14ac:dyDescent="0.2">
      <c r="A743" s="93" t="s">
        <v>954</v>
      </c>
      <c r="B743" s="100"/>
      <c r="C743" s="100" t="s">
        <v>4</v>
      </c>
      <c r="D743" s="100"/>
      <c r="E743" s="110">
        <v>1.8760828940965877E-6</v>
      </c>
      <c r="F743" s="103"/>
    </row>
    <row r="744" spans="1:6" ht="12.95" customHeight="1" x14ac:dyDescent="0.2">
      <c r="A744" s="93" t="s">
        <v>955</v>
      </c>
      <c r="B744" s="100"/>
      <c r="C744" s="100" t="s">
        <v>6</v>
      </c>
      <c r="D744" s="100"/>
      <c r="E744" s="110">
        <v>1.8602174996433398E-6</v>
      </c>
      <c r="F744" s="103"/>
    </row>
    <row r="745" spans="1:6" ht="12.95" customHeight="1" x14ac:dyDescent="0.2">
      <c r="A745" s="93" t="s">
        <v>956</v>
      </c>
      <c r="B745" s="100"/>
      <c r="C745" s="100" t="s">
        <v>8</v>
      </c>
      <c r="D745" s="100"/>
      <c r="E745" s="110">
        <v>1.8562511510300278E-6</v>
      </c>
      <c r="F745" s="103"/>
    </row>
    <row r="746" spans="1:6" ht="12.95" customHeight="1" x14ac:dyDescent="0.2">
      <c r="A746" s="93" t="s">
        <v>957</v>
      </c>
      <c r="B746" s="100"/>
      <c r="C746" s="100" t="s">
        <v>10</v>
      </c>
      <c r="D746" s="100"/>
      <c r="E746" s="110">
        <v>1.9316117746829563E-6</v>
      </c>
      <c r="F746" s="103"/>
    </row>
    <row r="747" spans="1:6" ht="12.95" customHeight="1" x14ac:dyDescent="0.2">
      <c r="A747" s="93" t="s">
        <v>958</v>
      </c>
      <c r="B747" s="100"/>
      <c r="C747" s="100" t="s">
        <v>12</v>
      </c>
      <c r="D747" s="100"/>
      <c r="E747" s="110">
        <v>1.8284867107368435E-6</v>
      </c>
      <c r="F747" s="103"/>
    </row>
    <row r="748" spans="1:6" ht="12.95" customHeight="1" x14ac:dyDescent="0.2">
      <c r="A748" s="93" t="s">
        <v>959</v>
      </c>
      <c r="B748" s="100"/>
      <c r="C748" s="100" t="s">
        <v>14</v>
      </c>
      <c r="D748" s="100"/>
      <c r="E748" s="110">
        <v>1.7848568759904115E-6</v>
      </c>
      <c r="F748" s="103"/>
    </row>
    <row r="749" spans="1:6" ht="12.95" customHeight="1" x14ac:dyDescent="0.2">
      <c r="A749" s="93" t="s">
        <v>960</v>
      </c>
      <c r="B749" s="100"/>
      <c r="C749" s="100" t="s">
        <v>3244</v>
      </c>
      <c r="D749" s="100"/>
      <c r="E749" s="110">
        <v>1.7531260870839152E-6</v>
      </c>
      <c r="F749" s="103"/>
    </row>
    <row r="750" spans="1:6" ht="12.95" customHeight="1" x14ac:dyDescent="0.2">
      <c r="A750" s="93" t="s">
        <v>961</v>
      </c>
      <c r="B750" s="100"/>
      <c r="C750" s="100" t="s">
        <v>3246</v>
      </c>
      <c r="D750" s="100"/>
      <c r="E750" s="110">
        <v>1.7412270412439788E-6</v>
      </c>
      <c r="F750" s="103"/>
    </row>
    <row r="751" spans="1:6" ht="12.95" customHeight="1" x14ac:dyDescent="0.2">
      <c r="A751" s="93" t="s">
        <v>962</v>
      </c>
      <c r="B751" s="100"/>
      <c r="C751" s="100" t="s">
        <v>3248</v>
      </c>
      <c r="D751" s="100"/>
      <c r="E751" s="110">
        <v>1.7451933898572908E-6</v>
      </c>
      <c r="F751" s="103"/>
    </row>
    <row r="752" spans="1:6" ht="12.95" customHeight="1" x14ac:dyDescent="0.2">
      <c r="A752" s="93" t="s">
        <v>963</v>
      </c>
      <c r="B752" s="100"/>
      <c r="C752" s="100" t="s">
        <v>3250</v>
      </c>
      <c r="D752" s="100"/>
      <c r="E752" s="110">
        <v>1.7253616467907309E-6</v>
      </c>
      <c r="F752" s="103"/>
    </row>
    <row r="753" spans="1:6" ht="12.95" customHeight="1" x14ac:dyDescent="0.2">
      <c r="A753" s="93" t="s">
        <v>964</v>
      </c>
      <c r="B753" s="100"/>
      <c r="C753" s="100" t="s">
        <v>3252</v>
      </c>
      <c r="D753" s="100"/>
      <c r="E753" s="110">
        <v>1.6658664175910505E-6</v>
      </c>
      <c r="F753" s="103"/>
    </row>
    <row r="754" spans="1:6" ht="12.95" customHeight="1" x14ac:dyDescent="0.2">
      <c r="A754" s="93" t="s">
        <v>0</v>
      </c>
      <c r="B754" s="100"/>
      <c r="C754" s="100"/>
      <c r="D754" s="100"/>
      <c r="E754" s="110"/>
      <c r="F754" s="103"/>
    </row>
    <row r="755" spans="1:6" ht="12.95" customHeight="1" x14ac:dyDescent="0.2">
      <c r="A755" s="93" t="s">
        <v>965</v>
      </c>
      <c r="B755" s="100">
        <v>1944</v>
      </c>
      <c r="C755" s="100" t="s">
        <v>2</v>
      </c>
      <c r="D755" s="100"/>
      <c r="E755" s="110">
        <v>1.638101977297866E-6</v>
      </c>
      <c r="F755" s="103"/>
    </row>
    <row r="756" spans="1:6" ht="12.95" customHeight="1" x14ac:dyDescent="0.2">
      <c r="A756" s="93" t="s">
        <v>966</v>
      </c>
      <c r="B756" s="100"/>
      <c r="C756" s="100" t="s">
        <v>4</v>
      </c>
      <c r="D756" s="100"/>
      <c r="E756" s="110">
        <v>1.6460346745244904E-6</v>
      </c>
      <c r="F756" s="103"/>
    </row>
    <row r="757" spans="1:6" ht="12.95" customHeight="1" x14ac:dyDescent="0.2">
      <c r="A757" s="93" t="s">
        <v>967</v>
      </c>
      <c r="B757" s="100"/>
      <c r="C757" s="100" t="s">
        <v>6</v>
      </c>
      <c r="D757" s="100"/>
      <c r="E757" s="110">
        <v>1.6539673717511146E-6</v>
      </c>
      <c r="F757" s="103"/>
    </row>
    <row r="758" spans="1:6" ht="12.95" customHeight="1" x14ac:dyDescent="0.2">
      <c r="A758" s="93" t="s">
        <v>968</v>
      </c>
      <c r="B758" s="100"/>
      <c r="C758" s="100" t="s">
        <v>8</v>
      </c>
      <c r="D758" s="100"/>
      <c r="E758" s="110">
        <v>1.6420683259111784E-6</v>
      </c>
      <c r="F758" s="103"/>
    </row>
    <row r="759" spans="1:6" ht="12.95" customHeight="1" x14ac:dyDescent="0.2">
      <c r="A759" s="93" t="s">
        <v>969</v>
      </c>
      <c r="B759" s="100"/>
      <c r="C759" s="100" t="s">
        <v>10</v>
      </c>
      <c r="D759" s="100"/>
      <c r="E759" s="110">
        <v>1.6222365828446181E-6</v>
      </c>
      <c r="F759" s="103"/>
    </row>
    <row r="760" spans="1:6" ht="12.95" customHeight="1" x14ac:dyDescent="0.2">
      <c r="A760" s="93" t="s">
        <v>970</v>
      </c>
      <c r="B760" s="100"/>
      <c r="C760" s="100" t="s">
        <v>12</v>
      </c>
      <c r="D760" s="100"/>
      <c r="E760" s="110">
        <v>1.6024048397780582E-6</v>
      </c>
      <c r="F760" s="103"/>
    </row>
    <row r="761" spans="1:6" ht="12.95" customHeight="1" x14ac:dyDescent="0.2">
      <c r="A761" s="93" t="s">
        <v>994</v>
      </c>
      <c r="B761" s="100"/>
      <c r="C761" s="100" t="s">
        <v>14</v>
      </c>
      <c r="D761" s="100"/>
      <c r="E761" s="110">
        <v>1.6024048397780582E-6</v>
      </c>
      <c r="F761" s="103"/>
    </row>
    <row r="762" spans="1:6" ht="12.95" customHeight="1" x14ac:dyDescent="0.2">
      <c r="A762" s="93" t="s">
        <v>995</v>
      </c>
      <c r="B762" s="100"/>
      <c r="C762" s="100" t="s">
        <v>3244</v>
      </c>
      <c r="D762" s="100"/>
      <c r="E762" s="110">
        <v>1.5984384911647462E-6</v>
      </c>
      <c r="F762" s="103"/>
    </row>
    <row r="763" spans="1:6" ht="12.95" customHeight="1" x14ac:dyDescent="0.2">
      <c r="A763" s="93" t="s">
        <v>996</v>
      </c>
      <c r="B763" s="100"/>
      <c r="C763" s="100" t="s">
        <v>3246</v>
      </c>
      <c r="D763" s="100"/>
      <c r="E763" s="110">
        <v>1.5468759591916898E-6</v>
      </c>
      <c r="F763" s="103"/>
    </row>
    <row r="764" spans="1:6" ht="12.95" customHeight="1" x14ac:dyDescent="0.2">
      <c r="A764" s="93" t="s">
        <v>997</v>
      </c>
      <c r="B764" s="100"/>
      <c r="C764" s="100" t="s">
        <v>3248</v>
      </c>
      <c r="D764" s="100"/>
      <c r="E764" s="110">
        <v>1.5349769133517539E-6</v>
      </c>
      <c r="F764" s="103"/>
    </row>
    <row r="765" spans="1:6" ht="12.95" customHeight="1" x14ac:dyDescent="0.2">
      <c r="A765" s="93" t="s">
        <v>998</v>
      </c>
      <c r="B765" s="100"/>
      <c r="C765" s="100" t="s">
        <v>3250</v>
      </c>
      <c r="D765" s="100"/>
      <c r="E765" s="110">
        <v>1.5111788216718815E-6</v>
      </c>
      <c r="F765" s="103"/>
    </row>
    <row r="766" spans="1:6" ht="12.95" customHeight="1" x14ac:dyDescent="0.2">
      <c r="A766" s="93" t="s">
        <v>999</v>
      </c>
      <c r="B766" s="100"/>
      <c r="C766" s="100" t="s">
        <v>3252</v>
      </c>
      <c r="D766" s="100"/>
      <c r="E766" s="110">
        <v>1.5230778675118175E-6</v>
      </c>
      <c r="F766" s="103"/>
    </row>
    <row r="767" spans="1:6" ht="12.95" customHeight="1" x14ac:dyDescent="0.2">
      <c r="A767" s="93" t="s">
        <v>0</v>
      </c>
      <c r="B767" s="100"/>
      <c r="C767" s="100"/>
      <c r="D767" s="100"/>
      <c r="E767" s="110"/>
      <c r="F767" s="103"/>
    </row>
    <row r="768" spans="1:6" ht="12.95" customHeight="1" x14ac:dyDescent="0.2">
      <c r="A768" s="93" t="s">
        <v>1000</v>
      </c>
      <c r="B768" s="100">
        <v>1943</v>
      </c>
      <c r="C768" s="100" t="s">
        <v>2</v>
      </c>
      <c r="D768" s="100"/>
      <c r="E768" s="110">
        <v>1.5230778675118175E-6</v>
      </c>
      <c r="F768" s="103"/>
    </row>
    <row r="769" spans="1:6" ht="12.95" customHeight="1" x14ac:dyDescent="0.2">
      <c r="A769" s="93" t="s">
        <v>1001</v>
      </c>
      <c r="B769" s="100"/>
      <c r="C769" s="100" t="s">
        <v>4</v>
      </c>
      <c r="D769" s="100"/>
      <c r="E769" s="110">
        <v>1.5667077022582501E-6</v>
      </c>
      <c r="F769" s="103"/>
    </row>
    <row r="770" spans="1:6" ht="12.95" customHeight="1" x14ac:dyDescent="0.2">
      <c r="A770" s="93" t="s">
        <v>1002</v>
      </c>
      <c r="B770" s="100"/>
      <c r="C770" s="100" t="s">
        <v>6</v>
      </c>
      <c r="D770" s="100"/>
      <c r="E770" s="110">
        <v>1.6222365828446181E-6</v>
      </c>
      <c r="F770" s="103"/>
    </row>
    <row r="771" spans="1:6" ht="12.95" customHeight="1" x14ac:dyDescent="0.2">
      <c r="A771" s="93" t="s">
        <v>1003</v>
      </c>
      <c r="B771" s="100"/>
      <c r="C771" s="100" t="s">
        <v>8</v>
      </c>
      <c r="D771" s="100"/>
      <c r="E771" s="110">
        <v>1.5786067480981861E-6</v>
      </c>
      <c r="F771" s="103"/>
    </row>
    <row r="772" spans="1:6" ht="12.95" customHeight="1" x14ac:dyDescent="0.2">
      <c r="A772" s="93" t="s">
        <v>1004</v>
      </c>
      <c r="B772" s="100"/>
      <c r="C772" s="100" t="s">
        <v>10</v>
      </c>
      <c r="D772" s="100"/>
      <c r="E772" s="110">
        <v>1.5230778675118175E-6</v>
      </c>
      <c r="F772" s="103"/>
    </row>
    <row r="773" spans="1:6" ht="12.95" customHeight="1" x14ac:dyDescent="0.2">
      <c r="A773" s="93" t="s">
        <v>1005</v>
      </c>
      <c r="B773" s="100"/>
      <c r="C773" s="100" t="s">
        <v>12</v>
      </c>
      <c r="D773" s="100"/>
      <c r="E773" s="110">
        <v>1.5230778675118175E-6</v>
      </c>
      <c r="F773" s="103"/>
    </row>
    <row r="774" spans="1:6" ht="12.95" customHeight="1" x14ac:dyDescent="0.2">
      <c r="A774" s="93" t="s">
        <v>1006</v>
      </c>
      <c r="B774" s="100"/>
      <c r="C774" s="100" t="s">
        <v>14</v>
      </c>
      <c r="D774" s="100"/>
      <c r="E774" s="110">
        <v>1.5230778675118175E-6</v>
      </c>
      <c r="F774" s="103"/>
    </row>
    <row r="775" spans="1:6" ht="12.95" customHeight="1" x14ac:dyDescent="0.2">
      <c r="A775" s="93" t="s">
        <v>1007</v>
      </c>
      <c r="B775" s="100"/>
      <c r="C775" s="100" t="s">
        <v>3244</v>
      </c>
      <c r="D775" s="100"/>
      <c r="E775" s="110">
        <v>1.5429096105783778E-6</v>
      </c>
      <c r="F775" s="103"/>
    </row>
    <row r="776" spans="1:6" ht="12.95" customHeight="1" x14ac:dyDescent="0.2">
      <c r="A776" s="93" t="s">
        <v>1008</v>
      </c>
      <c r="B776" s="100"/>
      <c r="C776" s="100" t="s">
        <v>3246</v>
      </c>
      <c r="D776" s="100"/>
      <c r="E776" s="110">
        <v>1.5627413536449379E-6</v>
      </c>
      <c r="F776" s="103"/>
    </row>
    <row r="777" spans="1:6" ht="12.95" customHeight="1" x14ac:dyDescent="0.2">
      <c r="A777" s="93" t="s">
        <v>1009</v>
      </c>
      <c r="B777" s="100"/>
      <c r="C777" s="100" t="s">
        <v>3248</v>
      </c>
      <c r="D777" s="100"/>
      <c r="E777" s="110">
        <v>1.5508423078050018E-6</v>
      </c>
      <c r="F777" s="103"/>
    </row>
    <row r="778" spans="1:6" ht="12.95" customHeight="1" x14ac:dyDescent="0.2">
      <c r="A778" s="93" t="s">
        <v>1010</v>
      </c>
      <c r="B778" s="100"/>
      <c r="C778" s="100" t="s">
        <v>3250</v>
      </c>
      <c r="D778" s="100"/>
      <c r="E778" s="110">
        <v>1.5072124730585696E-6</v>
      </c>
      <c r="F778" s="103"/>
    </row>
    <row r="779" spans="1:6" ht="12.95" customHeight="1" x14ac:dyDescent="0.2">
      <c r="A779" s="93" t="s">
        <v>1011</v>
      </c>
      <c r="B779" s="100"/>
      <c r="C779" s="100" t="s">
        <v>3252</v>
      </c>
      <c r="D779" s="100"/>
      <c r="E779" s="110">
        <v>1.4834143813786972E-6</v>
      </c>
      <c r="F779" s="103"/>
    </row>
    <row r="780" spans="1:6" ht="12.95" customHeight="1" x14ac:dyDescent="0.2">
      <c r="A780" s="93" t="s">
        <v>0</v>
      </c>
      <c r="B780" s="100"/>
      <c r="C780" s="100"/>
      <c r="D780" s="100"/>
      <c r="E780" s="110"/>
      <c r="F780" s="103"/>
    </row>
    <row r="781" spans="1:6" ht="12.95" customHeight="1" x14ac:dyDescent="0.2">
      <c r="A781" s="93" t="s">
        <v>1012</v>
      </c>
      <c r="B781" s="100">
        <v>1942</v>
      </c>
      <c r="C781" s="100" t="s">
        <v>2</v>
      </c>
      <c r="D781" s="100"/>
      <c r="E781" s="110">
        <v>1.4556499410855134E-6</v>
      </c>
      <c r="F781" s="103"/>
    </row>
    <row r="782" spans="1:6" ht="12.95" customHeight="1" x14ac:dyDescent="0.2">
      <c r="A782" s="93" t="s">
        <v>1013</v>
      </c>
      <c r="B782" s="100"/>
      <c r="C782" s="100" t="s">
        <v>4</v>
      </c>
      <c r="D782" s="100"/>
      <c r="E782" s="110">
        <v>1.443750895245577E-6</v>
      </c>
      <c r="F782" s="103"/>
    </row>
    <row r="783" spans="1:6" ht="12.95" customHeight="1" x14ac:dyDescent="0.2">
      <c r="A783" s="93" t="s">
        <v>1014</v>
      </c>
      <c r="B783" s="100"/>
      <c r="C783" s="100" t="s">
        <v>6</v>
      </c>
      <c r="D783" s="100"/>
      <c r="E783" s="110">
        <v>1.443750895245577E-6</v>
      </c>
      <c r="F783" s="103"/>
    </row>
    <row r="784" spans="1:6" ht="12.95" customHeight="1" x14ac:dyDescent="0.2">
      <c r="A784" s="93" t="s">
        <v>1015</v>
      </c>
      <c r="B784" s="100"/>
      <c r="C784" s="100" t="s">
        <v>8</v>
      </c>
      <c r="D784" s="100"/>
      <c r="E784" s="110">
        <v>1.439784546632265E-6</v>
      </c>
      <c r="F784" s="103"/>
    </row>
    <row r="785" spans="1:6" ht="12.95" customHeight="1" x14ac:dyDescent="0.2">
      <c r="A785" s="93" t="s">
        <v>1016</v>
      </c>
      <c r="B785" s="100"/>
      <c r="C785" s="100" t="s">
        <v>10</v>
      </c>
      <c r="D785" s="100"/>
      <c r="E785" s="110">
        <v>1.439784546632265E-6</v>
      </c>
      <c r="F785" s="103"/>
    </row>
    <row r="786" spans="1:6" ht="12.95" customHeight="1" x14ac:dyDescent="0.2">
      <c r="A786" s="93" t="s">
        <v>1017</v>
      </c>
      <c r="B786" s="100"/>
      <c r="C786" s="100" t="s">
        <v>12</v>
      </c>
      <c r="D786" s="100"/>
      <c r="E786" s="110">
        <v>1.4635826383121373E-6</v>
      </c>
      <c r="F786" s="103"/>
    </row>
    <row r="787" spans="1:6" ht="12.95" customHeight="1" x14ac:dyDescent="0.2">
      <c r="A787" s="93" t="s">
        <v>1018</v>
      </c>
      <c r="B787" s="100"/>
      <c r="C787" s="100" t="s">
        <v>14</v>
      </c>
      <c r="D787" s="100"/>
      <c r="E787" s="110">
        <v>1.4556499410855134E-6</v>
      </c>
      <c r="F787" s="103"/>
    </row>
    <row r="788" spans="1:6" ht="12.95" customHeight="1" x14ac:dyDescent="0.2">
      <c r="A788" s="93" t="s">
        <v>1019</v>
      </c>
      <c r="B788" s="100"/>
      <c r="C788" s="100" t="s">
        <v>3244</v>
      </c>
      <c r="D788" s="100"/>
      <c r="E788" s="110">
        <v>1.4635826383121373E-6</v>
      </c>
      <c r="F788" s="103"/>
    </row>
    <row r="789" spans="1:6" ht="12.95" customHeight="1" x14ac:dyDescent="0.2">
      <c r="A789" s="93" t="s">
        <v>1020</v>
      </c>
      <c r="B789" s="100"/>
      <c r="C789" s="100" t="s">
        <v>3246</v>
      </c>
      <c r="D789" s="100"/>
      <c r="E789" s="110">
        <v>1.4477172438588894E-6</v>
      </c>
      <c r="F789" s="103"/>
    </row>
    <row r="790" spans="1:6" ht="12.95" customHeight="1" x14ac:dyDescent="0.2">
      <c r="A790" s="93" t="s">
        <v>1021</v>
      </c>
      <c r="B790" s="100"/>
      <c r="C790" s="100" t="s">
        <v>3248</v>
      </c>
      <c r="D790" s="100"/>
      <c r="E790" s="110">
        <v>1.4477172438588894E-6</v>
      </c>
      <c r="F790" s="103"/>
    </row>
    <row r="791" spans="1:6" ht="12.95" customHeight="1" x14ac:dyDescent="0.2">
      <c r="A791" s="93" t="s">
        <v>1022</v>
      </c>
      <c r="B791" s="100"/>
      <c r="C791" s="100" t="s">
        <v>3250</v>
      </c>
      <c r="D791" s="100"/>
      <c r="E791" s="110">
        <v>1.443750895245577E-6</v>
      </c>
      <c r="F791" s="103"/>
    </row>
    <row r="792" spans="1:6" ht="12.95" customHeight="1" x14ac:dyDescent="0.2">
      <c r="A792" s="93" t="s">
        <v>1023</v>
      </c>
      <c r="B792" s="100"/>
      <c r="C792" s="100" t="s">
        <v>3252</v>
      </c>
      <c r="D792" s="100"/>
      <c r="E792" s="110">
        <v>1.4040874091124567E-6</v>
      </c>
      <c r="F792" s="103"/>
    </row>
    <row r="793" spans="1:6" ht="12.95" customHeight="1" x14ac:dyDescent="0.2">
      <c r="A793" s="93" t="s">
        <v>0</v>
      </c>
      <c r="B793" s="100"/>
      <c r="C793" s="100"/>
      <c r="D793" s="100"/>
      <c r="E793" s="110"/>
      <c r="F793" s="103"/>
    </row>
    <row r="794" spans="1:6" ht="12.95" customHeight="1" x14ac:dyDescent="0.2">
      <c r="A794" s="93" t="s">
        <v>1024</v>
      </c>
      <c r="B794" s="100">
        <v>1941</v>
      </c>
      <c r="C794" s="100" t="s">
        <v>2</v>
      </c>
      <c r="D794" s="100"/>
      <c r="E794" s="110">
        <v>1.4080537577257689E-6</v>
      </c>
      <c r="F794" s="103"/>
    </row>
    <row r="795" spans="1:6" ht="12.95" customHeight="1" x14ac:dyDescent="0.2">
      <c r="A795" s="93" t="s">
        <v>1025</v>
      </c>
      <c r="B795" s="100"/>
      <c r="C795" s="100" t="s">
        <v>4</v>
      </c>
      <c r="D795" s="100"/>
      <c r="E795" s="110">
        <v>1.4001210604991448E-6</v>
      </c>
      <c r="F795" s="103"/>
    </row>
    <row r="796" spans="1:6" ht="12.95" customHeight="1" x14ac:dyDescent="0.2">
      <c r="A796" s="93" t="s">
        <v>1026</v>
      </c>
      <c r="B796" s="100"/>
      <c r="C796" s="100" t="s">
        <v>6</v>
      </c>
      <c r="D796" s="100"/>
      <c r="E796" s="110">
        <v>1.396154711885833E-6</v>
      </c>
      <c r="F796" s="103"/>
    </row>
    <row r="797" spans="1:6" ht="12.95" customHeight="1" x14ac:dyDescent="0.2">
      <c r="A797" s="93" t="s">
        <v>1027</v>
      </c>
      <c r="B797" s="100"/>
      <c r="C797" s="100" t="s">
        <v>8</v>
      </c>
      <c r="D797" s="100"/>
      <c r="E797" s="110">
        <v>1.396154711885833E-6</v>
      </c>
      <c r="F797" s="103"/>
    </row>
    <row r="798" spans="1:6" ht="12.95" customHeight="1" x14ac:dyDescent="0.2">
      <c r="A798" s="93" t="s">
        <v>1028</v>
      </c>
      <c r="B798" s="100"/>
      <c r="C798" s="100" t="s">
        <v>10</v>
      </c>
      <c r="D798" s="100"/>
      <c r="E798" s="110">
        <v>1.3882220146592088E-6</v>
      </c>
      <c r="F798" s="103"/>
    </row>
    <row r="799" spans="1:6" ht="12.95" customHeight="1" x14ac:dyDescent="0.2">
      <c r="A799" s="93" t="s">
        <v>1029</v>
      </c>
      <c r="B799" s="100"/>
      <c r="C799" s="100" t="s">
        <v>12</v>
      </c>
      <c r="D799" s="100"/>
      <c r="E799" s="110">
        <v>1.3842556660458968E-6</v>
      </c>
      <c r="F799" s="103"/>
    </row>
    <row r="800" spans="1:6" ht="12.95" customHeight="1" x14ac:dyDescent="0.2">
      <c r="A800" s="93" t="s">
        <v>1030</v>
      </c>
      <c r="B800" s="100"/>
      <c r="C800" s="100" t="s">
        <v>14</v>
      </c>
      <c r="D800" s="100"/>
      <c r="E800" s="110">
        <v>1.4120201063390811E-6</v>
      </c>
      <c r="F800" s="103"/>
    </row>
    <row r="801" spans="1:6" ht="12.95" customHeight="1" x14ac:dyDescent="0.2">
      <c r="A801" s="93" t="s">
        <v>1031</v>
      </c>
      <c r="B801" s="100"/>
      <c r="C801" s="100" t="s">
        <v>3244</v>
      </c>
      <c r="D801" s="100"/>
      <c r="E801" s="110">
        <v>1.4040874091124567E-6</v>
      </c>
      <c r="F801" s="103"/>
    </row>
    <row r="802" spans="1:6" ht="12.95" customHeight="1" x14ac:dyDescent="0.2">
      <c r="A802" s="93" t="s">
        <v>1032</v>
      </c>
      <c r="B802" s="100"/>
      <c r="C802" s="100" t="s">
        <v>3246</v>
      </c>
      <c r="D802" s="100"/>
      <c r="E802" s="110">
        <v>1.4040874091124567E-6</v>
      </c>
      <c r="F802" s="103"/>
    </row>
    <row r="803" spans="1:6" ht="12.95" customHeight="1" x14ac:dyDescent="0.2">
      <c r="A803" s="93" t="s">
        <v>1033</v>
      </c>
      <c r="B803" s="100"/>
      <c r="C803" s="100" t="s">
        <v>3248</v>
      </c>
      <c r="D803" s="100"/>
      <c r="E803" s="110">
        <v>1.4001210604991448E-6</v>
      </c>
      <c r="F803" s="103"/>
    </row>
    <row r="804" spans="1:6" ht="12.95" customHeight="1" x14ac:dyDescent="0.2">
      <c r="A804" s="93" t="s">
        <v>1034</v>
      </c>
      <c r="B804" s="100"/>
      <c r="C804" s="100" t="s">
        <v>3250</v>
      </c>
      <c r="D804" s="100"/>
      <c r="E804" s="110">
        <v>1.4001210604991448E-6</v>
      </c>
      <c r="F804" s="103"/>
    </row>
    <row r="805" spans="1:6" ht="12.95" customHeight="1" x14ac:dyDescent="0.2">
      <c r="A805" s="93" t="s">
        <v>1035</v>
      </c>
      <c r="B805" s="100"/>
      <c r="C805" s="100" t="s">
        <v>3252</v>
      </c>
      <c r="D805" s="100"/>
      <c r="E805" s="110">
        <v>1.4120201063390811E-6</v>
      </c>
      <c r="F805" s="103"/>
    </row>
    <row r="806" spans="1:6" ht="12.95" customHeight="1" x14ac:dyDescent="0.2">
      <c r="A806" s="93" t="s">
        <v>0</v>
      </c>
      <c r="B806" s="100"/>
      <c r="C806" s="100"/>
      <c r="D806" s="100"/>
      <c r="E806" s="110"/>
      <c r="F806" s="103"/>
    </row>
    <row r="807" spans="1:6" ht="12.95" customHeight="1" x14ac:dyDescent="0.2">
      <c r="A807" s="93" t="s">
        <v>1036</v>
      </c>
      <c r="B807" s="100">
        <v>1940</v>
      </c>
      <c r="C807" s="100" t="s">
        <v>2</v>
      </c>
      <c r="D807" s="100"/>
      <c r="E807" s="110">
        <v>1.4120201063390811E-6</v>
      </c>
      <c r="F807" s="103"/>
    </row>
    <row r="808" spans="1:6" ht="12.95" customHeight="1" x14ac:dyDescent="0.2">
      <c r="A808" s="93" t="s">
        <v>1037</v>
      </c>
      <c r="B808" s="100"/>
      <c r="C808" s="100" t="s">
        <v>4</v>
      </c>
      <c r="D808" s="100"/>
      <c r="E808" s="110">
        <v>1.4040874091124567E-6</v>
      </c>
      <c r="F808" s="103"/>
    </row>
    <row r="809" spans="1:6" ht="12.95" customHeight="1" x14ac:dyDescent="0.2">
      <c r="A809" s="93" t="s">
        <v>1038</v>
      </c>
      <c r="B809" s="100"/>
      <c r="C809" s="100" t="s">
        <v>6</v>
      </c>
      <c r="D809" s="100"/>
      <c r="E809" s="110">
        <v>1.4001210604991448E-6</v>
      </c>
      <c r="F809" s="103"/>
    </row>
    <row r="810" spans="1:6" ht="12.95" customHeight="1" x14ac:dyDescent="0.2">
      <c r="A810" s="93" t="s">
        <v>1039</v>
      </c>
      <c r="B810" s="100"/>
      <c r="C810" s="100" t="s">
        <v>8</v>
      </c>
      <c r="D810" s="100"/>
      <c r="E810" s="110">
        <v>1.4001210604991448E-6</v>
      </c>
      <c r="F810" s="103"/>
    </row>
    <row r="811" spans="1:6" ht="12.95" customHeight="1" x14ac:dyDescent="0.2">
      <c r="A811" s="93" t="s">
        <v>1040</v>
      </c>
      <c r="B811" s="100"/>
      <c r="C811" s="100" t="s">
        <v>10</v>
      </c>
      <c r="D811" s="100"/>
      <c r="E811" s="110">
        <v>1.4040874091124567E-6</v>
      </c>
      <c r="F811" s="103"/>
    </row>
    <row r="812" spans="1:6" ht="12.95" customHeight="1" x14ac:dyDescent="0.2">
      <c r="A812" s="93" t="s">
        <v>1041</v>
      </c>
      <c r="B812" s="100"/>
      <c r="C812" s="100" t="s">
        <v>12</v>
      </c>
      <c r="D812" s="100"/>
      <c r="E812" s="110">
        <v>1.4040874091124567E-6</v>
      </c>
      <c r="F812" s="103"/>
    </row>
    <row r="813" spans="1:6" ht="12.95" customHeight="1" x14ac:dyDescent="0.2">
      <c r="A813" s="93" t="s">
        <v>1042</v>
      </c>
      <c r="B813" s="100"/>
      <c r="C813" s="100" t="s">
        <v>14</v>
      </c>
      <c r="D813" s="100"/>
      <c r="E813" s="110">
        <v>1.4040874091124567E-6</v>
      </c>
      <c r="F813" s="103"/>
    </row>
    <row r="814" spans="1:6" ht="12.95" customHeight="1" x14ac:dyDescent="0.2">
      <c r="A814" s="93" t="s">
        <v>1043</v>
      </c>
      <c r="B814" s="100"/>
      <c r="C814" s="100" t="s">
        <v>3244</v>
      </c>
      <c r="D814" s="100"/>
      <c r="E814" s="110">
        <v>1.3723566202059607E-6</v>
      </c>
      <c r="F814" s="103"/>
    </row>
    <row r="815" spans="1:6" ht="12.95" customHeight="1" x14ac:dyDescent="0.2">
      <c r="A815" s="93" t="s">
        <v>1044</v>
      </c>
      <c r="B815" s="100"/>
      <c r="C815" s="100" t="s">
        <v>3246</v>
      </c>
      <c r="D815" s="100"/>
      <c r="E815" s="110">
        <v>1.3882220146592088E-6</v>
      </c>
      <c r="F815" s="103"/>
    </row>
    <row r="816" spans="1:6" ht="12.95" customHeight="1" x14ac:dyDescent="0.2">
      <c r="A816" s="93" t="s">
        <v>1045</v>
      </c>
      <c r="B816" s="100"/>
      <c r="C816" s="100" t="s">
        <v>3248</v>
      </c>
      <c r="D816" s="100"/>
      <c r="E816" s="110">
        <v>1.396154711885833E-6</v>
      </c>
      <c r="F816" s="103"/>
    </row>
    <row r="817" spans="1:6" ht="12.95" customHeight="1" x14ac:dyDescent="0.2">
      <c r="A817" s="93" t="s">
        <v>1046</v>
      </c>
      <c r="B817" s="100"/>
      <c r="C817" s="100" t="s">
        <v>3250</v>
      </c>
      <c r="D817" s="100"/>
      <c r="E817" s="110">
        <v>1.3882220146592088E-6</v>
      </c>
      <c r="F817" s="103"/>
    </row>
    <row r="818" spans="1:6" ht="12.95" customHeight="1" x14ac:dyDescent="0.2">
      <c r="A818" s="93" t="s">
        <v>1047</v>
      </c>
      <c r="B818" s="100"/>
      <c r="C818" s="100" t="s">
        <v>3252</v>
      </c>
      <c r="D818" s="100"/>
      <c r="E818" s="110">
        <v>1.3882220146592088E-6</v>
      </c>
      <c r="F818" s="103"/>
    </row>
    <row r="819" spans="1:6" ht="12.95" customHeight="1" x14ac:dyDescent="0.2">
      <c r="A819" s="93" t="s">
        <v>0</v>
      </c>
      <c r="B819" s="100"/>
      <c r="C819" s="100"/>
      <c r="D819" s="100"/>
      <c r="E819" s="110"/>
      <c r="F819" s="103"/>
    </row>
    <row r="820" spans="1:6" ht="12.95" customHeight="1" x14ac:dyDescent="0.2">
      <c r="A820" s="93" t="s">
        <v>1048</v>
      </c>
      <c r="B820" s="100">
        <v>1939</v>
      </c>
      <c r="C820" s="100" t="s">
        <v>2</v>
      </c>
      <c r="D820" s="100"/>
      <c r="E820" s="110">
        <v>1.4080537577257689E-6</v>
      </c>
      <c r="F820" s="103"/>
    </row>
    <row r="821" spans="1:6" ht="12.95" customHeight="1" x14ac:dyDescent="0.2">
      <c r="A821" s="93" t="s">
        <v>1049</v>
      </c>
      <c r="B821" s="100"/>
      <c r="C821" s="100" t="s">
        <v>4</v>
      </c>
      <c r="D821" s="100"/>
      <c r="E821" s="110">
        <v>1.3604575743660245E-6</v>
      </c>
      <c r="F821" s="103"/>
    </row>
    <row r="822" spans="1:6" ht="12.95" customHeight="1" x14ac:dyDescent="0.2">
      <c r="A822" s="93" t="s">
        <v>1050</v>
      </c>
      <c r="B822" s="100"/>
      <c r="C822" s="100" t="s">
        <v>6</v>
      </c>
      <c r="D822" s="100"/>
      <c r="E822" s="110">
        <v>1.3485585285260886E-6</v>
      </c>
      <c r="F822" s="103"/>
    </row>
    <row r="823" spans="1:6" ht="12.95" customHeight="1" x14ac:dyDescent="0.2">
      <c r="A823" s="93" t="s">
        <v>1051</v>
      </c>
      <c r="B823" s="100"/>
      <c r="C823" s="100" t="s">
        <v>8</v>
      </c>
      <c r="D823" s="100"/>
      <c r="E823" s="110">
        <v>1.3406258312994646E-6</v>
      </c>
      <c r="F823" s="103"/>
    </row>
    <row r="824" spans="1:6" ht="12.95" customHeight="1" x14ac:dyDescent="0.2">
      <c r="A824" s="93" t="s">
        <v>1052</v>
      </c>
      <c r="B824" s="100"/>
      <c r="C824" s="100" t="s">
        <v>10</v>
      </c>
      <c r="D824" s="100"/>
      <c r="E824" s="110">
        <v>1.3247604368462165E-6</v>
      </c>
      <c r="F824" s="103"/>
    </row>
    <row r="825" spans="1:6" ht="12.95" customHeight="1" x14ac:dyDescent="0.2">
      <c r="A825" s="93" t="s">
        <v>1053</v>
      </c>
      <c r="B825" s="100"/>
      <c r="C825" s="100" t="s">
        <v>12</v>
      </c>
      <c r="D825" s="100"/>
      <c r="E825" s="110">
        <v>1.3287267854595284E-6</v>
      </c>
      <c r="F825" s="103"/>
    </row>
    <row r="826" spans="1:6" ht="12.95" customHeight="1" x14ac:dyDescent="0.2">
      <c r="A826" s="93" t="s">
        <v>1054</v>
      </c>
      <c r="B826" s="100"/>
      <c r="C826" s="100" t="s">
        <v>14</v>
      </c>
      <c r="D826" s="100"/>
      <c r="E826" s="110">
        <v>1.3326931340728404E-6</v>
      </c>
      <c r="F826" s="103"/>
    </row>
    <row r="827" spans="1:6" ht="12.95" customHeight="1" x14ac:dyDescent="0.2">
      <c r="A827" s="93" t="s">
        <v>1055</v>
      </c>
      <c r="B827" s="100"/>
      <c r="C827" s="100" t="s">
        <v>3244</v>
      </c>
      <c r="D827" s="100"/>
      <c r="E827" s="110">
        <v>1.3485585285260886E-6</v>
      </c>
      <c r="F827" s="103"/>
    </row>
    <row r="828" spans="1:6" ht="12.95" customHeight="1" x14ac:dyDescent="0.2">
      <c r="A828" s="93" t="s">
        <v>1056</v>
      </c>
      <c r="B828" s="100"/>
      <c r="C828" s="100" t="s">
        <v>3246</v>
      </c>
      <c r="D828" s="100"/>
      <c r="E828" s="110">
        <v>1.3485585285260886E-6</v>
      </c>
      <c r="F828" s="103"/>
    </row>
    <row r="829" spans="1:6" ht="12.95" customHeight="1" x14ac:dyDescent="0.2">
      <c r="A829" s="93" t="s">
        <v>1057</v>
      </c>
      <c r="B829" s="100"/>
      <c r="C829" s="100" t="s">
        <v>3248</v>
      </c>
      <c r="D829" s="100"/>
      <c r="E829" s="110">
        <v>1.2930296479397202E-6</v>
      </c>
      <c r="F829" s="103"/>
    </row>
    <row r="830" spans="1:6" ht="12.95" customHeight="1" x14ac:dyDescent="0.2">
      <c r="A830" s="93" t="s">
        <v>1058</v>
      </c>
      <c r="B830" s="100"/>
      <c r="C830" s="100" t="s">
        <v>3250</v>
      </c>
      <c r="D830" s="100"/>
      <c r="E830" s="110">
        <v>1.3049286937796563E-6</v>
      </c>
      <c r="F830" s="103"/>
    </row>
    <row r="831" spans="1:6" ht="12.95" customHeight="1" x14ac:dyDescent="0.2">
      <c r="A831" s="93" t="s">
        <v>1059</v>
      </c>
      <c r="B831" s="100"/>
      <c r="C831" s="100" t="s">
        <v>3252</v>
      </c>
      <c r="D831" s="100"/>
      <c r="E831" s="110">
        <v>1.3168277396195925E-6</v>
      </c>
      <c r="F831" s="103"/>
    </row>
    <row r="832" spans="1:6" ht="12.95" customHeight="1" x14ac:dyDescent="0.2">
      <c r="A832" s="93" t="s">
        <v>0</v>
      </c>
      <c r="B832" s="100"/>
      <c r="C832" s="100"/>
      <c r="D832" s="100"/>
      <c r="E832" s="110"/>
      <c r="F832" s="103"/>
    </row>
    <row r="833" spans="1:6" ht="12.95" customHeight="1" x14ac:dyDescent="0.2">
      <c r="A833" s="93" t="s">
        <v>1060</v>
      </c>
      <c r="B833" s="100">
        <v>1938</v>
      </c>
      <c r="C833" s="100" t="s">
        <v>2</v>
      </c>
      <c r="D833" s="100"/>
      <c r="E833" s="110">
        <v>1.281130602099784E-6</v>
      </c>
      <c r="F833" s="103"/>
    </row>
    <row r="834" spans="1:6" ht="12.95" customHeight="1" x14ac:dyDescent="0.2">
      <c r="A834" s="93" t="s">
        <v>1061</v>
      </c>
      <c r="B834" s="100"/>
      <c r="C834" s="100" t="s">
        <v>4</v>
      </c>
      <c r="D834" s="100"/>
      <c r="E834" s="110">
        <v>1.2890632993264082E-6</v>
      </c>
      <c r="F834" s="103"/>
    </row>
    <row r="835" spans="1:6" ht="12.95" customHeight="1" x14ac:dyDescent="0.2">
      <c r="A835" s="93" t="s">
        <v>1062</v>
      </c>
      <c r="B835" s="100"/>
      <c r="C835" s="100" t="s">
        <v>6</v>
      </c>
      <c r="D835" s="100"/>
      <c r="E835" s="110">
        <v>1.281130602099784E-6</v>
      </c>
      <c r="F835" s="103"/>
    </row>
    <row r="836" spans="1:6" ht="12.95" customHeight="1" x14ac:dyDescent="0.2">
      <c r="A836" s="93" t="s">
        <v>1063</v>
      </c>
      <c r="B836" s="100"/>
      <c r="C836" s="100" t="s">
        <v>8</v>
      </c>
      <c r="D836" s="100"/>
      <c r="E836" s="110">
        <v>1.2890632993264082E-6</v>
      </c>
      <c r="F836" s="103"/>
    </row>
    <row r="837" spans="1:6" ht="12.95" customHeight="1" x14ac:dyDescent="0.2">
      <c r="A837" s="93" t="s">
        <v>1064</v>
      </c>
      <c r="B837" s="100"/>
      <c r="C837" s="100" t="s">
        <v>10</v>
      </c>
      <c r="D837" s="100"/>
      <c r="E837" s="110">
        <v>1.2890632993264082E-6</v>
      </c>
      <c r="F837" s="103"/>
    </row>
    <row r="838" spans="1:6" ht="12.95" customHeight="1" x14ac:dyDescent="0.2">
      <c r="A838" s="93" t="s">
        <v>1065</v>
      </c>
      <c r="B838" s="100"/>
      <c r="C838" s="100" t="s">
        <v>12</v>
      </c>
      <c r="D838" s="100"/>
      <c r="E838" s="110">
        <v>1.285096950713096E-6</v>
      </c>
      <c r="F838" s="103"/>
    </row>
    <row r="839" spans="1:6" ht="12.95" customHeight="1" x14ac:dyDescent="0.2">
      <c r="A839" s="93" t="s">
        <v>1066</v>
      </c>
      <c r="B839" s="100"/>
      <c r="C839" s="100" t="s">
        <v>14</v>
      </c>
      <c r="D839" s="100"/>
      <c r="E839" s="110">
        <v>1.2652652076465359E-6</v>
      </c>
      <c r="F839" s="103"/>
    </row>
    <row r="840" spans="1:6" ht="12.95" customHeight="1" x14ac:dyDescent="0.2">
      <c r="A840" s="93" t="s">
        <v>1084</v>
      </c>
      <c r="B840" s="100"/>
      <c r="C840" s="100" t="s">
        <v>3244</v>
      </c>
      <c r="D840" s="100"/>
      <c r="E840" s="110">
        <v>1.2573325104199119E-6</v>
      </c>
      <c r="F840" s="103"/>
    </row>
    <row r="841" spans="1:6" ht="12.95" customHeight="1" x14ac:dyDescent="0.2">
      <c r="A841" s="93" t="s">
        <v>1085</v>
      </c>
      <c r="B841" s="100"/>
      <c r="C841" s="100" t="s">
        <v>3246</v>
      </c>
      <c r="D841" s="100"/>
      <c r="E841" s="110">
        <v>1.2256017215134156E-6</v>
      </c>
      <c r="F841" s="103"/>
    </row>
    <row r="842" spans="1:6" ht="12.95" customHeight="1" x14ac:dyDescent="0.2">
      <c r="A842" s="93" t="s">
        <v>1086</v>
      </c>
      <c r="B842" s="100"/>
      <c r="C842" s="100" t="s">
        <v>3248</v>
      </c>
      <c r="D842" s="100"/>
      <c r="E842" s="110">
        <v>1.2256017215134156E-6</v>
      </c>
      <c r="F842" s="103"/>
    </row>
    <row r="843" spans="1:6" ht="12.95" customHeight="1" x14ac:dyDescent="0.2">
      <c r="A843" s="93" t="s">
        <v>1087</v>
      </c>
      <c r="B843" s="100"/>
      <c r="C843" s="100" t="s">
        <v>3250</v>
      </c>
      <c r="D843" s="100"/>
      <c r="E843" s="110">
        <v>1.229568070126728E-6</v>
      </c>
      <c r="F843" s="103"/>
    </row>
    <row r="844" spans="1:6" ht="12.95" customHeight="1" x14ac:dyDescent="0.2">
      <c r="A844" s="93" t="s">
        <v>1088</v>
      </c>
      <c r="B844" s="100"/>
      <c r="C844" s="100" t="s">
        <v>3252</v>
      </c>
      <c r="D844" s="100"/>
      <c r="E844" s="110">
        <v>1.2771642534864723E-6</v>
      </c>
      <c r="F844" s="103"/>
    </row>
    <row r="845" spans="1:6" ht="12.95" customHeight="1" x14ac:dyDescent="0.2">
      <c r="A845" s="93" t="s">
        <v>0</v>
      </c>
      <c r="B845" s="100"/>
      <c r="C845" s="100"/>
      <c r="D845" s="100"/>
      <c r="E845" s="110"/>
      <c r="F845" s="103"/>
    </row>
    <row r="846" spans="1:6" ht="12.95" customHeight="1" x14ac:dyDescent="0.2">
      <c r="A846" s="93" t="s">
        <v>1089</v>
      </c>
      <c r="B846" s="100">
        <v>1937</v>
      </c>
      <c r="C846" s="100" t="s">
        <v>2</v>
      </c>
      <c r="D846" s="100"/>
      <c r="E846" s="110">
        <v>1.2731979048731601E-6</v>
      </c>
      <c r="F846" s="103"/>
    </row>
    <row r="847" spans="1:6" ht="12.95" customHeight="1" x14ac:dyDescent="0.2">
      <c r="A847" s="93" t="s">
        <v>1090</v>
      </c>
      <c r="B847" s="100"/>
      <c r="C847" s="100" t="s">
        <v>4</v>
      </c>
      <c r="D847" s="100"/>
      <c r="E847" s="110">
        <v>1.2692315562598481E-6</v>
      </c>
      <c r="F847" s="103"/>
    </row>
    <row r="848" spans="1:6" ht="12.95" customHeight="1" x14ac:dyDescent="0.2">
      <c r="A848" s="93" t="s">
        <v>1091</v>
      </c>
      <c r="B848" s="100"/>
      <c r="C848" s="100" t="s">
        <v>6</v>
      </c>
      <c r="D848" s="100"/>
      <c r="E848" s="110">
        <v>1.2652652076465359E-6</v>
      </c>
      <c r="F848" s="103"/>
    </row>
    <row r="849" spans="1:6" ht="12.95" customHeight="1" x14ac:dyDescent="0.2">
      <c r="A849" s="93" t="s">
        <v>1092</v>
      </c>
      <c r="B849" s="100"/>
      <c r="C849" s="100" t="s">
        <v>8</v>
      </c>
      <c r="D849" s="100"/>
      <c r="E849" s="110">
        <v>1.2573325104199119E-6</v>
      </c>
      <c r="F849" s="103"/>
    </row>
    <row r="850" spans="1:6" ht="12.95" customHeight="1" x14ac:dyDescent="0.2">
      <c r="A850" s="93" t="s">
        <v>1093</v>
      </c>
      <c r="B850" s="100"/>
      <c r="C850" s="100" t="s">
        <v>10</v>
      </c>
      <c r="D850" s="100"/>
      <c r="E850" s="110">
        <v>1.2652652076465359E-6</v>
      </c>
      <c r="F850" s="103"/>
    </row>
    <row r="851" spans="1:6" ht="12.95" customHeight="1" x14ac:dyDescent="0.2">
      <c r="A851" s="93" t="s">
        <v>1094</v>
      </c>
      <c r="B851" s="100"/>
      <c r="C851" s="100" t="s">
        <v>12</v>
      </c>
      <c r="D851" s="100"/>
      <c r="E851" s="110">
        <v>1.2573325104199119E-6</v>
      </c>
      <c r="F851" s="103"/>
    </row>
    <row r="852" spans="1:6" ht="12.95" customHeight="1" x14ac:dyDescent="0.2">
      <c r="B852" s="100"/>
      <c r="C852" s="100"/>
      <c r="D852" s="100"/>
      <c r="E852" s="111"/>
      <c r="F852" s="103"/>
    </row>
    <row r="853" spans="1:6" ht="12.95" hidden="1" customHeight="1" x14ac:dyDescent="0.2">
      <c r="E853" s="112"/>
    </row>
    <row r="854" spans="1:6" ht="12.95" hidden="1" customHeight="1" x14ac:dyDescent="0.2">
      <c r="E854" s="113"/>
    </row>
    <row r="855" spans="1:6" ht="12.95" hidden="1" customHeight="1" x14ac:dyDescent="0.2">
      <c r="E855" s="112"/>
    </row>
    <row r="856" spans="1:6" ht="12.95" hidden="1" customHeight="1" x14ac:dyDescent="0.2">
      <c r="E856" s="113"/>
    </row>
    <row r="857" spans="1:6" ht="12.95" hidden="1" customHeight="1" x14ac:dyDescent="0.2">
      <c r="E857" s="112"/>
    </row>
    <row r="858" spans="1:6" ht="12.95" hidden="1" customHeight="1" x14ac:dyDescent="0.2">
      <c r="E858" s="112"/>
    </row>
    <row r="859" spans="1:6" ht="12.95" hidden="1" customHeight="1" x14ac:dyDescent="0.2">
      <c r="E859" s="112"/>
    </row>
    <row r="860" spans="1:6" ht="12.95" hidden="1" customHeight="1" x14ac:dyDescent="0.2">
      <c r="E860" s="112"/>
    </row>
    <row r="861" spans="1:6" ht="12.95" hidden="1" customHeight="1" x14ac:dyDescent="0.2">
      <c r="E861" s="112"/>
    </row>
    <row r="862" spans="1:6" ht="12.95" hidden="1" customHeight="1" x14ac:dyDescent="0.2">
      <c r="E862" s="112"/>
    </row>
    <row r="863" spans="1:6" ht="12.95" hidden="1" customHeight="1" x14ac:dyDescent="0.2">
      <c r="E863" s="112"/>
    </row>
    <row r="864" spans="1:6" ht="12.95" hidden="1" customHeight="1" x14ac:dyDescent="0.2">
      <c r="E864" s="112"/>
    </row>
    <row r="865" spans="5:5" ht="12.95" hidden="1" customHeight="1" x14ac:dyDescent="0.2">
      <c r="E865" s="112"/>
    </row>
    <row r="866" spans="5:5" ht="12.95" hidden="1" customHeight="1" x14ac:dyDescent="0.2">
      <c r="E866" s="112"/>
    </row>
    <row r="867" spans="5:5" ht="12.95" hidden="1" customHeight="1" x14ac:dyDescent="0.2">
      <c r="E867" s="112"/>
    </row>
    <row r="868" spans="5:5" ht="12.95" hidden="1" customHeight="1" x14ac:dyDescent="0.2">
      <c r="E868" s="112"/>
    </row>
    <row r="869" spans="5:5" ht="12.95" hidden="1" customHeight="1" x14ac:dyDescent="0.2">
      <c r="E869" s="112"/>
    </row>
    <row r="870" spans="5:5" ht="12.95" hidden="1" customHeight="1" x14ac:dyDescent="0.2">
      <c r="E870" s="112"/>
    </row>
    <row r="871" spans="5:5" ht="12.95" hidden="1" customHeight="1" x14ac:dyDescent="0.2">
      <c r="E871" s="112"/>
    </row>
    <row r="872" spans="5:5" ht="12.95" hidden="1" customHeight="1" x14ac:dyDescent="0.2">
      <c r="E872" s="112"/>
    </row>
    <row r="873" spans="5:5" ht="12.95" hidden="1" customHeight="1" x14ac:dyDescent="0.2">
      <c r="E873" s="112"/>
    </row>
    <row r="874" spans="5:5" ht="12.95" hidden="1" customHeight="1" x14ac:dyDescent="0.2">
      <c r="E874" s="112"/>
    </row>
    <row r="875" spans="5:5" ht="12.95" hidden="1" customHeight="1" x14ac:dyDescent="0.2">
      <c r="E875" s="112"/>
    </row>
    <row r="876" spans="5:5" ht="12.95" hidden="1" customHeight="1" x14ac:dyDescent="0.2">
      <c r="E876" s="112"/>
    </row>
    <row r="877" spans="5:5" ht="12.95" hidden="1" customHeight="1" x14ac:dyDescent="0.2">
      <c r="E877" s="112"/>
    </row>
    <row r="878" spans="5:5" ht="12.95" hidden="1" customHeight="1" x14ac:dyDescent="0.2">
      <c r="E878" s="112"/>
    </row>
    <row r="879" spans="5:5" ht="12.95" hidden="1" customHeight="1" x14ac:dyDescent="0.2">
      <c r="E879" s="112"/>
    </row>
    <row r="880" spans="5:5" ht="12.95" hidden="1" customHeight="1" x14ac:dyDescent="0.2">
      <c r="E880" s="112"/>
    </row>
    <row r="881" spans="5:5" ht="12.95" hidden="1" customHeight="1" x14ac:dyDescent="0.2">
      <c r="E881" s="112"/>
    </row>
    <row r="882" spans="5:5" ht="12.95" hidden="1" customHeight="1" x14ac:dyDescent="0.2">
      <c r="E882" s="112"/>
    </row>
    <row r="883" spans="5:5" ht="12.95" hidden="1" customHeight="1" x14ac:dyDescent="0.2">
      <c r="E883" s="112"/>
    </row>
    <row r="884" spans="5:5" ht="12.95" hidden="1" customHeight="1" x14ac:dyDescent="0.2">
      <c r="E884" s="112"/>
    </row>
    <row r="885" spans="5:5" ht="12.95" hidden="1" customHeight="1" x14ac:dyDescent="0.2">
      <c r="E885" s="112"/>
    </row>
    <row r="886" spans="5:5" ht="12.95" hidden="1" customHeight="1" x14ac:dyDescent="0.2">
      <c r="E886" s="112"/>
    </row>
    <row r="887" spans="5:5" ht="12.95" hidden="1" customHeight="1" x14ac:dyDescent="0.2">
      <c r="E887" s="112"/>
    </row>
    <row r="888" spans="5:5" ht="12.95" hidden="1" customHeight="1" x14ac:dyDescent="0.2">
      <c r="E888" s="112"/>
    </row>
    <row r="889" spans="5:5" ht="12.95" hidden="1" customHeight="1" x14ac:dyDescent="0.2">
      <c r="E889" s="112"/>
    </row>
    <row r="890" spans="5:5" ht="12.95" hidden="1" customHeight="1" x14ac:dyDescent="0.2">
      <c r="E890" s="112"/>
    </row>
    <row r="891" spans="5:5" ht="12.95" hidden="1" customHeight="1" x14ac:dyDescent="0.2">
      <c r="E891" s="112"/>
    </row>
    <row r="892" spans="5:5" ht="12.95" hidden="1" customHeight="1" x14ac:dyDescent="0.2">
      <c r="E892" s="112"/>
    </row>
    <row r="893" spans="5:5" ht="12.95" hidden="1" customHeight="1" x14ac:dyDescent="0.2">
      <c r="E893" s="112"/>
    </row>
    <row r="894" spans="5:5" ht="12.95" hidden="1" customHeight="1" x14ac:dyDescent="0.2">
      <c r="E894" s="112"/>
    </row>
    <row r="895" spans="5:5" ht="12.95" hidden="1" customHeight="1" x14ac:dyDescent="0.2">
      <c r="E895" s="112"/>
    </row>
    <row r="896" spans="5:5" ht="12.95" hidden="1" customHeight="1" x14ac:dyDescent="0.2">
      <c r="E896" s="112"/>
    </row>
    <row r="897" spans="5:5" ht="12.95" hidden="1" customHeight="1" x14ac:dyDescent="0.2">
      <c r="E897" s="112"/>
    </row>
    <row r="898" spans="5:5" ht="12.95" hidden="1" customHeight="1" x14ac:dyDescent="0.2">
      <c r="E898" s="112"/>
    </row>
    <row r="899" spans="5:5" ht="12.95" hidden="1" customHeight="1" x14ac:dyDescent="0.2">
      <c r="E899" s="112"/>
    </row>
    <row r="900" spans="5:5" ht="12.95" hidden="1" customHeight="1" x14ac:dyDescent="0.2">
      <c r="E900" s="112"/>
    </row>
    <row r="901" spans="5:5" ht="12.95" hidden="1" customHeight="1" x14ac:dyDescent="0.2">
      <c r="E901" s="112"/>
    </row>
    <row r="902" spans="5:5" ht="12.95" hidden="1" customHeight="1" x14ac:dyDescent="0.2">
      <c r="E902" s="112"/>
    </row>
    <row r="903" spans="5:5" ht="12.95" hidden="1" customHeight="1" x14ac:dyDescent="0.2">
      <c r="E903" s="112"/>
    </row>
    <row r="904" spans="5:5" ht="12.95" hidden="1" customHeight="1" x14ac:dyDescent="0.2">
      <c r="E904" s="112"/>
    </row>
    <row r="905" spans="5:5" ht="12.95" hidden="1" customHeight="1" x14ac:dyDescent="0.2">
      <c r="E905" s="112"/>
    </row>
    <row r="906" spans="5:5" ht="12.95" hidden="1" customHeight="1" x14ac:dyDescent="0.2">
      <c r="E906" s="112"/>
    </row>
    <row r="907" spans="5:5" ht="12.95" hidden="1" customHeight="1" x14ac:dyDescent="0.2">
      <c r="E907" s="112"/>
    </row>
    <row r="908" spans="5:5" ht="12.95" hidden="1" customHeight="1" x14ac:dyDescent="0.2">
      <c r="E908" s="112"/>
    </row>
    <row r="909" spans="5:5" ht="12.95" hidden="1" customHeight="1" x14ac:dyDescent="0.2">
      <c r="E909" s="112"/>
    </row>
    <row r="910" spans="5:5" ht="12.95" hidden="1" customHeight="1" x14ac:dyDescent="0.2">
      <c r="E910" s="112"/>
    </row>
    <row r="911" spans="5:5" ht="12.95" hidden="1" customHeight="1" x14ac:dyDescent="0.2">
      <c r="E911" s="112"/>
    </row>
    <row r="912" spans="5:5" ht="12.95" hidden="1" customHeight="1" x14ac:dyDescent="0.2">
      <c r="E912" s="112"/>
    </row>
    <row r="913" spans="5:5" ht="12.95" hidden="1" customHeight="1" x14ac:dyDescent="0.2">
      <c r="E913" s="112"/>
    </row>
    <row r="914" spans="5:5" ht="12.95" hidden="1" customHeight="1" x14ac:dyDescent="0.2">
      <c r="E914" s="112"/>
    </row>
    <row r="915" spans="5:5" ht="12.95" hidden="1" customHeight="1" x14ac:dyDescent="0.2">
      <c r="E915" s="112"/>
    </row>
    <row r="916" spans="5:5" ht="12.95" hidden="1" customHeight="1" x14ac:dyDescent="0.2">
      <c r="E916" s="112"/>
    </row>
    <row r="917" spans="5:5" ht="12.95" hidden="1" customHeight="1" x14ac:dyDescent="0.2">
      <c r="E917" s="112"/>
    </row>
    <row r="918" spans="5:5" ht="12.95" hidden="1" customHeight="1" x14ac:dyDescent="0.2">
      <c r="E918" s="112"/>
    </row>
    <row r="919" spans="5:5" ht="12.95" hidden="1" customHeight="1" x14ac:dyDescent="0.2">
      <c r="E919" s="112"/>
    </row>
    <row r="920" spans="5:5" ht="12.95" hidden="1" customHeight="1" x14ac:dyDescent="0.2">
      <c r="E920" s="112"/>
    </row>
    <row r="921" spans="5:5" ht="12.95" hidden="1" customHeight="1" x14ac:dyDescent="0.2">
      <c r="E921" s="112"/>
    </row>
    <row r="922" spans="5:5" ht="12.95" hidden="1" customHeight="1" x14ac:dyDescent="0.2">
      <c r="E922" s="112"/>
    </row>
    <row r="923" spans="5:5" ht="12.95" hidden="1" customHeight="1" x14ac:dyDescent="0.2">
      <c r="E923" s="112"/>
    </row>
    <row r="924" spans="5:5" ht="12.95" hidden="1" customHeight="1" x14ac:dyDescent="0.2">
      <c r="E924" s="112"/>
    </row>
    <row r="925" spans="5:5" ht="12.95" hidden="1" customHeight="1" x14ac:dyDescent="0.2">
      <c r="E925" s="112"/>
    </row>
    <row r="926" spans="5:5" ht="12.95" hidden="1" customHeight="1" x14ac:dyDescent="0.2">
      <c r="E926" s="112"/>
    </row>
    <row r="927" spans="5:5" ht="12.95" hidden="1" customHeight="1" x14ac:dyDescent="0.2">
      <c r="E927" s="112"/>
    </row>
    <row r="928" spans="5:5" ht="12.95" hidden="1" customHeight="1" x14ac:dyDescent="0.2">
      <c r="E928" s="112"/>
    </row>
    <row r="929" spans="5:5" ht="12.95" hidden="1" customHeight="1" x14ac:dyDescent="0.2">
      <c r="E929" s="112"/>
    </row>
    <row r="930" spans="5:5" ht="12.95" hidden="1" customHeight="1" x14ac:dyDescent="0.2">
      <c r="E930" s="112"/>
    </row>
    <row r="931" spans="5:5" ht="12.95" hidden="1" customHeight="1" x14ac:dyDescent="0.2">
      <c r="E931" s="112"/>
    </row>
    <row r="932" spans="5:5" ht="12.95" hidden="1" customHeight="1" x14ac:dyDescent="0.2">
      <c r="E932" s="112"/>
    </row>
    <row r="933" spans="5:5" ht="12.95" hidden="1" customHeight="1" x14ac:dyDescent="0.2">
      <c r="E933" s="112"/>
    </row>
    <row r="934" spans="5:5" ht="12.95" hidden="1" customHeight="1" x14ac:dyDescent="0.2">
      <c r="E934" s="112"/>
    </row>
    <row r="935" spans="5:5" ht="12.95" hidden="1" customHeight="1" x14ac:dyDescent="0.2">
      <c r="E935" s="112"/>
    </row>
    <row r="936" spans="5:5" ht="12.95" hidden="1" customHeight="1" x14ac:dyDescent="0.2">
      <c r="E936" s="112"/>
    </row>
    <row r="937" spans="5:5" ht="12.95" hidden="1" customHeight="1" x14ac:dyDescent="0.2">
      <c r="E937" s="112"/>
    </row>
    <row r="938" spans="5:5" ht="12.95" hidden="1" customHeight="1" x14ac:dyDescent="0.2">
      <c r="E938" s="112"/>
    </row>
    <row r="939" spans="5:5" ht="12.95" hidden="1" customHeight="1" x14ac:dyDescent="0.2">
      <c r="E939" s="112"/>
    </row>
    <row r="940" spans="5:5" ht="12.95" hidden="1" customHeight="1" x14ac:dyDescent="0.2">
      <c r="E940" s="112"/>
    </row>
    <row r="941" spans="5:5" ht="12.95" hidden="1" customHeight="1" x14ac:dyDescent="0.2">
      <c r="E941" s="112"/>
    </row>
    <row r="942" spans="5:5" ht="12.95" hidden="1" customHeight="1" x14ac:dyDescent="0.2">
      <c r="E942" s="112"/>
    </row>
    <row r="943" spans="5:5" ht="12.95" hidden="1" customHeight="1" x14ac:dyDescent="0.2">
      <c r="E943" s="112"/>
    </row>
    <row r="944" spans="5:5" ht="12.95" hidden="1" customHeight="1" x14ac:dyDescent="0.2">
      <c r="E944" s="112"/>
    </row>
    <row r="945" spans="5:5" ht="12.95" hidden="1" customHeight="1" x14ac:dyDescent="0.2">
      <c r="E945" s="112"/>
    </row>
    <row r="946" spans="5:5" ht="12.95" hidden="1" customHeight="1" x14ac:dyDescent="0.2">
      <c r="E946" s="112"/>
    </row>
    <row r="947" spans="5:5" ht="12.95" hidden="1" customHeight="1" x14ac:dyDescent="0.2">
      <c r="E947" s="112"/>
    </row>
    <row r="948" spans="5:5" ht="12.95" hidden="1" customHeight="1" x14ac:dyDescent="0.2">
      <c r="E948" s="112"/>
    </row>
    <row r="949" spans="5:5" ht="12.95" hidden="1" customHeight="1" x14ac:dyDescent="0.2">
      <c r="E949" s="112"/>
    </row>
    <row r="950" spans="5:5" ht="12.95" hidden="1" customHeight="1" x14ac:dyDescent="0.2">
      <c r="E950" s="112"/>
    </row>
    <row r="951" spans="5:5" ht="12.95" hidden="1" customHeight="1" x14ac:dyDescent="0.2">
      <c r="E951" s="112"/>
    </row>
    <row r="952" spans="5:5" ht="12.95" hidden="1" customHeight="1" x14ac:dyDescent="0.2">
      <c r="E952" s="112"/>
    </row>
    <row r="953" spans="5:5" ht="12.95" hidden="1" customHeight="1" x14ac:dyDescent="0.2">
      <c r="E953" s="112"/>
    </row>
    <row r="954" spans="5:5" ht="12.95" hidden="1" customHeight="1" x14ac:dyDescent="0.2">
      <c r="E954" s="112"/>
    </row>
    <row r="955" spans="5:5" ht="12.95" hidden="1" customHeight="1" x14ac:dyDescent="0.2">
      <c r="E955" s="112"/>
    </row>
    <row r="956" spans="5:5" ht="12.95" hidden="1" customHeight="1" x14ac:dyDescent="0.2">
      <c r="E956" s="112"/>
    </row>
    <row r="957" spans="5:5" ht="12.95" hidden="1" customHeight="1" x14ac:dyDescent="0.2">
      <c r="E957" s="112"/>
    </row>
    <row r="958" spans="5:5" ht="12.95" hidden="1" customHeight="1" x14ac:dyDescent="0.2">
      <c r="E958" s="112"/>
    </row>
    <row r="959" spans="5:5" ht="12.95" hidden="1" customHeight="1" x14ac:dyDescent="0.2">
      <c r="E959" s="112"/>
    </row>
    <row r="960" spans="5:5" ht="12.95" hidden="1" customHeight="1" x14ac:dyDescent="0.2">
      <c r="E960" s="112"/>
    </row>
    <row r="961" spans="5:5" ht="12.95" hidden="1" customHeight="1" x14ac:dyDescent="0.2">
      <c r="E961" s="112"/>
    </row>
    <row r="962" spans="5:5" ht="12.95" hidden="1" customHeight="1" x14ac:dyDescent="0.2">
      <c r="E962" s="112"/>
    </row>
    <row r="963" spans="5:5" ht="12.95" hidden="1" customHeight="1" x14ac:dyDescent="0.2">
      <c r="E963" s="112"/>
    </row>
    <row r="964" spans="5:5" ht="12.95" hidden="1" customHeight="1" x14ac:dyDescent="0.2">
      <c r="E964" s="112"/>
    </row>
    <row r="965" spans="5:5" ht="12.95" hidden="1" customHeight="1" x14ac:dyDescent="0.2">
      <c r="E965" s="112"/>
    </row>
    <row r="966" spans="5:5" ht="12.95" hidden="1" customHeight="1" x14ac:dyDescent="0.2">
      <c r="E966" s="112"/>
    </row>
    <row r="967" spans="5:5" ht="12.95" hidden="1" customHeight="1" x14ac:dyDescent="0.2">
      <c r="E967" s="112"/>
    </row>
    <row r="968" spans="5:5" ht="12.95" hidden="1" customHeight="1" x14ac:dyDescent="0.2">
      <c r="E968" s="112"/>
    </row>
    <row r="969" spans="5:5" ht="12.95" hidden="1" customHeight="1" x14ac:dyDescent="0.2">
      <c r="E969" s="112"/>
    </row>
    <row r="970" spans="5:5" ht="12.95" hidden="1" customHeight="1" x14ac:dyDescent="0.2">
      <c r="E970" s="112"/>
    </row>
    <row r="971" spans="5:5" ht="12.95" hidden="1" customHeight="1" x14ac:dyDescent="0.2">
      <c r="E971" s="112"/>
    </row>
    <row r="972" spans="5:5" ht="12.95" hidden="1" customHeight="1" x14ac:dyDescent="0.2">
      <c r="E972" s="112"/>
    </row>
    <row r="973" spans="5:5" ht="12.95" hidden="1" customHeight="1" x14ac:dyDescent="0.2">
      <c r="E973" s="112"/>
    </row>
    <row r="974" spans="5:5" ht="12.95" hidden="1" customHeight="1" x14ac:dyDescent="0.2">
      <c r="E974" s="112"/>
    </row>
    <row r="975" spans="5:5" ht="12.95" hidden="1" customHeight="1" x14ac:dyDescent="0.2">
      <c r="E975" s="112"/>
    </row>
    <row r="976" spans="5:5" ht="12.95" hidden="1" customHeight="1" x14ac:dyDescent="0.2">
      <c r="E976" s="112"/>
    </row>
    <row r="977" spans="5:5" ht="12.95" hidden="1" customHeight="1" x14ac:dyDescent="0.2">
      <c r="E977" s="112"/>
    </row>
    <row r="978" spans="5:5" ht="12.95" hidden="1" customHeight="1" x14ac:dyDescent="0.2">
      <c r="E978" s="112"/>
    </row>
    <row r="979" spans="5:5" ht="12.95" hidden="1" customHeight="1" x14ac:dyDescent="0.2">
      <c r="E979" s="112"/>
    </row>
    <row r="980" spans="5:5" ht="12.95" hidden="1" customHeight="1" x14ac:dyDescent="0.2"/>
    <row r="981" spans="5:5" ht="12.95" hidden="1" customHeight="1" x14ac:dyDescent="0.2"/>
    <row r="982" spans="5:5" ht="12.95" hidden="1" customHeight="1" x14ac:dyDescent="0.2"/>
    <row r="983" spans="5:5" ht="12.95" hidden="1" customHeight="1" x14ac:dyDescent="0.2"/>
    <row r="984" spans="5:5" ht="12.95" hidden="1" customHeight="1" x14ac:dyDescent="0.2"/>
    <row r="985" spans="5:5" ht="12.95" hidden="1" customHeight="1" x14ac:dyDescent="0.2"/>
    <row r="986" spans="5:5" ht="12.95" hidden="1" customHeight="1" x14ac:dyDescent="0.2"/>
    <row r="987" spans="5:5" ht="12.95" hidden="1" customHeight="1" x14ac:dyDescent="0.2"/>
    <row r="988" spans="5:5" ht="12.95" hidden="1" customHeight="1" x14ac:dyDescent="0.2"/>
    <row r="989" spans="5:5" ht="12.95" hidden="1" customHeight="1" x14ac:dyDescent="0.2"/>
    <row r="990" spans="5:5" ht="12.95" hidden="1" customHeight="1" x14ac:dyDescent="0.2"/>
    <row r="991" spans="5:5" ht="12.95" hidden="1" customHeight="1" x14ac:dyDescent="0.2"/>
    <row r="992" spans="5:5" ht="12.95" hidden="1" customHeight="1" x14ac:dyDescent="0.2"/>
    <row r="993" ht="12.95" hidden="1" customHeight="1" x14ac:dyDescent="0.2"/>
    <row r="994" ht="12.95" hidden="1" customHeight="1" x14ac:dyDescent="0.2"/>
    <row r="995" ht="12.95" hidden="1" customHeight="1" x14ac:dyDescent="0.2"/>
    <row r="996" ht="12.95" hidden="1" customHeight="1" x14ac:dyDescent="0.2"/>
    <row r="997" ht="12.95" hidden="1" customHeight="1" x14ac:dyDescent="0.2"/>
    <row r="998" ht="12.95" hidden="1" customHeight="1" x14ac:dyDescent="0.2"/>
    <row r="999" ht="12.95" hidden="1" customHeight="1" x14ac:dyDescent="0.2"/>
    <row r="1000" ht="12.95" hidden="1" customHeight="1" x14ac:dyDescent="0.2"/>
    <row r="1001" ht="12.95" hidden="1" customHeight="1" x14ac:dyDescent="0.2"/>
    <row r="1002" ht="12.95" hidden="1" customHeight="1" x14ac:dyDescent="0.2"/>
    <row r="1003" ht="12.95" hidden="1" customHeight="1" x14ac:dyDescent="0.2"/>
    <row r="1004" ht="12.95" hidden="1" customHeight="1" x14ac:dyDescent="0.2"/>
    <row r="1005" ht="12.95" hidden="1" customHeight="1" x14ac:dyDescent="0.2"/>
    <row r="1006" ht="12.95" hidden="1" customHeight="1" x14ac:dyDescent="0.2"/>
    <row r="1007" ht="12.95" hidden="1" customHeight="1" x14ac:dyDescent="0.2"/>
    <row r="1008" ht="12.95" hidden="1" customHeight="1" x14ac:dyDescent="0.2"/>
    <row r="1009" ht="12.95" hidden="1" customHeight="1" x14ac:dyDescent="0.2"/>
    <row r="1010" ht="12.95" hidden="1" customHeight="1" x14ac:dyDescent="0.2"/>
    <row r="1011" ht="12.95" hidden="1" customHeight="1" x14ac:dyDescent="0.2"/>
    <row r="1012" ht="12.95" hidden="1" customHeight="1" x14ac:dyDescent="0.2"/>
    <row r="1013" ht="12.95" hidden="1" customHeight="1" x14ac:dyDescent="0.2"/>
    <row r="1014" ht="12.95" hidden="1" customHeight="1" x14ac:dyDescent="0.2"/>
    <row r="1015" ht="12.95" hidden="1" customHeight="1" x14ac:dyDescent="0.2"/>
    <row r="1016" ht="12.95" hidden="1" customHeight="1" x14ac:dyDescent="0.2"/>
    <row r="1017" ht="12.95" hidden="1" customHeight="1" x14ac:dyDescent="0.2"/>
    <row r="1018" ht="12.95" hidden="1" customHeight="1" x14ac:dyDescent="0.2"/>
    <row r="1019" ht="12.95" hidden="1" customHeight="1" x14ac:dyDescent="0.2"/>
    <row r="1020" ht="12.95" hidden="1" customHeight="1" x14ac:dyDescent="0.2"/>
    <row r="1021" ht="12.95" hidden="1" customHeight="1" x14ac:dyDescent="0.2"/>
    <row r="1022" ht="12.95" hidden="1" customHeight="1" x14ac:dyDescent="0.2"/>
    <row r="1023" ht="12.95" hidden="1" customHeight="1" x14ac:dyDescent="0.2"/>
    <row r="1024" ht="12.95" hidden="1" customHeight="1" x14ac:dyDescent="0.2"/>
    <row r="1025" ht="12.95" hidden="1" customHeight="1" x14ac:dyDescent="0.2"/>
    <row r="1026" ht="12.95" hidden="1" customHeight="1" x14ac:dyDescent="0.2"/>
    <row r="1027" ht="12.95" hidden="1" customHeight="1" x14ac:dyDescent="0.2"/>
    <row r="1028" ht="12.95" hidden="1" customHeight="1" x14ac:dyDescent="0.2"/>
    <row r="1029" ht="12.95" hidden="1" customHeight="1" x14ac:dyDescent="0.2"/>
    <row r="1030" ht="12.95" hidden="1" customHeight="1" x14ac:dyDescent="0.2"/>
    <row r="1031" ht="12.95" hidden="1" customHeight="1" x14ac:dyDescent="0.2"/>
    <row r="1032" ht="12.95" hidden="1" customHeight="1" x14ac:dyDescent="0.2"/>
    <row r="1033" ht="12.95" hidden="1" customHeight="1" x14ac:dyDescent="0.2"/>
    <row r="1034" ht="12.95" hidden="1" customHeight="1" x14ac:dyDescent="0.2"/>
    <row r="1035" ht="12.95" hidden="1" customHeight="1" x14ac:dyDescent="0.2"/>
    <row r="1036" ht="12.95" hidden="1" customHeight="1" x14ac:dyDescent="0.2"/>
    <row r="1037" ht="12.95" hidden="1" customHeight="1" x14ac:dyDescent="0.2"/>
    <row r="1038" ht="12.95" hidden="1" customHeight="1" x14ac:dyDescent="0.2"/>
    <row r="1039" ht="12.95" hidden="1" customHeight="1" x14ac:dyDescent="0.2"/>
    <row r="1040" ht="12.95" hidden="1" customHeight="1" x14ac:dyDescent="0.2"/>
    <row r="1041" ht="12.95" hidden="1" customHeight="1" x14ac:dyDescent="0.2"/>
    <row r="1042" ht="12.95" hidden="1" customHeight="1" x14ac:dyDescent="0.2"/>
    <row r="1043" ht="12.95" hidden="1" customHeight="1" x14ac:dyDescent="0.2"/>
    <row r="1044" ht="12.95" hidden="1" customHeight="1" x14ac:dyDescent="0.2"/>
    <row r="1045" ht="12.95" hidden="1" customHeight="1" x14ac:dyDescent="0.2"/>
    <row r="1046" ht="12.95" hidden="1" customHeight="1" x14ac:dyDescent="0.2"/>
    <row r="1047" ht="12.95" hidden="1" customHeight="1" x14ac:dyDescent="0.2"/>
    <row r="1048" ht="12.95" hidden="1" customHeight="1" x14ac:dyDescent="0.2"/>
    <row r="1049" ht="12.95" hidden="1" customHeight="1" x14ac:dyDescent="0.2"/>
    <row r="1050" ht="12.95" hidden="1" customHeight="1" x14ac:dyDescent="0.2"/>
    <row r="1051" ht="12.95" hidden="1" customHeight="1" x14ac:dyDescent="0.2"/>
    <row r="1052" ht="12.95" hidden="1" customHeight="1" x14ac:dyDescent="0.2"/>
    <row r="1053" ht="12.95" hidden="1" customHeight="1" x14ac:dyDescent="0.2"/>
    <row r="1054" ht="12.95" hidden="1" customHeight="1" x14ac:dyDescent="0.2"/>
    <row r="1055" ht="12.95" hidden="1" customHeight="1" x14ac:dyDescent="0.2"/>
    <row r="1056" ht="12.95" hidden="1" customHeight="1" x14ac:dyDescent="0.2"/>
    <row r="1057" ht="12.95" hidden="1" customHeight="1" x14ac:dyDescent="0.2"/>
    <row r="1058" ht="12.95" hidden="1" customHeight="1" x14ac:dyDescent="0.2"/>
    <row r="1059" ht="12.95" hidden="1" customHeight="1" x14ac:dyDescent="0.2"/>
    <row r="1060" ht="12.95" hidden="1" customHeight="1" x14ac:dyDescent="0.2"/>
    <row r="1061" ht="12.95" hidden="1" customHeight="1" x14ac:dyDescent="0.2"/>
    <row r="1062" ht="12.95" hidden="1" customHeight="1" x14ac:dyDescent="0.2"/>
    <row r="1063" ht="12.95" hidden="1" customHeight="1" x14ac:dyDescent="0.2"/>
    <row r="1064" ht="12.95" hidden="1" customHeight="1" x14ac:dyDescent="0.2"/>
    <row r="1065" ht="12.95" hidden="1" customHeight="1" x14ac:dyDescent="0.2"/>
    <row r="1066" ht="12.95" hidden="1" customHeight="1" x14ac:dyDescent="0.2"/>
    <row r="1067" ht="12.95" hidden="1" customHeight="1" x14ac:dyDescent="0.2"/>
    <row r="1068" ht="12.95" hidden="1" customHeight="1" x14ac:dyDescent="0.2"/>
    <row r="1069" ht="12.95" hidden="1" customHeight="1" x14ac:dyDescent="0.2"/>
    <row r="1070" ht="12.95" hidden="1" customHeight="1" x14ac:dyDescent="0.2"/>
    <row r="1071" ht="12.95" hidden="1" customHeight="1" x14ac:dyDescent="0.2"/>
    <row r="1072" ht="12.95" hidden="1" customHeight="1" x14ac:dyDescent="0.2"/>
    <row r="1073" ht="12.95" hidden="1" customHeight="1" x14ac:dyDescent="0.2"/>
    <row r="1074" ht="12.95" hidden="1" customHeight="1" x14ac:dyDescent="0.2"/>
    <row r="1075" ht="12.95" hidden="1" customHeight="1" x14ac:dyDescent="0.2"/>
    <row r="1076" ht="12.95" hidden="1" customHeight="1" x14ac:dyDescent="0.2"/>
    <row r="1077" ht="12.95" hidden="1" customHeight="1" x14ac:dyDescent="0.2"/>
    <row r="1078" ht="12.95" hidden="1" customHeight="1" x14ac:dyDescent="0.2"/>
    <row r="1079" ht="12.95" hidden="1" customHeight="1" x14ac:dyDescent="0.2"/>
    <row r="1080" ht="12.95" hidden="1" customHeight="1" x14ac:dyDescent="0.2"/>
    <row r="1081" ht="12.95" hidden="1" customHeight="1" x14ac:dyDescent="0.2"/>
    <row r="1082" ht="12.95" hidden="1" customHeight="1" x14ac:dyDescent="0.2"/>
    <row r="1083" ht="12.95" hidden="1" customHeight="1" x14ac:dyDescent="0.2"/>
    <row r="1084" ht="12.95" hidden="1" customHeight="1" x14ac:dyDescent="0.2"/>
    <row r="1085" ht="12.95" hidden="1" customHeight="1" x14ac:dyDescent="0.2"/>
    <row r="1086" ht="12.95" hidden="1" customHeight="1" x14ac:dyDescent="0.2"/>
    <row r="1087" ht="12.95" hidden="1" customHeight="1" x14ac:dyDescent="0.2"/>
    <row r="1088" ht="12.95" hidden="1" customHeight="1" x14ac:dyDescent="0.2"/>
    <row r="1089" ht="12.95" hidden="1" customHeight="1" x14ac:dyDescent="0.2"/>
    <row r="1090" ht="12.95" hidden="1" customHeight="1" x14ac:dyDescent="0.2"/>
    <row r="1091" ht="12.95" hidden="1" customHeight="1" x14ac:dyDescent="0.2"/>
    <row r="1092" ht="12.95" hidden="1" customHeight="1" x14ac:dyDescent="0.2"/>
    <row r="1093" ht="12.95" hidden="1" customHeight="1" x14ac:dyDescent="0.2"/>
    <row r="1094" ht="12.95" hidden="1" customHeight="1" x14ac:dyDescent="0.2"/>
    <row r="1095" ht="12.95" hidden="1" customHeight="1" x14ac:dyDescent="0.2"/>
    <row r="1096" ht="12.95" hidden="1" customHeight="1" x14ac:dyDescent="0.2"/>
    <row r="1097" ht="12.95" hidden="1" customHeight="1" x14ac:dyDescent="0.2"/>
    <row r="1098" ht="12.95" hidden="1" customHeight="1" x14ac:dyDescent="0.2"/>
    <row r="1099" ht="12.95" hidden="1" customHeight="1" x14ac:dyDescent="0.2"/>
    <row r="1100" ht="12.95" hidden="1" customHeight="1" x14ac:dyDescent="0.2"/>
    <row r="1101" ht="12.95" hidden="1" customHeight="1" x14ac:dyDescent="0.2"/>
    <row r="1102" ht="12.95" hidden="1" customHeight="1" x14ac:dyDescent="0.2"/>
    <row r="1103" ht="12.95" hidden="1" customHeight="1" x14ac:dyDescent="0.2"/>
    <row r="1104" ht="12.95" hidden="1" customHeight="1" x14ac:dyDescent="0.2"/>
    <row r="1105" ht="12.95" hidden="1" customHeight="1" x14ac:dyDescent="0.2"/>
    <row r="1106" ht="12.95" hidden="1" customHeight="1" x14ac:dyDescent="0.2"/>
    <row r="1107" ht="12.95" hidden="1" customHeight="1" x14ac:dyDescent="0.2"/>
    <row r="1108" ht="12.95" hidden="1" customHeight="1" x14ac:dyDescent="0.2"/>
    <row r="1109" ht="12.95" hidden="1" customHeight="1" x14ac:dyDescent="0.2"/>
    <row r="1110" ht="12.95" hidden="1" customHeight="1" x14ac:dyDescent="0.2"/>
    <row r="1111" ht="12.95" hidden="1" customHeight="1" x14ac:dyDescent="0.2"/>
    <row r="1112" ht="12.95" hidden="1" customHeight="1" x14ac:dyDescent="0.2"/>
    <row r="1113" ht="12.95" hidden="1" customHeight="1" x14ac:dyDescent="0.2"/>
    <row r="1114" ht="12.95" hidden="1" customHeight="1" x14ac:dyDescent="0.2"/>
    <row r="1115" ht="12.95" hidden="1" customHeight="1" x14ac:dyDescent="0.2"/>
    <row r="1116" ht="12.95" hidden="1" customHeight="1" x14ac:dyDescent="0.2"/>
    <row r="1117" ht="12.95" hidden="1" customHeight="1" x14ac:dyDescent="0.2"/>
    <row r="1118" ht="12.95" hidden="1" customHeight="1" x14ac:dyDescent="0.2"/>
    <row r="1119" ht="12.95" hidden="1" customHeight="1" x14ac:dyDescent="0.2"/>
    <row r="1120" ht="12.95" hidden="1" customHeight="1" x14ac:dyDescent="0.2"/>
    <row r="1121" ht="12.95" hidden="1" customHeight="1" x14ac:dyDescent="0.2"/>
    <row r="1122" ht="12.95" hidden="1" customHeight="1" x14ac:dyDescent="0.2"/>
    <row r="1123" ht="12.95" hidden="1" customHeight="1" x14ac:dyDescent="0.2"/>
    <row r="1124" ht="12.95" hidden="1" customHeight="1" x14ac:dyDescent="0.2"/>
    <row r="1125" ht="12.95" hidden="1" customHeight="1" x14ac:dyDescent="0.2"/>
    <row r="1126" ht="12.95" hidden="1" customHeight="1" x14ac:dyDescent="0.2"/>
    <row r="1127" ht="12.95" hidden="1" customHeight="1" x14ac:dyDescent="0.2"/>
    <row r="1128" ht="12.95" hidden="1" customHeight="1" x14ac:dyDescent="0.2"/>
    <row r="1129" ht="12.95" hidden="1" customHeight="1" x14ac:dyDescent="0.2"/>
    <row r="1130" ht="12.95" hidden="1" customHeight="1" x14ac:dyDescent="0.2"/>
    <row r="1131" ht="12.95" hidden="1" customHeight="1" x14ac:dyDescent="0.2"/>
    <row r="1132" ht="12.95" hidden="1" customHeight="1" x14ac:dyDescent="0.2"/>
    <row r="1133" ht="12.95" hidden="1" customHeight="1" x14ac:dyDescent="0.2"/>
    <row r="1134" ht="12.95" hidden="1" customHeight="1" x14ac:dyDescent="0.2"/>
    <row r="1135" ht="12.95" hidden="1" customHeight="1" x14ac:dyDescent="0.2"/>
    <row r="1136" ht="12.95" hidden="1" customHeight="1" x14ac:dyDescent="0.2"/>
    <row r="1137" ht="12.95" hidden="1" customHeight="1" x14ac:dyDescent="0.2"/>
    <row r="1138" ht="12.95" hidden="1" customHeight="1" x14ac:dyDescent="0.2"/>
    <row r="1139" ht="12.95" hidden="1" customHeight="1" x14ac:dyDescent="0.2"/>
    <row r="1140" ht="12.95" hidden="1" customHeight="1" x14ac:dyDescent="0.2"/>
    <row r="1141" ht="12.95" hidden="1" customHeight="1" x14ac:dyDescent="0.2"/>
    <row r="1142" ht="12.95" hidden="1" customHeight="1" x14ac:dyDescent="0.2"/>
    <row r="1143" ht="12.95" hidden="1" customHeight="1" x14ac:dyDescent="0.2"/>
    <row r="1144" ht="12.95" hidden="1" customHeight="1" x14ac:dyDescent="0.2"/>
    <row r="1145" ht="12.95" hidden="1" customHeight="1" x14ac:dyDescent="0.2"/>
    <row r="1146" ht="12.95" hidden="1" customHeight="1" x14ac:dyDescent="0.2"/>
    <row r="1147" ht="12.95" hidden="1" customHeight="1" x14ac:dyDescent="0.2"/>
    <row r="1148" ht="12.95" hidden="1" customHeight="1" x14ac:dyDescent="0.2"/>
    <row r="1149" ht="12.95" hidden="1" customHeight="1" x14ac:dyDescent="0.2"/>
    <row r="1150" ht="12.95" hidden="1" customHeight="1" x14ac:dyDescent="0.2"/>
    <row r="1151" ht="12.95" hidden="1" customHeight="1" x14ac:dyDescent="0.2"/>
    <row r="1152" ht="12.95" hidden="1" customHeight="1" x14ac:dyDescent="0.2"/>
    <row r="1153" ht="12.95" hidden="1" customHeight="1" x14ac:dyDescent="0.2"/>
    <row r="1154" ht="12.95" hidden="1" customHeight="1" x14ac:dyDescent="0.2"/>
    <row r="1155" ht="12.95" hidden="1" customHeight="1" x14ac:dyDescent="0.2"/>
    <row r="1156" ht="12.95" hidden="1" customHeight="1" x14ac:dyDescent="0.2"/>
    <row r="1157" ht="12.95" hidden="1" customHeight="1" x14ac:dyDescent="0.2"/>
    <row r="1158" ht="12.95" hidden="1" customHeight="1" x14ac:dyDescent="0.2"/>
    <row r="1159" ht="12.95" hidden="1" customHeight="1" x14ac:dyDescent="0.2"/>
    <row r="1160" ht="12.95" hidden="1" customHeight="1" x14ac:dyDescent="0.2"/>
    <row r="1161" ht="12.95" hidden="1" customHeight="1" x14ac:dyDescent="0.2"/>
    <row r="1162" ht="12.95" hidden="1" customHeight="1" x14ac:dyDescent="0.2"/>
    <row r="1163" ht="12.95" hidden="1" customHeight="1" x14ac:dyDescent="0.2"/>
    <row r="1164" ht="12.95" hidden="1" customHeight="1" x14ac:dyDescent="0.2"/>
  </sheetData>
  <sheetProtection password="B81F" sheet="1" scenarios="1" selectLockedCells="1" selectUnlockedCells="1"/>
  <phoneticPr fontId="26" type="noConversion"/>
  <pageMargins left="0.75" right="0.75" top="1" bottom="1" header="0.51180555555555551" footer="0.51180555555555551"/>
  <pageSetup paperSize="9" firstPageNumber="0" orientation="portrait" horizontalDpi="300" verticalDpi="300"/>
  <headerFooter alignWithMargins="0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5"/>
  <dimension ref="A1:IV11478"/>
  <sheetViews>
    <sheetView showGridLines="0" showRowColHeaders="0" workbookViewId="0"/>
  </sheetViews>
  <sheetFormatPr baseColWidth="10" defaultColWidth="0" defaultRowHeight="12.75" zeroHeight="1" x14ac:dyDescent="0.2"/>
  <cols>
    <col min="1" max="1" width="4.42578125" customWidth="1"/>
    <col min="2" max="2" width="11.42578125" customWidth="1"/>
    <col min="3" max="3" width="5.140625" customWidth="1"/>
    <col min="4" max="4" width="26.5703125" style="114" customWidth="1"/>
    <col min="5" max="5" width="22.5703125" customWidth="1"/>
    <col min="6" max="6" width="11" customWidth="1"/>
    <col min="7" max="7" width="4.42578125" customWidth="1"/>
  </cols>
  <sheetData>
    <row r="1" spans="1:7" s="116" customFormat="1" x14ac:dyDescent="0.2">
      <c r="D1" s="140"/>
    </row>
    <row r="2" spans="1:7" s="116" customFormat="1" x14ac:dyDescent="0.2">
      <c r="D2" s="140"/>
    </row>
    <row r="3" spans="1:7" s="116" customFormat="1" ht="26.25" customHeight="1" x14ac:dyDescent="0.25">
      <c r="D3" s="141"/>
      <c r="E3" s="141"/>
      <c r="F3" s="119"/>
    </row>
    <row r="4" spans="1:7" ht="18" x14ac:dyDescent="0.25">
      <c r="A4" s="76"/>
      <c r="B4" s="117" t="s">
        <v>1095</v>
      </c>
      <c r="C4" s="118"/>
      <c r="D4" s="118"/>
      <c r="E4" s="118"/>
      <c r="F4" s="119"/>
      <c r="G4" s="116"/>
    </row>
    <row r="5" spans="1:7" s="116" customFormat="1" ht="11.25" customHeight="1" x14ac:dyDescent="0.25">
      <c r="B5" s="3"/>
      <c r="C5" s="120"/>
      <c r="D5" s="120"/>
      <c r="E5" s="120"/>
      <c r="F5" s="120"/>
      <c r="G5" s="3"/>
    </row>
    <row r="6" spans="1:7" s="116" customFormat="1" ht="18" x14ac:dyDescent="0.25">
      <c r="A6" s="3"/>
      <c r="B6" s="121" t="s">
        <v>1096</v>
      </c>
      <c r="C6" s="120"/>
      <c r="D6" s="120"/>
      <c r="E6" s="120"/>
      <c r="F6" s="120"/>
      <c r="G6" s="3"/>
    </row>
    <row r="7" spans="1:7" s="116" customFormat="1" ht="12.75" customHeight="1" x14ac:dyDescent="0.25">
      <c r="A7" s="3"/>
      <c r="B7" s="3" t="s">
        <v>1097</v>
      </c>
      <c r="C7" s="120"/>
      <c r="D7" s="120"/>
      <c r="E7" s="120"/>
      <c r="F7" s="120"/>
      <c r="G7" s="3"/>
    </row>
    <row r="8" spans="1:7" s="116" customFormat="1" ht="12.75" customHeight="1" x14ac:dyDescent="0.25">
      <c r="A8" s="3"/>
      <c r="B8" s="3" t="s">
        <v>1098</v>
      </c>
      <c r="C8" s="120"/>
      <c r="D8" s="120"/>
      <c r="E8" s="120"/>
      <c r="F8" s="120"/>
      <c r="G8" s="3"/>
    </row>
    <row r="9" spans="1:7" s="116" customFormat="1" ht="12.75" customHeight="1" x14ac:dyDescent="0.25">
      <c r="A9" s="3"/>
      <c r="B9" s="3" t="s">
        <v>1099</v>
      </c>
      <c r="C9" s="120"/>
      <c r="D9" s="120"/>
      <c r="E9" s="120"/>
      <c r="F9" s="120"/>
      <c r="G9" s="3"/>
    </row>
    <row r="10" spans="1:7" s="116" customFormat="1" ht="12.75" customHeight="1" x14ac:dyDescent="0.25">
      <c r="A10" s="3"/>
      <c r="B10" s="3"/>
      <c r="C10" s="120"/>
      <c r="D10" s="120"/>
      <c r="E10" s="120"/>
      <c r="F10" s="120"/>
      <c r="G10" s="3"/>
    </row>
    <row r="11" spans="1:7" s="116" customFormat="1" ht="12.75" customHeight="1" x14ac:dyDescent="0.25">
      <c r="A11" s="3"/>
      <c r="B11" s="3" t="s">
        <v>1100</v>
      </c>
      <c r="C11" s="120"/>
      <c r="D11" s="120"/>
      <c r="E11" s="120"/>
      <c r="F11" s="120"/>
      <c r="G11" s="3"/>
    </row>
    <row r="12" spans="1:7" s="116" customFormat="1" ht="12.75" customHeight="1" x14ac:dyDescent="0.25">
      <c r="A12" s="3"/>
      <c r="B12" s="3" t="s">
        <v>1101</v>
      </c>
      <c r="C12" s="120"/>
      <c r="D12" s="120"/>
      <c r="E12" s="120"/>
      <c r="F12" s="120"/>
      <c r="G12" s="3"/>
    </row>
    <row r="13" spans="1:7" s="116" customFormat="1" ht="12.75" customHeight="1" x14ac:dyDescent="0.25">
      <c r="A13" s="3"/>
      <c r="B13" s="3"/>
      <c r="C13" s="120"/>
      <c r="D13" s="120"/>
      <c r="E13" s="120"/>
      <c r="F13" s="120"/>
      <c r="G13" s="3"/>
    </row>
    <row r="14" spans="1:7" s="116" customFormat="1" ht="12.75" customHeight="1" x14ac:dyDescent="0.25">
      <c r="A14" s="3"/>
      <c r="B14" s="3" t="s">
        <v>1102</v>
      </c>
      <c r="C14" s="120"/>
      <c r="D14" s="120"/>
      <c r="E14" s="120"/>
      <c r="F14" s="120"/>
      <c r="G14" s="3"/>
    </row>
    <row r="15" spans="1:7" s="116" customFormat="1" ht="12.75" customHeight="1" x14ac:dyDescent="0.25">
      <c r="A15" s="3"/>
      <c r="B15" s="3" t="s">
        <v>1103</v>
      </c>
      <c r="C15" s="120"/>
      <c r="D15" s="120"/>
      <c r="E15" s="120"/>
      <c r="F15" s="120"/>
      <c r="G15" s="3"/>
    </row>
    <row r="16" spans="1:7" s="116" customFormat="1" ht="12.75" customHeight="1" x14ac:dyDescent="0.25">
      <c r="A16" s="3"/>
      <c r="B16" s="3"/>
      <c r="C16" s="120"/>
      <c r="D16" s="120"/>
      <c r="E16" s="120"/>
      <c r="F16" s="120"/>
      <c r="G16" s="3"/>
    </row>
    <row r="17" spans="1:7" s="116" customFormat="1" ht="12.75" customHeight="1" x14ac:dyDescent="0.25">
      <c r="A17" s="3"/>
      <c r="B17" s="122" t="s">
        <v>1104</v>
      </c>
      <c r="C17" s="120"/>
      <c r="D17" s="122" t="s">
        <v>1105</v>
      </c>
      <c r="E17" s="120"/>
      <c r="F17" s="120"/>
      <c r="G17" s="123"/>
    </row>
    <row r="18" spans="1:7" s="116" customFormat="1" ht="12.75" customHeight="1" x14ac:dyDescent="0.25">
      <c r="A18" s="3"/>
      <c r="B18" s="3" t="s">
        <v>1106</v>
      </c>
      <c r="C18" s="120"/>
      <c r="D18" s="124" t="s">
        <v>1107</v>
      </c>
      <c r="E18" s="125"/>
      <c r="F18" s="125"/>
      <c r="G18" s="124"/>
    </row>
    <row r="19" spans="1:7" s="116" customFormat="1" ht="12.75" customHeight="1" x14ac:dyDescent="0.25">
      <c r="A19" s="3"/>
      <c r="B19" s="3" t="s">
        <v>1108</v>
      </c>
      <c r="C19" s="120"/>
      <c r="D19" s="124" t="s">
        <v>1109</v>
      </c>
      <c r="E19" s="125"/>
      <c r="F19" s="125"/>
      <c r="G19" s="124"/>
    </row>
    <row r="20" spans="1:7" s="116" customFormat="1" ht="12.75" customHeight="1" x14ac:dyDescent="0.25">
      <c r="A20" s="3"/>
      <c r="B20" s="3" t="s">
        <v>1110</v>
      </c>
      <c r="C20" s="120"/>
      <c r="D20" s="124" t="s">
        <v>1111</v>
      </c>
      <c r="E20" s="125"/>
      <c r="F20" s="125"/>
      <c r="G20" s="124"/>
    </row>
    <row r="21" spans="1:7" s="116" customFormat="1" ht="12.75" customHeight="1" x14ac:dyDescent="0.25">
      <c r="A21" s="3"/>
      <c r="B21" s="3"/>
      <c r="C21" s="120"/>
      <c r="D21" s="120"/>
      <c r="E21" s="120"/>
      <c r="F21" s="120"/>
      <c r="G21" s="3"/>
    </row>
    <row r="22" spans="1:7" s="116" customFormat="1" ht="12.75" customHeight="1" x14ac:dyDescent="0.25">
      <c r="A22" s="3"/>
      <c r="B22" s="3" t="s">
        <v>1112</v>
      </c>
      <c r="C22" s="120"/>
      <c r="D22" s="120"/>
      <c r="E22" s="120"/>
      <c r="F22" s="120"/>
      <c r="G22" s="3"/>
    </row>
    <row r="23" spans="1:7" s="116" customFormat="1" ht="12.75" customHeight="1" x14ac:dyDescent="0.2">
      <c r="A23" s="3"/>
      <c r="B23" s="3" t="s">
        <v>1113</v>
      </c>
      <c r="C23" s="3"/>
      <c r="D23" s="123"/>
      <c r="E23" s="3"/>
      <c r="F23" s="3"/>
      <c r="G23" s="3"/>
    </row>
    <row r="24" spans="1:7" s="116" customFormat="1" ht="12.75" customHeight="1" x14ac:dyDescent="0.2">
      <c r="A24" s="3"/>
      <c r="B24" s="3" t="s">
        <v>562</v>
      </c>
      <c r="C24" s="3"/>
      <c r="D24" s="123"/>
      <c r="E24" s="3"/>
      <c r="F24" s="3"/>
      <c r="G24" s="3"/>
    </row>
    <row r="25" spans="1:7" s="116" customFormat="1" ht="13.5" customHeight="1" x14ac:dyDescent="0.2">
      <c r="A25" s="3"/>
      <c r="B25" s="3"/>
      <c r="C25" s="3"/>
      <c r="D25" s="123"/>
      <c r="E25" s="3"/>
      <c r="F25" s="3"/>
      <c r="G25" s="3"/>
    </row>
    <row r="26" spans="1:7" s="116" customFormat="1" x14ac:dyDescent="0.2">
      <c r="A26" s="3"/>
      <c r="B26" s="3"/>
      <c r="C26" s="3"/>
      <c r="D26" s="123"/>
      <c r="E26" s="3"/>
      <c r="F26" s="3"/>
      <c r="G26" s="3"/>
    </row>
    <row r="27" spans="1:7" x14ac:dyDescent="0.2">
      <c r="A27" s="76"/>
      <c r="B27" s="115"/>
      <c r="C27" s="76"/>
      <c r="D27" s="115"/>
      <c r="E27" s="76"/>
      <c r="F27" s="76"/>
      <c r="G27" s="76"/>
    </row>
    <row r="28" spans="1:7" ht="22.5" x14ac:dyDescent="0.2">
      <c r="A28" s="76"/>
      <c r="B28" s="126" t="s">
        <v>1114</v>
      </c>
      <c r="C28" s="126"/>
      <c r="D28" s="126" t="s">
        <v>1115</v>
      </c>
      <c r="E28" s="76"/>
      <c r="F28" s="76"/>
      <c r="G28" s="76"/>
    </row>
    <row r="29" spans="1:7" s="116" customFormat="1" x14ac:dyDescent="0.2">
      <c r="B29" s="88">
        <v>46171</v>
      </c>
      <c r="C29"/>
      <c r="D29" s="127" t="s">
        <v>3497</v>
      </c>
    </row>
    <row r="30" spans="1:7" s="116" customFormat="1" x14ac:dyDescent="0.2">
      <c r="B30" s="88">
        <v>46170</v>
      </c>
      <c r="C30"/>
      <c r="D30" s="127" t="s">
        <v>3498</v>
      </c>
    </row>
    <row r="31" spans="1:7" s="116" customFormat="1" x14ac:dyDescent="0.2">
      <c r="B31" s="88">
        <v>46169</v>
      </c>
      <c r="C31"/>
      <c r="D31" s="127" t="s">
        <v>3499</v>
      </c>
    </row>
    <row r="32" spans="1:7" s="116" customFormat="1" x14ac:dyDescent="0.2">
      <c r="B32" s="88">
        <v>46168</v>
      </c>
      <c r="C32"/>
      <c r="D32" s="127" t="s">
        <v>491</v>
      </c>
    </row>
    <row r="33" spans="2:4" s="116" customFormat="1" x14ac:dyDescent="0.2">
      <c r="B33" s="88">
        <v>46167</v>
      </c>
      <c r="C33"/>
      <c r="D33" s="127" t="s">
        <v>3500</v>
      </c>
    </row>
    <row r="34" spans="2:4" s="116" customFormat="1" x14ac:dyDescent="0.2">
      <c r="B34" s="88">
        <v>46164</v>
      </c>
      <c r="C34"/>
      <c r="D34" s="127" t="s">
        <v>2464</v>
      </c>
    </row>
    <row r="35" spans="2:4" s="116" customFormat="1" x14ac:dyDescent="0.2">
      <c r="B35" s="88">
        <v>46163</v>
      </c>
      <c r="C35"/>
      <c r="D35" s="127" t="s">
        <v>3364</v>
      </c>
    </row>
    <row r="36" spans="2:4" s="116" customFormat="1" x14ac:dyDescent="0.2">
      <c r="B36" s="88">
        <v>46162</v>
      </c>
      <c r="C36"/>
      <c r="D36" s="127" t="s">
        <v>2929</v>
      </c>
    </row>
    <row r="37" spans="2:4" s="116" customFormat="1" x14ac:dyDescent="0.2">
      <c r="B37" s="88">
        <v>46161</v>
      </c>
      <c r="C37"/>
      <c r="D37" s="127" t="s">
        <v>3501</v>
      </c>
    </row>
    <row r="38" spans="2:4" s="116" customFormat="1" x14ac:dyDescent="0.2">
      <c r="B38" s="88">
        <v>46157</v>
      </c>
      <c r="C38"/>
      <c r="D38" s="127" t="s">
        <v>3502</v>
      </c>
    </row>
    <row r="39" spans="2:4" s="116" customFormat="1" x14ac:dyDescent="0.2">
      <c r="B39" s="88">
        <v>46156</v>
      </c>
      <c r="C39"/>
      <c r="D39" s="127" t="s">
        <v>3503</v>
      </c>
    </row>
    <row r="40" spans="2:4" s="116" customFormat="1" x14ac:dyDescent="0.2">
      <c r="B40" s="88">
        <v>46155</v>
      </c>
      <c r="C40"/>
      <c r="D40" s="127" t="s">
        <v>3316</v>
      </c>
    </row>
    <row r="41" spans="2:4" s="116" customFormat="1" x14ac:dyDescent="0.2">
      <c r="B41" s="88">
        <v>46154</v>
      </c>
      <c r="C41"/>
      <c r="D41" s="127" t="s">
        <v>3396</v>
      </c>
    </row>
    <row r="42" spans="2:4" s="116" customFormat="1" x14ac:dyDescent="0.2">
      <c r="B42" s="88">
        <v>46153</v>
      </c>
      <c r="C42"/>
      <c r="D42" s="127" t="s">
        <v>3504</v>
      </c>
    </row>
    <row r="43" spans="2:4" s="116" customFormat="1" x14ac:dyDescent="0.2">
      <c r="B43" s="88">
        <v>46150</v>
      </c>
      <c r="C43"/>
      <c r="D43" s="127" t="s">
        <v>3505</v>
      </c>
    </row>
    <row r="44" spans="2:4" s="116" customFormat="1" x14ac:dyDescent="0.2">
      <c r="B44" s="88">
        <v>46149</v>
      </c>
      <c r="C44"/>
      <c r="D44" s="127" t="s">
        <v>3400</v>
      </c>
    </row>
    <row r="45" spans="2:4" s="116" customFormat="1" x14ac:dyDescent="0.2">
      <c r="B45" s="88">
        <v>46148</v>
      </c>
      <c r="C45"/>
      <c r="D45" s="127" t="s">
        <v>3506</v>
      </c>
    </row>
    <row r="46" spans="2:4" s="116" customFormat="1" x14ac:dyDescent="0.2">
      <c r="B46" s="88">
        <v>46147</v>
      </c>
      <c r="C46"/>
      <c r="D46" s="127" t="s">
        <v>3507</v>
      </c>
    </row>
    <row r="47" spans="2:4" s="116" customFormat="1" x14ac:dyDescent="0.2">
      <c r="B47" s="88">
        <v>46146</v>
      </c>
      <c r="C47"/>
      <c r="D47" s="127" t="s">
        <v>3508</v>
      </c>
    </row>
    <row r="48" spans="2:4" s="116" customFormat="1" ht="15" x14ac:dyDescent="0.25">
      <c r="B48" s="88">
        <v>46142</v>
      </c>
      <c r="C48" s="143"/>
      <c r="D48" s="127" t="s">
        <v>3481</v>
      </c>
    </row>
    <row r="49" spans="2:4" s="116" customFormat="1" ht="15" x14ac:dyDescent="0.25">
      <c r="B49" s="88">
        <v>46141</v>
      </c>
      <c r="C49" s="143"/>
      <c r="D49" s="127" t="s">
        <v>497</v>
      </c>
    </row>
    <row r="50" spans="2:4" s="116" customFormat="1" ht="15" x14ac:dyDescent="0.25">
      <c r="B50" s="88">
        <v>46140</v>
      </c>
      <c r="C50" s="143"/>
      <c r="D50" s="127" t="s">
        <v>3482</v>
      </c>
    </row>
    <row r="51" spans="2:4" s="116" customFormat="1" ht="15" x14ac:dyDescent="0.25">
      <c r="B51" s="88">
        <v>46139</v>
      </c>
      <c r="C51" s="143"/>
      <c r="D51" s="127" t="s">
        <v>3483</v>
      </c>
    </row>
    <row r="52" spans="2:4" s="116" customFormat="1" ht="15" x14ac:dyDescent="0.25">
      <c r="B52" s="88">
        <v>46136</v>
      </c>
      <c r="C52" s="143"/>
      <c r="D52" s="127" t="s">
        <v>2322</v>
      </c>
    </row>
    <row r="53" spans="2:4" s="116" customFormat="1" ht="15" x14ac:dyDescent="0.25">
      <c r="B53" s="88">
        <v>46135</v>
      </c>
      <c r="C53" s="143"/>
      <c r="D53" s="127" t="s">
        <v>3484</v>
      </c>
    </row>
    <row r="54" spans="2:4" s="116" customFormat="1" ht="15" x14ac:dyDescent="0.25">
      <c r="B54" s="88">
        <v>46134</v>
      </c>
      <c r="C54" s="143"/>
      <c r="D54" s="127" t="s">
        <v>3485</v>
      </c>
    </row>
    <row r="55" spans="2:4" s="116" customFormat="1" ht="15" x14ac:dyDescent="0.25">
      <c r="B55" s="88">
        <v>46133</v>
      </c>
      <c r="C55" s="143"/>
      <c r="D55" s="127" t="s">
        <v>3486</v>
      </c>
    </row>
    <row r="56" spans="2:4" s="116" customFormat="1" ht="15" x14ac:dyDescent="0.25">
      <c r="B56" s="88">
        <v>46132</v>
      </c>
      <c r="C56" s="143"/>
      <c r="D56" s="127" t="s">
        <v>3487</v>
      </c>
    </row>
    <row r="57" spans="2:4" s="116" customFormat="1" ht="15" x14ac:dyDescent="0.25">
      <c r="B57" s="88">
        <v>46129</v>
      </c>
      <c r="C57" s="143"/>
      <c r="D57" s="127" t="s">
        <v>3488</v>
      </c>
    </row>
    <row r="58" spans="2:4" s="116" customFormat="1" ht="15" x14ac:dyDescent="0.25">
      <c r="B58" s="88">
        <v>46128</v>
      </c>
      <c r="C58" s="143"/>
      <c r="D58" s="127" t="s">
        <v>3489</v>
      </c>
    </row>
    <row r="59" spans="2:4" s="116" customFormat="1" ht="15" x14ac:dyDescent="0.25">
      <c r="B59" s="88">
        <v>46127</v>
      </c>
      <c r="C59" s="143"/>
      <c r="D59" s="127" t="s">
        <v>3490</v>
      </c>
    </row>
    <row r="60" spans="2:4" s="116" customFormat="1" ht="15" x14ac:dyDescent="0.25">
      <c r="B60" s="88">
        <v>46126</v>
      </c>
      <c r="C60" s="143"/>
      <c r="D60" s="127" t="s">
        <v>3491</v>
      </c>
    </row>
    <row r="61" spans="2:4" s="116" customFormat="1" ht="15" x14ac:dyDescent="0.25">
      <c r="B61" s="88">
        <v>46125</v>
      </c>
      <c r="C61" s="143"/>
      <c r="D61" s="127" t="s">
        <v>3473</v>
      </c>
    </row>
    <row r="62" spans="2:4" s="116" customFormat="1" ht="15" x14ac:dyDescent="0.25">
      <c r="B62" s="88">
        <v>46122</v>
      </c>
      <c r="C62" s="143"/>
      <c r="D62" s="127" t="s">
        <v>3492</v>
      </c>
    </row>
    <row r="63" spans="2:4" s="116" customFormat="1" ht="15" x14ac:dyDescent="0.25">
      <c r="B63" s="88">
        <v>46121</v>
      </c>
      <c r="C63" s="143"/>
      <c r="D63" s="127" t="s">
        <v>3493</v>
      </c>
    </row>
    <row r="64" spans="2:4" s="116" customFormat="1" ht="15" x14ac:dyDescent="0.25">
      <c r="B64" s="88">
        <v>46120</v>
      </c>
      <c r="C64" s="143"/>
      <c r="D64" s="127" t="s">
        <v>509</v>
      </c>
    </row>
    <row r="65" spans="2:4" s="116" customFormat="1" ht="15" x14ac:dyDescent="0.25">
      <c r="B65" s="88">
        <v>46119</v>
      </c>
      <c r="C65" s="143"/>
      <c r="D65" s="127" t="s">
        <v>3494</v>
      </c>
    </row>
    <row r="66" spans="2:4" s="116" customFormat="1" ht="15" x14ac:dyDescent="0.25">
      <c r="B66" s="88">
        <v>46118</v>
      </c>
      <c r="C66" s="143"/>
      <c r="D66" s="127" t="s">
        <v>3495</v>
      </c>
    </row>
    <row r="67" spans="2:4" s="116" customFormat="1" ht="15" x14ac:dyDescent="0.25">
      <c r="B67" s="88">
        <v>46113</v>
      </c>
      <c r="C67" s="143"/>
      <c r="D67" s="127" t="s">
        <v>3496</v>
      </c>
    </row>
    <row r="68" spans="2:4" s="116" customFormat="1" x14ac:dyDescent="0.2">
      <c r="B68" s="88">
        <v>46112</v>
      </c>
      <c r="C68"/>
      <c r="D68" s="127" t="s">
        <v>3459</v>
      </c>
    </row>
    <row r="69" spans="2:4" s="116" customFormat="1" x14ac:dyDescent="0.2">
      <c r="B69" s="88">
        <v>46111</v>
      </c>
      <c r="C69"/>
      <c r="D69" s="127" t="s">
        <v>3460</v>
      </c>
    </row>
    <row r="70" spans="2:4" s="116" customFormat="1" x14ac:dyDescent="0.2">
      <c r="B70" s="88">
        <v>46108</v>
      </c>
      <c r="C70"/>
      <c r="D70" s="127" t="s">
        <v>3461</v>
      </c>
    </row>
    <row r="71" spans="2:4" s="116" customFormat="1" x14ac:dyDescent="0.2">
      <c r="B71" s="88">
        <v>46107</v>
      </c>
      <c r="C71"/>
      <c r="D71" s="127" t="s">
        <v>3319</v>
      </c>
    </row>
    <row r="72" spans="2:4" s="116" customFormat="1" x14ac:dyDescent="0.2">
      <c r="B72" s="88">
        <v>46106</v>
      </c>
      <c r="C72"/>
      <c r="D72" s="127" t="s">
        <v>3462</v>
      </c>
    </row>
    <row r="73" spans="2:4" s="116" customFormat="1" x14ac:dyDescent="0.2">
      <c r="B73" s="88">
        <v>46105</v>
      </c>
      <c r="C73"/>
      <c r="D73" s="127" t="s">
        <v>3463</v>
      </c>
    </row>
    <row r="74" spans="2:4" s="116" customFormat="1" x14ac:dyDescent="0.2">
      <c r="B74" s="88">
        <v>46104</v>
      </c>
      <c r="C74"/>
      <c r="D74" s="127" t="s">
        <v>3464</v>
      </c>
    </row>
    <row r="75" spans="2:4" s="116" customFormat="1" x14ac:dyDescent="0.2">
      <c r="B75" s="88">
        <v>46101</v>
      </c>
      <c r="C75"/>
      <c r="D75" s="127" t="s">
        <v>3465</v>
      </c>
    </row>
    <row r="76" spans="2:4" s="116" customFormat="1" x14ac:dyDescent="0.2">
      <c r="B76" s="88">
        <v>46100</v>
      </c>
      <c r="C76"/>
      <c r="D76" s="127" t="s">
        <v>3466</v>
      </c>
    </row>
    <row r="77" spans="2:4" s="116" customFormat="1" x14ac:dyDescent="0.2">
      <c r="B77" s="88">
        <v>46099</v>
      </c>
      <c r="C77"/>
      <c r="D77" s="127" t="s">
        <v>3467</v>
      </c>
    </row>
    <row r="78" spans="2:4" s="116" customFormat="1" x14ac:dyDescent="0.2">
      <c r="B78" s="88">
        <v>46098</v>
      </c>
      <c r="C78"/>
      <c r="D78" s="127" t="s">
        <v>3468</v>
      </c>
    </row>
    <row r="79" spans="2:4" s="116" customFormat="1" x14ac:dyDescent="0.2">
      <c r="B79" s="88">
        <v>46097</v>
      </c>
      <c r="C79"/>
      <c r="D79" s="127" t="s">
        <v>3469</v>
      </c>
    </row>
    <row r="80" spans="2:4" s="116" customFormat="1" x14ac:dyDescent="0.2">
      <c r="B80" s="88">
        <v>46094</v>
      </c>
      <c r="C80"/>
      <c r="D80" s="127" t="s">
        <v>3470</v>
      </c>
    </row>
    <row r="81" spans="2:4" s="116" customFormat="1" x14ac:dyDescent="0.2">
      <c r="B81" s="88">
        <v>46093</v>
      </c>
      <c r="C81"/>
      <c r="D81" s="127" t="s">
        <v>3471</v>
      </c>
    </row>
    <row r="82" spans="2:4" s="116" customFormat="1" x14ac:dyDescent="0.2">
      <c r="B82" s="88">
        <v>46092</v>
      </c>
      <c r="C82"/>
      <c r="D82" s="127" t="s">
        <v>3472</v>
      </c>
    </row>
    <row r="83" spans="2:4" s="116" customFormat="1" x14ac:dyDescent="0.2">
      <c r="B83" s="88">
        <v>46091</v>
      </c>
      <c r="C83"/>
      <c r="D83" s="127" t="s">
        <v>127</v>
      </c>
    </row>
    <row r="84" spans="2:4" s="116" customFormat="1" x14ac:dyDescent="0.2">
      <c r="B84" s="88">
        <v>46090</v>
      </c>
      <c r="C84"/>
      <c r="D84" s="127" t="s">
        <v>3473</v>
      </c>
    </row>
    <row r="85" spans="2:4" s="116" customFormat="1" x14ac:dyDescent="0.2">
      <c r="B85" s="88">
        <v>46087</v>
      </c>
      <c r="C85"/>
      <c r="D85" s="127" t="s">
        <v>3474</v>
      </c>
    </row>
    <row r="86" spans="2:4" s="116" customFormat="1" x14ac:dyDescent="0.2">
      <c r="B86" s="88">
        <v>46086</v>
      </c>
      <c r="C86"/>
      <c r="D86" s="127" t="s">
        <v>3475</v>
      </c>
    </row>
    <row r="87" spans="2:4" s="116" customFormat="1" x14ac:dyDescent="0.2">
      <c r="B87" s="88">
        <v>46085</v>
      </c>
      <c r="C87"/>
      <c r="D87" s="127" t="s">
        <v>3476</v>
      </c>
    </row>
    <row r="88" spans="2:4" s="116" customFormat="1" x14ac:dyDescent="0.2">
      <c r="B88" s="88">
        <v>46084</v>
      </c>
      <c r="C88"/>
      <c r="D88" s="127" t="s">
        <v>3477</v>
      </c>
    </row>
    <row r="89" spans="2:4" s="116" customFormat="1" x14ac:dyDescent="0.2">
      <c r="B89" s="88">
        <v>46083</v>
      </c>
      <c r="C89"/>
      <c r="D89" s="127" t="s">
        <v>3478</v>
      </c>
    </row>
    <row r="90" spans="2:4" s="116" customFormat="1" x14ac:dyDescent="0.2">
      <c r="B90" s="88">
        <v>46080</v>
      </c>
      <c r="C90"/>
      <c r="D90" s="127" t="s">
        <v>3442</v>
      </c>
    </row>
    <row r="91" spans="2:4" s="116" customFormat="1" x14ac:dyDescent="0.2">
      <c r="B91" s="88">
        <v>46079</v>
      </c>
      <c r="C91"/>
      <c r="D91" s="127" t="s">
        <v>3443</v>
      </c>
    </row>
    <row r="92" spans="2:4" s="116" customFormat="1" x14ac:dyDescent="0.2">
      <c r="B92" s="88">
        <v>46078</v>
      </c>
      <c r="C92"/>
      <c r="D92" s="127" t="s">
        <v>3444</v>
      </c>
    </row>
    <row r="93" spans="2:4" s="116" customFormat="1" x14ac:dyDescent="0.2">
      <c r="B93" s="88">
        <v>46077</v>
      </c>
      <c r="C93"/>
      <c r="D93" s="127" t="s">
        <v>3445</v>
      </c>
    </row>
    <row r="94" spans="2:4" s="116" customFormat="1" x14ac:dyDescent="0.2">
      <c r="B94" s="88">
        <v>46076</v>
      </c>
      <c r="C94"/>
      <c r="D94" s="127" t="s">
        <v>3446</v>
      </c>
    </row>
    <row r="95" spans="2:4" s="116" customFormat="1" x14ac:dyDescent="0.2">
      <c r="B95" s="88">
        <v>46073</v>
      </c>
      <c r="C95"/>
      <c r="D95" s="127" t="s">
        <v>3447</v>
      </c>
    </row>
    <row r="96" spans="2:4" s="116" customFormat="1" x14ac:dyDescent="0.2">
      <c r="B96" s="88">
        <v>46072</v>
      </c>
      <c r="C96"/>
      <c r="D96" s="127" t="s">
        <v>3448</v>
      </c>
    </row>
    <row r="97" spans="2:4" s="116" customFormat="1" x14ac:dyDescent="0.2">
      <c r="B97" s="88">
        <v>46071</v>
      </c>
      <c r="C97"/>
      <c r="D97" s="127" t="s">
        <v>3449</v>
      </c>
    </row>
    <row r="98" spans="2:4" s="116" customFormat="1" x14ac:dyDescent="0.2">
      <c r="B98" s="88">
        <v>46066</v>
      </c>
      <c r="C98"/>
      <c r="D98" s="127" t="s">
        <v>3450</v>
      </c>
    </row>
    <row r="99" spans="2:4" s="116" customFormat="1" x14ac:dyDescent="0.2">
      <c r="B99" s="88">
        <v>46065</v>
      </c>
      <c r="C99"/>
      <c r="D99" s="127" t="s">
        <v>3451</v>
      </c>
    </row>
    <row r="100" spans="2:4" s="116" customFormat="1" x14ac:dyDescent="0.2">
      <c r="B100" s="88">
        <v>46064</v>
      </c>
      <c r="C100"/>
      <c r="D100" s="127" t="s">
        <v>3452</v>
      </c>
    </row>
    <row r="101" spans="2:4" s="116" customFormat="1" x14ac:dyDescent="0.2">
      <c r="B101" s="88">
        <v>46063</v>
      </c>
      <c r="C101"/>
      <c r="D101" s="127" t="s">
        <v>3453</v>
      </c>
    </row>
    <row r="102" spans="2:4" s="116" customFormat="1" x14ac:dyDescent="0.2">
      <c r="B102" s="88">
        <v>46062</v>
      </c>
      <c r="C102"/>
      <c r="D102" s="127" t="s">
        <v>3454</v>
      </c>
    </row>
    <row r="103" spans="2:4" s="116" customFormat="1" x14ac:dyDescent="0.2">
      <c r="B103" s="88">
        <v>46059</v>
      </c>
      <c r="C103"/>
      <c r="D103" s="127" t="s">
        <v>3455</v>
      </c>
    </row>
    <row r="104" spans="2:4" s="116" customFormat="1" x14ac:dyDescent="0.2">
      <c r="B104" s="88">
        <v>46058</v>
      </c>
      <c r="C104"/>
      <c r="D104" s="127" t="s">
        <v>3456</v>
      </c>
    </row>
    <row r="105" spans="2:4" s="116" customFormat="1" x14ac:dyDescent="0.2">
      <c r="B105" s="88">
        <v>46057</v>
      </c>
      <c r="C105"/>
      <c r="D105" s="127" t="s">
        <v>431</v>
      </c>
    </row>
    <row r="106" spans="2:4" s="116" customFormat="1" x14ac:dyDescent="0.2">
      <c r="B106" s="88">
        <v>46056</v>
      </c>
      <c r="C106"/>
      <c r="D106" s="127" t="s">
        <v>3457</v>
      </c>
    </row>
    <row r="107" spans="2:4" s="116" customFormat="1" x14ac:dyDescent="0.2">
      <c r="B107" s="88">
        <v>46055</v>
      </c>
      <c r="C107"/>
      <c r="D107" s="127" t="s">
        <v>3458</v>
      </c>
    </row>
    <row r="108" spans="2:4" s="116" customFormat="1" ht="15" x14ac:dyDescent="0.25">
      <c r="B108" s="88">
        <v>46052</v>
      </c>
      <c r="C108" s="143"/>
      <c r="D108" s="127" t="s">
        <v>3422</v>
      </c>
    </row>
    <row r="109" spans="2:4" s="116" customFormat="1" ht="15" x14ac:dyDescent="0.25">
      <c r="B109" s="88">
        <v>46051</v>
      </c>
      <c r="C109" s="143"/>
      <c r="D109" s="127" t="s">
        <v>3423</v>
      </c>
    </row>
    <row r="110" spans="2:4" s="116" customFormat="1" ht="15" x14ac:dyDescent="0.25">
      <c r="B110" s="88">
        <v>46050</v>
      </c>
      <c r="C110" s="143"/>
      <c r="D110" s="127" t="s">
        <v>3424</v>
      </c>
    </row>
    <row r="111" spans="2:4" s="116" customFormat="1" ht="15" x14ac:dyDescent="0.25">
      <c r="B111" s="88">
        <v>46049</v>
      </c>
      <c r="C111" s="143"/>
      <c r="D111" s="127" t="s">
        <v>3425</v>
      </c>
    </row>
    <row r="112" spans="2:4" s="116" customFormat="1" ht="15" x14ac:dyDescent="0.25">
      <c r="B112" s="88">
        <v>46048</v>
      </c>
      <c r="C112" s="143"/>
      <c r="D112" s="127" t="s">
        <v>3426</v>
      </c>
    </row>
    <row r="113" spans="2:4" s="116" customFormat="1" ht="15" x14ac:dyDescent="0.25">
      <c r="B113" s="88">
        <v>46045</v>
      </c>
      <c r="C113" s="143"/>
      <c r="D113" s="127" t="s">
        <v>3427</v>
      </c>
    </row>
    <row r="114" spans="2:4" s="116" customFormat="1" ht="15" x14ac:dyDescent="0.25">
      <c r="B114" s="88">
        <v>46044</v>
      </c>
      <c r="C114" s="143"/>
      <c r="D114" s="127" t="s">
        <v>3428</v>
      </c>
    </row>
    <row r="115" spans="2:4" s="116" customFormat="1" ht="15" x14ac:dyDescent="0.25">
      <c r="B115" s="88">
        <v>46043</v>
      </c>
      <c r="C115" s="143"/>
      <c r="D115" s="127" t="s">
        <v>3429</v>
      </c>
    </row>
    <row r="116" spans="2:4" s="116" customFormat="1" ht="15" x14ac:dyDescent="0.25">
      <c r="B116" s="88">
        <v>46042</v>
      </c>
      <c r="C116" s="143"/>
      <c r="D116" s="127" t="s">
        <v>3430</v>
      </c>
    </row>
    <row r="117" spans="2:4" s="116" customFormat="1" ht="15" x14ac:dyDescent="0.25">
      <c r="B117" s="88">
        <v>46041</v>
      </c>
      <c r="C117" s="143"/>
      <c r="D117" s="127" t="s">
        <v>3431</v>
      </c>
    </row>
    <row r="118" spans="2:4" s="116" customFormat="1" ht="15" x14ac:dyDescent="0.25">
      <c r="B118" s="88">
        <v>46038</v>
      </c>
      <c r="C118" s="143"/>
      <c r="D118" s="127" t="s">
        <v>3432</v>
      </c>
    </row>
    <row r="119" spans="2:4" s="116" customFormat="1" ht="15" x14ac:dyDescent="0.25">
      <c r="B119" s="88">
        <v>46037</v>
      </c>
      <c r="C119" s="143"/>
      <c r="D119" s="127" t="s">
        <v>3433</v>
      </c>
    </row>
    <row r="120" spans="2:4" s="116" customFormat="1" ht="15" x14ac:dyDescent="0.25">
      <c r="B120" s="88">
        <v>46036</v>
      </c>
      <c r="C120" s="143"/>
      <c r="D120" s="127" t="s">
        <v>1372</v>
      </c>
    </row>
    <row r="121" spans="2:4" s="116" customFormat="1" ht="15" x14ac:dyDescent="0.25">
      <c r="B121" s="88">
        <v>46035</v>
      </c>
      <c r="C121" s="143"/>
      <c r="D121" s="127" t="s">
        <v>3434</v>
      </c>
    </row>
    <row r="122" spans="2:4" s="116" customFormat="1" ht="15" x14ac:dyDescent="0.25">
      <c r="B122" s="88">
        <v>46034</v>
      </c>
      <c r="C122" s="143"/>
      <c r="D122" s="127" t="s">
        <v>3435</v>
      </c>
    </row>
    <row r="123" spans="2:4" s="116" customFormat="1" ht="15" x14ac:dyDescent="0.25">
      <c r="B123" s="88">
        <v>46031</v>
      </c>
      <c r="C123" s="143"/>
      <c r="D123" s="127" t="s">
        <v>3436</v>
      </c>
    </row>
    <row r="124" spans="2:4" s="116" customFormat="1" ht="15" x14ac:dyDescent="0.25">
      <c r="B124" s="88">
        <v>46030</v>
      </c>
      <c r="C124" s="143"/>
      <c r="D124" s="127" t="s">
        <v>3437</v>
      </c>
    </row>
    <row r="125" spans="2:4" s="116" customFormat="1" ht="15" x14ac:dyDescent="0.25">
      <c r="B125" s="88">
        <v>46029</v>
      </c>
      <c r="C125" s="143"/>
      <c r="D125" s="127" t="s">
        <v>3438</v>
      </c>
    </row>
    <row r="126" spans="2:4" s="116" customFormat="1" ht="15" x14ac:dyDescent="0.25">
      <c r="B126" s="88">
        <v>46027</v>
      </c>
      <c r="C126" s="143"/>
      <c r="D126" s="127" t="s">
        <v>3439</v>
      </c>
    </row>
    <row r="127" spans="2:4" s="116" customFormat="1" ht="15" x14ac:dyDescent="0.25">
      <c r="B127" s="88">
        <v>46024</v>
      </c>
      <c r="C127" s="143"/>
      <c r="D127" s="127" t="s">
        <v>3440</v>
      </c>
    </row>
    <row r="128" spans="2:4" s="116" customFormat="1" x14ac:dyDescent="0.2">
      <c r="B128" s="88">
        <v>46021</v>
      </c>
      <c r="C128"/>
      <c r="D128" s="127" t="s">
        <v>3405</v>
      </c>
    </row>
    <row r="129" spans="2:4" s="116" customFormat="1" x14ac:dyDescent="0.2">
      <c r="B129" s="88">
        <v>46020</v>
      </c>
      <c r="C129"/>
      <c r="D129" s="127" t="s">
        <v>2804</v>
      </c>
    </row>
    <row r="130" spans="2:4" s="116" customFormat="1" x14ac:dyDescent="0.2">
      <c r="B130" s="88">
        <v>46017</v>
      </c>
      <c r="C130"/>
      <c r="D130" s="127" t="s">
        <v>1077</v>
      </c>
    </row>
    <row r="131" spans="2:4" s="116" customFormat="1" x14ac:dyDescent="0.2">
      <c r="B131" s="88">
        <v>46015</v>
      </c>
      <c r="C131"/>
      <c r="D131" s="127" t="s">
        <v>2802</v>
      </c>
    </row>
    <row r="132" spans="2:4" s="116" customFormat="1" x14ac:dyDescent="0.2">
      <c r="B132" s="88">
        <v>46014</v>
      </c>
      <c r="C132"/>
      <c r="D132" s="127" t="s">
        <v>3406</v>
      </c>
    </row>
    <row r="133" spans="2:4" s="116" customFormat="1" x14ac:dyDescent="0.2">
      <c r="B133" s="88">
        <v>46013</v>
      </c>
      <c r="C133"/>
      <c r="D133" s="127" t="s">
        <v>2469</v>
      </c>
    </row>
    <row r="134" spans="2:4" s="116" customFormat="1" x14ac:dyDescent="0.2">
      <c r="B134" s="88">
        <v>46010</v>
      </c>
      <c r="C134"/>
      <c r="D134" s="127" t="s">
        <v>3407</v>
      </c>
    </row>
    <row r="135" spans="2:4" s="116" customFormat="1" x14ac:dyDescent="0.2">
      <c r="B135" s="88">
        <v>46009</v>
      </c>
      <c r="C135"/>
      <c r="D135" s="127" t="s">
        <v>3408</v>
      </c>
    </row>
    <row r="136" spans="2:4" s="116" customFormat="1" x14ac:dyDescent="0.2">
      <c r="B136" s="88">
        <v>46008</v>
      </c>
      <c r="C136"/>
      <c r="D136" s="127" t="s">
        <v>3409</v>
      </c>
    </row>
    <row r="137" spans="2:4" s="116" customFormat="1" x14ac:dyDescent="0.2">
      <c r="B137" s="88">
        <v>46007</v>
      </c>
      <c r="C137"/>
      <c r="D137" s="127" t="s">
        <v>3410</v>
      </c>
    </row>
    <row r="138" spans="2:4" s="116" customFormat="1" x14ac:dyDescent="0.2">
      <c r="B138" s="88">
        <v>46006</v>
      </c>
      <c r="C138"/>
      <c r="D138" s="127" t="s">
        <v>3411</v>
      </c>
    </row>
    <row r="139" spans="2:4" s="116" customFormat="1" x14ac:dyDescent="0.2">
      <c r="B139" s="88">
        <v>46003</v>
      </c>
      <c r="C139"/>
      <c r="D139" s="127" t="s">
        <v>3412</v>
      </c>
    </row>
    <row r="140" spans="2:4" s="116" customFormat="1" x14ac:dyDescent="0.2">
      <c r="B140" s="88">
        <v>46002</v>
      </c>
      <c r="C140"/>
      <c r="D140" s="127" t="s">
        <v>3413</v>
      </c>
    </row>
    <row r="141" spans="2:4" s="116" customFormat="1" x14ac:dyDescent="0.2">
      <c r="B141" s="88">
        <v>46001</v>
      </c>
      <c r="C141"/>
      <c r="D141" s="127" t="s">
        <v>3414</v>
      </c>
    </row>
    <row r="142" spans="2:4" s="116" customFormat="1" x14ac:dyDescent="0.2">
      <c r="B142" s="88">
        <v>46000</v>
      </c>
      <c r="C142"/>
      <c r="D142" s="127" t="s">
        <v>3415</v>
      </c>
    </row>
    <row r="143" spans="2:4" s="116" customFormat="1" x14ac:dyDescent="0.2">
      <c r="B143" s="88">
        <v>45999</v>
      </c>
      <c r="C143"/>
      <c r="D143" s="127" t="s">
        <v>3416</v>
      </c>
    </row>
    <row r="144" spans="2:4" s="116" customFormat="1" x14ac:dyDescent="0.2">
      <c r="B144" s="88">
        <v>45996</v>
      </c>
      <c r="C144"/>
      <c r="D144" s="127" t="s">
        <v>3417</v>
      </c>
    </row>
    <row r="145" spans="2:4" s="116" customFormat="1" x14ac:dyDescent="0.2">
      <c r="B145" s="88">
        <v>45995</v>
      </c>
      <c r="C145"/>
      <c r="D145" s="127" t="s">
        <v>437</v>
      </c>
    </row>
    <row r="146" spans="2:4" s="116" customFormat="1" x14ac:dyDescent="0.2">
      <c r="B146" s="88">
        <v>45994</v>
      </c>
      <c r="C146"/>
      <c r="D146" s="127" t="s">
        <v>1074</v>
      </c>
    </row>
    <row r="147" spans="2:4" s="116" customFormat="1" x14ac:dyDescent="0.2">
      <c r="B147" s="88">
        <v>45993</v>
      </c>
      <c r="C147"/>
      <c r="D147" s="127" t="s">
        <v>3418</v>
      </c>
    </row>
    <row r="148" spans="2:4" s="116" customFormat="1" x14ac:dyDescent="0.2">
      <c r="B148" s="88">
        <v>45992</v>
      </c>
      <c r="C148"/>
      <c r="D148" s="127" t="s">
        <v>3419</v>
      </c>
    </row>
    <row r="149" spans="2:4" s="116" customFormat="1" x14ac:dyDescent="0.2">
      <c r="B149" s="88">
        <v>45989</v>
      </c>
      <c r="C149"/>
      <c r="D149" s="127" t="s">
        <v>3388</v>
      </c>
    </row>
    <row r="150" spans="2:4" s="116" customFormat="1" x14ac:dyDescent="0.2">
      <c r="B150" s="88">
        <v>45988</v>
      </c>
      <c r="C150"/>
      <c r="D150" s="127" t="s">
        <v>3389</v>
      </c>
    </row>
    <row r="151" spans="2:4" s="116" customFormat="1" x14ac:dyDescent="0.2">
      <c r="B151" s="88">
        <v>45987</v>
      </c>
      <c r="C151"/>
      <c r="D151" s="127" t="s">
        <v>3390</v>
      </c>
    </row>
    <row r="152" spans="2:4" s="116" customFormat="1" x14ac:dyDescent="0.2">
      <c r="B152" s="88">
        <v>45986</v>
      </c>
      <c r="C152"/>
      <c r="D152" s="127" t="s">
        <v>3391</v>
      </c>
    </row>
    <row r="153" spans="2:4" s="116" customFormat="1" x14ac:dyDescent="0.2">
      <c r="B153" s="88">
        <v>45985</v>
      </c>
      <c r="C153"/>
      <c r="D153" s="127" t="s">
        <v>3392</v>
      </c>
    </row>
    <row r="154" spans="2:4" s="116" customFormat="1" x14ac:dyDescent="0.2">
      <c r="B154" s="88">
        <v>45982</v>
      </c>
      <c r="C154"/>
      <c r="D154" s="127" t="s">
        <v>3393</v>
      </c>
    </row>
    <row r="155" spans="2:4" s="116" customFormat="1" x14ac:dyDescent="0.2">
      <c r="B155" s="88">
        <v>45981</v>
      </c>
      <c r="C155"/>
      <c r="D155" s="127" t="s">
        <v>3394</v>
      </c>
    </row>
    <row r="156" spans="2:4" s="116" customFormat="1" x14ac:dyDescent="0.2">
      <c r="B156" s="88">
        <v>45980</v>
      </c>
      <c r="C156"/>
      <c r="D156" s="127" t="s">
        <v>3395</v>
      </c>
    </row>
    <row r="157" spans="2:4" s="116" customFormat="1" x14ac:dyDescent="0.2">
      <c r="B157" s="88">
        <v>45979</v>
      </c>
      <c r="C157"/>
      <c r="D157" s="127" t="s">
        <v>120</v>
      </c>
    </row>
    <row r="158" spans="2:4" s="116" customFormat="1" x14ac:dyDescent="0.2">
      <c r="B158" s="88">
        <v>45978</v>
      </c>
      <c r="C158"/>
      <c r="D158" s="127" t="s">
        <v>3396</v>
      </c>
    </row>
    <row r="159" spans="2:4" s="116" customFormat="1" x14ac:dyDescent="0.2">
      <c r="B159" s="88">
        <v>45975</v>
      </c>
      <c r="C159"/>
      <c r="D159" s="127" t="s">
        <v>3394</v>
      </c>
    </row>
    <row r="160" spans="2:4" s="116" customFormat="1" x14ac:dyDescent="0.2">
      <c r="B160" s="88">
        <v>45974</v>
      </c>
      <c r="C160"/>
      <c r="D160" s="127" t="s">
        <v>3397</v>
      </c>
    </row>
    <row r="161" spans="2:4" s="116" customFormat="1" x14ac:dyDescent="0.2">
      <c r="B161" s="88">
        <v>45973</v>
      </c>
      <c r="C161"/>
      <c r="D161" s="127" t="s">
        <v>3398</v>
      </c>
    </row>
    <row r="162" spans="2:4" s="116" customFormat="1" x14ac:dyDescent="0.2">
      <c r="B162" s="88">
        <v>45972</v>
      </c>
      <c r="C162"/>
      <c r="D162" s="127" t="s">
        <v>3399</v>
      </c>
    </row>
    <row r="163" spans="2:4" s="116" customFormat="1" x14ac:dyDescent="0.2">
      <c r="B163" s="88">
        <v>45971</v>
      </c>
      <c r="C163"/>
      <c r="D163" s="127" t="s">
        <v>3400</v>
      </c>
    </row>
    <row r="164" spans="2:4" s="116" customFormat="1" x14ac:dyDescent="0.2">
      <c r="B164" s="88">
        <v>45968</v>
      </c>
      <c r="C164"/>
      <c r="D164" s="127" t="s">
        <v>3401</v>
      </c>
    </row>
    <row r="165" spans="2:4" s="116" customFormat="1" x14ac:dyDescent="0.2">
      <c r="B165" s="88">
        <v>45967</v>
      </c>
      <c r="C165"/>
      <c r="D165" s="127" t="s">
        <v>3402</v>
      </c>
    </row>
    <row r="166" spans="2:4" s="116" customFormat="1" x14ac:dyDescent="0.2">
      <c r="B166" s="88">
        <v>45966</v>
      </c>
      <c r="C166"/>
      <c r="D166" s="127" t="s">
        <v>2811</v>
      </c>
    </row>
    <row r="167" spans="2:4" s="116" customFormat="1" x14ac:dyDescent="0.2">
      <c r="B167" s="88">
        <v>45965</v>
      </c>
      <c r="C167"/>
      <c r="D167" s="127" t="s">
        <v>3403</v>
      </c>
    </row>
    <row r="168" spans="2:4" s="116" customFormat="1" x14ac:dyDescent="0.2">
      <c r="B168" s="88">
        <v>45964</v>
      </c>
      <c r="C168"/>
      <c r="D168" s="127" t="s">
        <v>3397</v>
      </c>
    </row>
    <row r="169" spans="2:4" s="116" customFormat="1" ht="15" x14ac:dyDescent="0.25">
      <c r="B169" s="88">
        <v>45961</v>
      </c>
      <c r="C169" s="143"/>
      <c r="D169" s="127" t="s">
        <v>3369</v>
      </c>
    </row>
    <row r="170" spans="2:4" s="116" customFormat="1" ht="15" x14ac:dyDescent="0.25">
      <c r="B170" s="88">
        <v>45960</v>
      </c>
      <c r="C170" s="143"/>
      <c r="D170" s="127" t="s">
        <v>3370</v>
      </c>
    </row>
    <row r="171" spans="2:4" s="116" customFormat="1" ht="15" x14ac:dyDescent="0.25">
      <c r="B171" s="88">
        <v>45959</v>
      </c>
      <c r="C171" s="143"/>
      <c r="D171" s="127" t="s">
        <v>3371</v>
      </c>
    </row>
    <row r="172" spans="2:4" s="116" customFormat="1" ht="15" x14ac:dyDescent="0.25">
      <c r="B172" s="88">
        <v>45958</v>
      </c>
      <c r="C172" s="143"/>
      <c r="D172" s="127" t="s">
        <v>2982</v>
      </c>
    </row>
    <row r="173" spans="2:4" s="116" customFormat="1" ht="15" x14ac:dyDescent="0.25">
      <c r="B173" s="88">
        <v>45957</v>
      </c>
      <c r="C173" s="143"/>
      <c r="D173" s="127" t="s">
        <v>3372</v>
      </c>
    </row>
    <row r="174" spans="2:4" s="116" customFormat="1" ht="15" x14ac:dyDescent="0.25">
      <c r="B174" s="88">
        <v>45954</v>
      </c>
      <c r="C174" s="143"/>
      <c r="D174" s="127" t="s">
        <v>3373</v>
      </c>
    </row>
    <row r="175" spans="2:4" s="116" customFormat="1" ht="15" x14ac:dyDescent="0.25">
      <c r="B175" s="88">
        <v>45953</v>
      </c>
      <c r="C175" s="143"/>
      <c r="D175" s="127" t="s">
        <v>3374</v>
      </c>
    </row>
    <row r="176" spans="2:4" s="116" customFormat="1" ht="15" x14ac:dyDescent="0.25">
      <c r="B176" s="88">
        <v>45952</v>
      </c>
      <c r="C176" s="143"/>
      <c r="D176" s="127" t="s">
        <v>3375</v>
      </c>
    </row>
    <row r="177" spans="2:4" s="116" customFormat="1" ht="15" x14ac:dyDescent="0.25">
      <c r="B177" s="88">
        <v>45951</v>
      </c>
      <c r="C177" s="143"/>
      <c r="D177" s="127" t="s">
        <v>3376</v>
      </c>
    </row>
    <row r="178" spans="2:4" s="116" customFormat="1" ht="15" x14ac:dyDescent="0.25">
      <c r="B178" s="88">
        <v>45950</v>
      </c>
      <c r="C178" s="143"/>
      <c r="D178" s="127" t="s">
        <v>3377</v>
      </c>
    </row>
    <row r="179" spans="2:4" s="116" customFormat="1" ht="15" x14ac:dyDescent="0.25">
      <c r="B179" s="88">
        <v>45947</v>
      </c>
      <c r="C179" s="143"/>
      <c r="D179" s="127" t="s">
        <v>3375</v>
      </c>
    </row>
    <row r="180" spans="2:4" s="116" customFormat="1" ht="15" x14ac:dyDescent="0.25">
      <c r="B180" s="88">
        <v>45946</v>
      </c>
      <c r="C180" s="143"/>
      <c r="D180" s="127" t="s">
        <v>2976</v>
      </c>
    </row>
    <row r="181" spans="2:4" s="116" customFormat="1" ht="15" x14ac:dyDescent="0.25">
      <c r="B181" s="88">
        <v>45945</v>
      </c>
      <c r="C181" s="143"/>
      <c r="D181" s="127" t="s">
        <v>3378</v>
      </c>
    </row>
    <row r="182" spans="2:4" s="116" customFormat="1" ht="15" x14ac:dyDescent="0.25">
      <c r="B182" s="88">
        <v>45944</v>
      </c>
      <c r="C182" s="143"/>
      <c r="D182" s="127" t="s">
        <v>3379</v>
      </c>
    </row>
    <row r="183" spans="2:4" s="116" customFormat="1" ht="15" x14ac:dyDescent="0.25">
      <c r="B183" s="88">
        <v>45943</v>
      </c>
      <c r="C183" s="143"/>
      <c r="D183" s="127" t="s">
        <v>3380</v>
      </c>
    </row>
    <row r="184" spans="2:4" s="116" customFormat="1" ht="15" x14ac:dyDescent="0.25">
      <c r="B184" s="88">
        <v>45940</v>
      </c>
      <c r="C184" s="143"/>
      <c r="D184" s="127" t="s">
        <v>3381</v>
      </c>
    </row>
    <row r="185" spans="2:4" s="116" customFormat="1" ht="15" x14ac:dyDescent="0.25">
      <c r="B185" s="88">
        <v>45939</v>
      </c>
      <c r="C185" s="143"/>
      <c r="D185" s="127" t="s">
        <v>3382</v>
      </c>
    </row>
    <row r="186" spans="2:4" s="116" customFormat="1" ht="15" x14ac:dyDescent="0.25">
      <c r="B186" s="88">
        <v>45938</v>
      </c>
      <c r="C186" s="143"/>
      <c r="D186" s="127" t="s">
        <v>2984</v>
      </c>
    </row>
    <row r="187" spans="2:4" s="116" customFormat="1" ht="15" x14ac:dyDescent="0.25">
      <c r="B187" s="88">
        <v>45937</v>
      </c>
      <c r="C187" s="143"/>
      <c r="D187" s="127" t="s">
        <v>3383</v>
      </c>
    </row>
    <row r="188" spans="2:4" s="116" customFormat="1" ht="15" x14ac:dyDescent="0.25">
      <c r="B188" s="88">
        <v>45936</v>
      </c>
      <c r="C188" s="143"/>
      <c r="D188" s="127" t="s">
        <v>3384</v>
      </c>
    </row>
    <row r="189" spans="2:4" s="116" customFormat="1" ht="15" x14ac:dyDescent="0.25">
      <c r="B189" s="88">
        <v>45933</v>
      </c>
      <c r="C189" s="143"/>
      <c r="D189" s="127" t="s">
        <v>3385</v>
      </c>
    </row>
    <row r="190" spans="2:4" s="116" customFormat="1" ht="15" x14ac:dyDescent="0.25">
      <c r="B190" s="88">
        <v>45932</v>
      </c>
      <c r="C190" s="143"/>
      <c r="D190" s="127" t="s">
        <v>3386</v>
      </c>
    </row>
    <row r="191" spans="2:4" s="116" customFormat="1" ht="15" x14ac:dyDescent="0.25">
      <c r="B191" s="88">
        <v>45931</v>
      </c>
      <c r="C191" s="143"/>
      <c r="D191" s="127" t="s">
        <v>2812</v>
      </c>
    </row>
    <row r="192" spans="2:4" s="116" customFormat="1" x14ac:dyDescent="0.2">
      <c r="B192" s="88">
        <v>45930</v>
      </c>
      <c r="C192"/>
      <c r="D192" s="127" t="s">
        <v>3352</v>
      </c>
    </row>
    <row r="193" spans="2:4" s="116" customFormat="1" x14ac:dyDescent="0.2">
      <c r="B193" s="88">
        <v>45929</v>
      </c>
      <c r="C193"/>
      <c r="D193" s="127" t="s">
        <v>3353</v>
      </c>
    </row>
    <row r="194" spans="2:4" s="116" customFormat="1" x14ac:dyDescent="0.2">
      <c r="B194" s="88">
        <v>45926</v>
      </c>
      <c r="C194"/>
      <c r="D194" s="127" t="s">
        <v>3354</v>
      </c>
    </row>
    <row r="195" spans="2:4" s="116" customFormat="1" x14ac:dyDescent="0.2">
      <c r="B195" s="88">
        <v>45925</v>
      </c>
      <c r="C195"/>
      <c r="D195" s="127" t="s">
        <v>3355</v>
      </c>
    </row>
    <row r="196" spans="2:4" s="116" customFormat="1" x14ac:dyDescent="0.2">
      <c r="B196" s="88">
        <v>45924</v>
      </c>
      <c r="C196"/>
      <c r="D196" s="127" t="s">
        <v>3356</v>
      </c>
    </row>
    <row r="197" spans="2:4" s="116" customFormat="1" x14ac:dyDescent="0.2">
      <c r="B197" s="88">
        <v>45923</v>
      </c>
      <c r="C197"/>
      <c r="D197" s="127" t="s">
        <v>3357</v>
      </c>
    </row>
    <row r="198" spans="2:4" s="116" customFormat="1" x14ac:dyDescent="0.2">
      <c r="B198" s="88">
        <v>45922</v>
      </c>
      <c r="C198"/>
      <c r="D198" s="127" t="s">
        <v>122</v>
      </c>
    </row>
    <row r="199" spans="2:4" s="116" customFormat="1" x14ac:dyDescent="0.2">
      <c r="B199" s="88">
        <v>45919</v>
      </c>
      <c r="C199"/>
      <c r="D199" s="127" t="s">
        <v>3358</v>
      </c>
    </row>
    <row r="200" spans="2:4" s="116" customFormat="1" x14ac:dyDescent="0.2">
      <c r="B200" s="88">
        <v>45918</v>
      </c>
      <c r="C200"/>
      <c r="D200" s="127" t="s">
        <v>3359</v>
      </c>
    </row>
    <row r="201" spans="2:4" s="116" customFormat="1" x14ac:dyDescent="0.2">
      <c r="B201" s="88">
        <v>45917</v>
      </c>
      <c r="C201"/>
      <c r="D201" s="127" t="s">
        <v>3360</v>
      </c>
    </row>
    <row r="202" spans="2:4" s="116" customFormat="1" x14ac:dyDescent="0.2">
      <c r="B202" s="88">
        <v>45916</v>
      </c>
      <c r="C202"/>
      <c r="D202" s="127" t="s">
        <v>3340</v>
      </c>
    </row>
    <row r="203" spans="2:4" s="116" customFormat="1" x14ac:dyDescent="0.2">
      <c r="B203" s="88">
        <v>45915</v>
      </c>
      <c r="C203"/>
      <c r="D203" s="127" t="s">
        <v>3361</v>
      </c>
    </row>
    <row r="204" spans="2:4" s="116" customFormat="1" x14ac:dyDescent="0.2">
      <c r="B204" s="88">
        <v>45912</v>
      </c>
      <c r="C204"/>
      <c r="D204" s="127" t="s">
        <v>3362</v>
      </c>
    </row>
    <row r="205" spans="2:4" s="116" customFormat="1" x14ac:dyDescent="0.2">
      <c r="B205" s="88">
        <v>45911</v>
      </c>
      <c r="C205"/>
      <c r="D205" s="127" t="s">
        <v>3363</v>
      </c>
    </row>
    <row r="206" spans="2:4" s="116" customFormat="1" x14ac:dyDescent="0.2">
      <c r="B206" s="88">
        <v>45910</v>
      </c>
      <c r="C206"/>
      <c r="D206" s="127" t="s">
        <v>3328</v>
      </c>
    </row>
    <row r="207" spans="2:4" s="116" customFormat="1" x14ac:dyDescent="0.2">
      <c r="B207" s="88">
        <v>45909</v>
      </c>
      <c r="C207"/>
      <c r="D207" s="127" t="s">
        <v>3331</v>
      </c>
    </row>
    <row r="208" spans="2:4" s="116" customFormat="1" x14ac:dyDescent="0.2">
      <c r="B208" s="88">
        <v>45908</v>
      </c>
      <c r="C208"/>
      <c r="D208" s="127" t="s">
        <v>3364</v>
      </c>
    </row>
    <row r="209" spans="2:4" s="116" customFormat="1" x14ac:dyDescent="0.2">
      <c r="B209" s="88">
        <v>45905</v>
      </c>
      <c r="C209"/>
      <c r="D209" s="127" t="s">
        <v>115</v>
      </c>
    </row>
    <row r="210" spans="2:4" s="116" customFormat="1" x14ac:dyDescent="0.2">
      <c r="B210" s="88">
        <v>45904</v>
      </c>
      <c r="C210"/>
      <c r="D210" s="127" t="s">
        <v>3365</v>
      </c>
    </row>
    <row r="211" spans="2:4" s="116" customFormat="1" x14ac:dyDescent="0.2">
      <c r="B211" s="88">
        <v>45903</v>
      </c>
      <c r="C211"/>
      <c r="D211" s="127" t="s">
        <v>3366</v>
      </c>
    </row>
    <row r="212" spans="2:4" s="116" customFormat="1" x14ac:dyDescent="0.2">
      <c r="B212" s="88">
        <v>45902</v>
      </c>
      <c r="C212"/>
      <c r="D212" s="127" t="s">
        <v>3367</v>
      </c>
    </row>
    <row r="213" spans="2:4" s="116" customFormat="1" x14ac:dyDescent="0.2">
      <c r="B213" s="88">
        <v>45901</v>
      </c>
      <c r="C213"/>
      <c r="D213" s="127" t="s">
        <v>3331</v>
      </c>
    </row>
    <row r="214" spans="2:4" s="116" customFormat="1" ht="15" x14ac:dyDescent="0.25">
      <c r="B214" s="88">
        <v>45898</v>
      </c>
      <c r="C214" s="143"/>
      <c r="D214" s="127" t="s">
        <v>3336</v>
      </c>
    </row>
    <row r="215" spans="2:4" s="116" customFormat="1" ht="15" x14ac:dyDescent="0.25">
      <c r="B215" s="88">
        <v>45897</v>
      </c>
      <c r="C215" s="143"/>
      <c r="D215" s="127" t="s">
        <v>3337</v>
      </c>
    </row>
    <row r="216" spans="2:4" s="116" customFormat="1" ht="15" x14ac:dyDescent="0.25">
      <c r="B216" s="88">
        <v>45896</v>
      </c>
      <c r="C216" s="143"/>
      <c r="D216" s="127" t="s">
        <v>3338</v>
      </c>
    </row>
    <row r="217" spans="2:4" s="116" customFormat="1" ht="15" x14ac:dyDescent="0.25">
      <c r="B217" s="88">
        <v>45895</v>
      </c>
      <c r="C217" s="143"/>
      <c r="D217" s="127" t="s">
        <v>3339</v>
      </c>
    </row>
    <row r="218" spans="2:4" s="116" customFormat="1" ht="15" x14ac:dyDescent="0.25">
      <c r="B218" s="88">
        <v>45891</v>
      </c>
      <c r="C218" s="143"/>
      <c r="D218" s="127" t="s">
        <v>3340</v>
      </c>
    </row>
    <row r="219" spans="2:4" s="116" customFormat="1" ht="15" x14ac:dyDescent="0.25">
      <c r="B219" s="88">
        <v>45890</v>
      </c>
      <c r="C219" s="143"/>
      <c r="D219" s="127" t="s">
        <v>3329</v>
      </c>
    </row>
    <row r="220" spans="2:4" s="116" customFormat="1" ht="15" x14ac:dyDescent="0.25">
      <c r="B220" s="88">
        <v>45889</v>
      </c>
      <c r="C220" s="143"/>
      <c r="D220" s="127" t="s">
        <v>3341</v>
      </c>
    </row>
    <row r="221" spans="2:4" s="116" customFormat="1" ht="15" x14ac:dyDescent="0.25">
      <c r="B221" s="88">
        <v>45888</v>
      </c>
      <c r="C221" s="143"/>
      <c r="D221" s="127" t="s">
        <v>3342</v>
      </c>
    </row>
    <row r="222" spans="2:4" s="116" customFormat="1" ht="15" x14ac:dyDescent="0.25">
      <c r="B222" s="88">
        <v>45887</v>
      </c>
      <c r="C222" s="143"/>
      <c r="D222" s="127" t="s">
        <v>3343</v>
      </c>
    </row>
    <row r="223" spans="2:4" s="116" customFormat="1" ht="15" x14ac:dyDescent="0.25">
      <c r="B223" s="88">
        <v>45884</v>
      </c>
      <c r="C223" s="143"/>
      <c r="D223" s="127" t="s">
        <v>3344</v>
      </c>
    </row>
    <row r="224" spans="2:4" s="116" customFormat="1" ht="15" x14ac:dyDescent="0.25">
      <c r="B224" s="88">
        <v>45883</v>
      </c>
      <c r="C224" s="143"/>
      <c r="D224" s="127" t="s">
        <v>3345</v>
      </c>
    </row>
    <row r="225" spans="2:4" s="116" customFormat="1" ht="15" x14ac:dyDescent="0.25">
      <c r="B225" s="88">
        <v>45882</v>
      </c>
      <c r="C225" s="143"/>
      <c r="D225" s="127" t="s">
        <v>3346</v>
      </c>
    </row>
    <row r="226" spans="2:4" s="116" customFormat="1" ht="15" x14ac:dyDescent="0.25">
      <c r="B226" s="88">
        <v>45881</v>
      </c>
      <c r="C226" s="143"/>
      <c r="D226" s="127" t="s">
        <v>3347</v>
      </c>
    </row>
    <row r="227" spans="2:4" s="116" customFormat="1" ht="15" x14ac:dyDescent="0.25">
      <c r="B227" s="88">
        <v>45880</v>
      </c>
      <c r="C227" s="143"/>
      <c r="D227" s="127" t="s">
        <v>3348</v>
      </c>
    </row>
    <row r="228" spans="2:4" s="116" customFormat="1" ht="15" x14ac:dyDescent="0.25">
      <c r="B228" s="88">
        <v>45877</v>
      </c>
      <c r="C228" s="143"/>
      <c r="D228" s="127" t="s">
        <v>3349</v>
      </c>
    </row>
    <row r="229" spans="2:4" s="116" customFormat="1" ht="15" x14ac:dyDescent="0.25">
      <c r="B229" s="88">
        <v>45876</v>
      </c>
      <c r="C229" s="143"/>
      <c r="D229" s="127" t="s">
        <v>3328</v>
      </c>
    </row>
    <row r="230" spans="2:4" s="116" customFormat="1" ht="15" x14ac:dyDescent="0.25">
      <c r="B230" s="88">
        <v>45875</v>
      </c>
      <c r="C230" s="143"/>
      <c r="D230" s="127" t="s">
        <v>2984</v>
      </c>
    </row>
    <row r="231" spans="2:4" s="116" customFormat="1" ht="15" x14ac:dyDescent="0.25">
      <c r="B231" s="88">
        <v>45874</v>
      </c>
      <c r="C231" s="143"/>
      <c r="D231" s="127" t="s">
        <v>494</v>
      </c>
    </row>
    <row r="232" spans="2:4" s="116" customFormat="1" ht="15" x14ac:dyDescent="0.25">
      <c r="B232" s="88">
        <v>45873</v>
      </c>
      <c r="C232" s="143"/>
      <c r="D232" s="127" t="s">
        <v>3350</v>
      </c>
    </row>
    <row r="233" spans="2:4" s="116" customFormat="1" ht="15" x14ac:dyDescent="0.25">
      <c r="B233" s="88">
        <v>45870</v>
      </c>
      <c r="C233" s="143"/>
      <c r="D233" s="127" t="s">
        <v>494</v>
      </c>
    </row>
    <row r="234" spans="2:4" s="116" customFormat="1" ht="15" x14ac:dyDescent="0.25">
      <c r="B234" s="88">
        <v>45869</v>
      </c>
      <c r="C234" s="143"/>
      <c r="D234" s="127" t="s">
        <v>3334</v>
      </c>
    </row>
    <row r="235" spans="2:4" s="116" customFormat="1" ht="15" x14ac:dyDescent="0.25">
      <c r="B235" s="88">
        <v>45868</v>
      </c>
      <c r="C235" s="143"/>
      <c r="D235" s="127" t="s">
        <v>3333</v>
      </c>
    </row>
    <row r="236" spans="2:4" s="116" customFormat="1" ht="15" x14ac:dyDescent="0.25">
      <c r="B236" s="88">
        <v>45867</v>
      </c>
      <c r="C236" s="143"/>
      <c r="D236" s="127" t="s">
        <v>3332</v>
      </c>
    </row>
    <row r="237" spans="2:4" s="116" customFormat="1" ht="15" x14ac:dyDescent="0.25">
      <c r="B237" s="88">
        <v>45866</v>
      </c>
      <c r="C237" s="143"/>
      <c r="D237" s="127" t="s">
        <v>3331</v>
      </c>
    </row>
    <row r="238" spans="2:4" s="116" customFormat="1" ht="15" x14ac:dyDescent="0.25">
      <c r="B238" s="88">
        <v>45863</v>
      </c>
      <c r="C238" s="143"/>
      <c r="D238" s="127" t="s">
        <v>3330</v>
      </c>
    </row>
    <row r="239" spans="2:4" s="116" customFormat="1" ht="15" x14ac:dyDescent="0.25">
      <c r="B239" s="88">
        <v>45862</v>
      </c>
      <c r="C239" s="143"/>
      <c r="D239" s="127" t="s">
        <v>3329</v>
      </c>
    </row>
    <row r="240" spans="2:4" s="116" customFormat="1" ht="15" x14ac:dyDescent="0.25">
      <c r="B240" s="88">
        <v>45861</v>
      </c>
      <c r="C240" s="143"/>
      <c r="D240" s="127" t="s">
        <v>3328</v>
      </c>
    </row>
    <row r="241" spans="2:4" s="116" customFormat="1" ht="15" x14ac:dyDescent="0.25">
      <c r="B241" s="88">
        <v>45860</v>
      </c>
      <c r="C241" s="143"/>
      <c r="D241" s="127" t="s">
        <v>3327</v>
      </c>
    </row>
    <row r="242" spans="2:4" s="116" customFormat="1" ht="15" x14ac:dyDescent="0.25">
      <c r="B242" s="88">
        <v>45859</v>
      </c>
      <c r="C242" s="143"/>
      <c r="D242" s="127" t="s">
        <v>3326</v>
      </c>
    </row>
    <row r="243" spans="2:4" s="116" customFormat="1" ht="15" x14ac:dyDescent="0.25">
      <c r="B243" s="88">
        <v>45855</v>
      </c>
      <c r="C243" s="143"/>
      <c r="D243" s="127" t="s">
        <v>3325</v>
      </c>
    </row>
    <row r="244" spans="2:4" s="116" customFormat="1" ht="15" x14ac:dyDescent="0.25">
      <c r="B244" s="88">
        <v>45854</v>
      </c>
      <c r="C244" s="143"/>
      <c r="D244" s="127" t="s">
        <v>486</v>
      </c>
    </row>
    <row r="245" spans="2:4" s="116" customFormat="1" ht="15" x14ac:dyDescent="0.25">
      <c r="B245" s="88">
        <v>45853</v>
      </c>
      <c r="C245" s="143"/>
      <c r="D245" s="127" t="s">
        <v>3324</v>
      </c>
    </row>
    <row r="246" spans="2:4" s="116" customFormat="1" ht="15" x14ac:dyDescent="0.25">
      <c r="B246" s="88">
        <v>45852</v>
      </c>
      <c r="C246" s="143"/>
      <c r="D246" s="127" t="s">
        <v>3323</v>
      </c>
    </row>
    <row r="247" spans="2:4" s="116" customFormat="1" ht="15" x14ac:dyDescent="0.25">
      <c r="B247" s="88">
        <v>45849</v>
      </c>
      <c r="C247" s="143"/>
      <c r="D247" s="127" t="s">
        <v>3322</v>
      </c>
    </row>
    <row r="248" spans="2:4" s="116" customFormat="1" ht="15" x14ac:dyDescent="0.25">
      <c r="B248" s="88">
        <v>45848</v>
      </c>
      <c r="C248" s="143"/>
      <c r="D248" s="127" t="s">
        <v>3321</v>
      </c>
    </row>
    <row r="249" spans="2:4" s="116" customFormat="1" ht="15" x14ac:dyDescent="0.25">
      <c r="B249" s="88">
        <v>45847</v>
      </c>
      <c r="C249" s="143"/>
      <c r="D249" s="127" t="s">
        <v>3320</v>
      </c>
    </row>
    <row r="250" spans="2:4" s="116" customFormat="1" ht="15" x14ac:dyDescent="0.25">
      <c r="B250" s="88">
        <v>45846</v>
      </c>
      <c r="C250" s="143"/>
      <c r="D250" s="127" t="s">
        <v>3319</v>
      </c>
    </row>
    <row r="251" spans="2:4" s="116" customFormat="1" ht="15" x14ac:dyDescent="0.25">
      <c r="B251" s="88">
        <v>45845</v>
      </c>
      <c r="C251" s="143"/>
      <c r="D251" s="127" t="s">
        <v>3318</v>
      </c>
    </row>
    <row r="252" spans="2:4" s="116" customFormat="1" ht="15" x14ac:dyDescent="0.25">
      <c r="B252" s="88">
        <v>45842</v>
      </c>
      <c r="C252" s="143"/>
      <c r="D252" s="127" t="s">
        <v>3317</v>
      </c>
    </row>
    <row r="253" spans="2:4" s="116" customFormat="1" ht="15" x14ac:dyDescent="0.25">
      <c r="B253" s="88">
        <v>45841</v>
      </c>
      <c r="C253" s="143"/>
      <c r="D253" s="127" t="s">
        <v>3316</v>
      </c>
    </row>
    <row r="254" spans="2:4" s="116" customFormat="1" ht="15" x14ac:dyDescent="0.25">
      <c r="B254" s="88">
        <v>45840</v>
      </c>
      <c r="C254" s="143"/>
      <c r="D254" s="127" t="s">
        <v>3315</v>
      </c>
    </row>
    <row r="255" spans="2:4" s="116" customFormat="1" ht="15" x14ac:dyDescent="0.25">
      <c r="B255" s="88">
        <v>45839</v>
      </c>
      <c r="C255" s="143"/>
      <c r="D255" s="127" t="s">
        <v>3314</v>
      </c>
    </row>
    <row r="256" spans="2:4" s="116" customFormat="1" x14ac:dyDescent="0.2">
      <c r="B256" s="88">
        <v>45838</v>
      </c>
      <c r="C256"/>
      <c r="D256" s="127" t="s">
        <v>3294</v>
      </c>
    </row>
    <row r="257" spans="2:4" s="116" customFormat="1" x14ac:dyDescent="0.2">
      <c r="B257" s="88">
        <v>45835</v>
      </c>
      <c r="C257"/>
      <c r="D257" s="127" t="s">
        <v>3295</v>
      </c>
    </row>
    <row r="258" spans="2:4" s="116" customFormat="1" x14ac:dyDescent="0.2">
      <c r="B258" s="88">
        <v>45834</v>
      </c>
      <c r="C258"/>
      <c r="D258" s="127" t="s">
        <v>3296</v>
      </c>
    </row>
    <row r="259" spans="2:4" s="116" customFormat="1" x14ac:dyDescent="0.2">
      <c r="B259" s="88">
        <v>45833</v>
      </c>
      <c r="C259"/>
      <c r="D259" s="127" t="s">
        <v>3297</v>
      </c>
    </row>
    <row r="260" spans="2:4" s="116" customFormat="1" x14ac:dyDescent="0.2">
      <c r="B260" s="88">
        <v>45832</v>
      </c>
      <c r="C260"/>
      <c r="D260" s="127" t="s">
        <v>3298</v>
      </c>
    </row>
    <row r="261" spans="2:4" s="116" customFormat="1" x14ac:dyDescent="0.2">
      <c r="B261" s="88">
        <v>45831</v>
      </c>
      <c r="C261"/>
      <c r="D261" s="127" t="s">
        <v>3299</v>
      </c>
    </row>
    <row r="262" spans="2:4" s="116" customFormat="1" x14ac:dyDescent="0.2">
      <c r="B262" s="88">
        <v>45828</v>
      </c>
      <c r="C262"/>
      <c r="D262" s="127" t="s">
        <v>3300</v>
      </c>
    </row>
    <row r="263" spans="2:4" s="116" customFormat="1" x14ac:dyDescent="0.2">
      <c r="B263" s="88">
        <v>45826</v>
      </c>
      <c r="C263"/>
      <c r="D263" s="127" t="s">
        <v>3301</v>
      </c>
    </row>
    <row r="264" spans="2:4" s="116" customFormat="1" x14ac:dyDescent="0.2">
      <c r="B264" s="88">
        <v>45825</v>
      </c>
      <c r="C264"/>
      <c r="D264" s="127" t="s">
        <v>3302</v>
      </c>
    </row>
    <row r="265" spans="2:4" s="116" customFormat="1" x14ac:dyDescent="0.2">
      <c r="B265" s="88">
        <v>45824</v>
      </c>
      <c r="C265"/>
      <c r="D265" s="127" t="s">
        <v>3303</v>
      </c>
    </row>
    <row r="266" spans="2:4" s="116" customFormat="1" x14ac:dyDescent="0.2">
      <c r="B266" s="88">
        <v>45821</v>
      </c>
      <c r="C266"/>
      <c r="D266" s="127" t="s">
        <v>3304</v>
      </c>
    </row>
    <row r="267" spans="2:4" s="116" customFormat="1" x14ac:dyDescent="0.2">
      <c r="B267" s="88">
        <v>45820</v>
      </c>
      <c r="C267"/>
      <c r="D267" s="127" t="s">
        <v>3305</v>
      </c>
    </row>
    <row r="268" spans="2:4" s="116" customFormat="1" x14ac:dyDescent="0.2">
      <c r="B268" s="88">
        <v>45819</v>
      </c>
      <c r="C268"/>
      <c r="D268" s="127" t="s">
        <v>3306</v>
      </c>
    </row>
    <row r="269" spans="2:4" s="116" customFormat="1" x14ac:dyDescent="0.2">
      <c r="B269" s="88">
        <v>45818</v>
      </c>
      <c r="C269"/>
      <c r="D269" s="127" t="s">
        <v>3307</v>
      </c>
    </row>
    <row r="270" spans="2:4" s="116" customFormat="1" x14ac:dyDescent="0.2">
      <c r="B270" s="88">
        <v>45817</v>
      </c>
      <c r="C270"/>
      <c r="D270" s="127" t="s">
        <v>3308</v>
      </c>
    </row>
    <row r="271" spans="2:4" s="116" customFormat="1" x14ac:dyDescent="0.2">
      <c r="B271" s="88">
        <v>45814</v>
      </c>
      <c r="C271"/>
      <c r="D271" s="127" t="s">
        <v>3309</v>
      </c>
    </row>
    <row r="272" spans="2:4" s="116" customFormat="1" x14ac:dyDescent="0.2">
      <c r="B272" s="88">
        <v>45813</v>
      </c>
      <c r="C272"/>
      <c r="D272" s="127" t="s">
        <v>3310</v>
      </c>
    </row>
    <row r="273" spans="2:4" s="116" customFormat="1" x14ac:dyDescent="0.2">
      <c r="B273" s="88">
        <v>45812</v>
      </c>
      <c r="C273"/>
      <c r="D273" s="127" t="s">
        <v>556</v>
      </c>
    </row>
    <row r="274" spans="2:4" s="116" customFormat="1" x14ac:dyDescent="0.2">
      <c r="B274" s="88">
        <v>45811</v>
      </c>
      <c r="C274"/>
      <c r="D274" s="127" t="s">
        <v>3311</v>
      </c>
    </row>
    <row r="275" spans="2:4" s="116" customFormat="1" x14ac:dyDescent="0.2">
      <c r="B275" s="88">
        <v>45810</v>
      </c>
      <c r="C275"/>
      <c r="D275" s="127" t="s">
        <v>3312</v>
      </c>
    </row>
    <row r="276" spans="2:4" s="116" customFormat="1" ht="15" x14ac:dyDescent="0.25">
      <c r="B276" s="88">
        <v>45807</v>
      </c>
      <c r="C276" s="143"/>
      <c r="D276" s="127" t="s">
        <v>3274</v>
      </c>
    </row>
    <row r="277" spans="2:4" s="116" customFormat="1" ht="15" x14ac:dyDescent="0.25">
      <c r="B277" s="88">
        <v>45806</v>
      </c>
      <c r="C277" s="143"/>
      <c r="D277" s="127" t="s">
        <v>3275</v>
      </c>
    </row>
    <row r="278" spans="2:4" s="116" customFormat="1" ht="15" x14ac:dyDescent="0.25">
      <c r="B278" s="88">
        <v>45805</v>
      </c>
      <c r="C278" s="143"/>
      <c r="D278" s="127" t="s">
        <v>3276</v>
      </c>
    </row>
    <row r="279" spans="2:4" s="116" customFormat="1" ht="15" x14ac:dyDescent="0.25">
      <c r="B279" s="88">
        <v>45804</v>
      </c>
      <c r="C279" s="143"/>
      <c r="D279" s="127" t="s">
        <v>3277</v>
      </c>
    </row>
    <row r="280" spans="2:4" s="116" customFormat="1" ht="15" x14ac:dyDescent="0.25">
      <c r="B280" s="88">
        <v>45803</v>
      </c>
      <c r="C280" s="143"/>
      <c r="D280" s="127" t="s">
        <v>3278</v>
      </c>
    </row>
    <row r="281" spans="2:4" s="116" customFormat="1" ht="15" x14ac:dyDescent="0.25">
      <c r="B281" s="88">
        <v>45800</v>
      </c>
      <c r="C281" s="143"/>
      <c r="D281" s="127" t="s">
        <v>2319</v>
      </c>
    </row>
    <row r="282" spans="2:4" s="116" customFormat="1" ht="15" x14ac:dyDescent="0.25">
      <c r="B282" s="88">
        <v>45799</v>
      </c>
      <c r="C282" s="143"/>
      <c r="D282" s="127" t="s">
        <v>546</v>
      </c>
    </row>
    <row r="283" spans="2:4" s="116" customFormat="1" ht="15" x14ac:dyDescent="0.25">
      <c r="B283" s="88">
        <v>45798</v>
      </c>
      <c r="C283" s="143"/>
      <c r="D283" s="127" t="s">
        <v>3279</v>
      </c>
    </row>
    <row r="284" spans="2:4" s="116" customFormat="1" ht="15" x14ac:dyDescent="0.25">
      <c r="B284" s="88">
        <v>45797</v>
      </c>
      <c r="C284" s="143"/>
      <c r="D284" s="127" t="s">
        <v>3280</v>
      </c>
    </row>
    <row r="285" spans="2:4" s="116" customFormat="1" ht="15" x14ac:dyDescent="0.25">
      <c r="B285" s="88">
        <v>45796</v>
      </c>
      <c r="C285" s="143"/>
      <c r="D285" s="127" t="s">
        <v>3281</v>
      </c>
    </row>
    <row r="286" spans="2:4" s="116" customFormat="1" ht="15" x14ac:dyDescent="0.25">
      <c r="B286" s="88">
        <v>45793</v>
      </c>
      <c r="C286" s="143"/>
      <c r="D286" s="127" t="s">
        <v>3282</v>
      </c>
    </row>
    <row r="287" spans="2:4" s="116" customFormat="1" ht="15" x14ac:dyDescent="0.25">
      <c r="B287" s="88">
        <v>45792</v>
      </c>
      <c r="C287" s="143"/>
      <c r="D287" s="127" t="s">
        <v>3283</v>
      </c>
    </row>
    <row r="288" spans="2:4" s="116" customFormat="1" ht="15" x14ac:dyDescent="0.25">
      <c r="B288" s="88">
        <v>45791</v>
      </c>
      <c r="C288" s="143"/>
      <c r="D288" s="127" t="s">
        <v>3284</v>
      </c>
    </row>
    <row r="289" spans="2:4" s="116" customFormat="1" ht="15" x14ac:dyDescent="0.25">
      <c r="B289" s="88">
        <v>45790</v>
      </c>
      <c r="C289" s="143"/>
      <c r="D289" s="127" t="s">
        <v>3285</v>
      </c>
    </row>
    <row r="290" spans="2:4" s="116" customFormat="1" ht="15" x14ac:dyDescent="0.25">
      <c r="B290" s="88">
        <v>45789</v>
      </c>
      <c r="C290" s="143"/>
      <c r="D290" s="127" t="s">
        <v>3286</v>
      </c>
    </row>
    <row r="291" spans="2:4" s="116" customFormat="1" ht="15" x14ac:dyDescent="0.25">
      <c r="B291" s="88">
        <v>45786</v>
      </c>
      <c r="C291" s="143"/>
      <c r="D291" s="127" t="s">
        <v>3287</v>
      </c>
    </row>
    <row r="292" spans="2:4" s="116" customFormat="1" ht="15" x14ac:dyDescent="0.25">
      <c r="B292" s="88">
        <v>45785</v>
      </c>
      <c r="C292" s="143"/>
      <c r="D292" s="127" t="s">
        <v>3288</v>
      </c>
    </row>
    <row r="293" spans="2:4" s="116" customFormat="1" ht="15" x14ac:dyDescent="0.25">
      <c r="B293" s="88">
        <v>45784</v>
      </c>
      <c r="C293" s="143"/>
      <c r="D293" s="127" t="s">
        <v>3289</v>
      </c>
    </row>
    <row r="294" spans="2:4" s="116" customFormat="1" ht="15" x14ac:dyDescent="0.25">
      <c r="B294" s="88">
        <v>45783</v>
      </c>
      <c r="C294" s="143"/>
      <c r="D294" s="127" t="s">
        <v>3290</v>
      </c>
    </row>
    <row r="295" spans="2:4" s="116" customFormat="1" ht="15" x14ac:dyDescent="0.25">
      <c r="B295" s="88">
        <v>45782</v>
      </c>
      <c r="C295" s="143"/>
      <c r="D295" s="127" t="s">
        <v>3291</v>
      </c>
    </row>
    <row r="296" spans="2:4" s="116" customFormat="1" ht="15" x14ac:dyDescent="0.25">
      <c r="B296" s="88">
        <v>45779</v>
      </c>
      <c r="C296" s="143"/>
      <c r="D296" s="127" t="s">
        <v>3292</v>
      </c>
    </row>
    <row r="297" spans="2:4" s="116" customFormat="1" ht="15" x14ac:dyDescent="0.25">
      <c r="B297" s="88">
        <v>45777</v>
      </c>
      <c r="C297" s="143"/>
      <c r="D297" s="127" t="s">
        <v>3254</v>
      </c>
    </row>
    <row r="298" spans="2:4" s="116" customFormat="1" ht="15" x14ac:dyDescent="0.25">
      <c r="B298" s="88">
        <v>45776</v>
      </c>
      <c r="C298" s="143"/>
      <c r="D298" s="127" t="s">
        <v>3255</v>
      </c>
    </row>
    <row r="299" spans="2:4" s="116" customFormat="1" ht="15" x14ac:dyDescent="0.25">
      <c r="B299" s="88">
        <v>45775</v>
      </c>
      <c r="C299" s="143"/>
      <c r="D299" s="127" t="s">
        <v>3256</v>
      </c>
    </row>
    <row r="300" spans="2:4" s="116" customFormat="1" ht="15" x14ac:dyDescent="0.25">
      <c r="B300" s="88">
        <v>45772</v>
      </c>
      <c r="C300" s="143"/>
      <c r="D300" s="127" t="s">
        <v>3257</v>
      </c>
    </row>
    <row r="301" spans="2:4" s="116" customFormat="1" ht="15" x14ac:dyDescent="0.25">
      <c r="B301" s="88">
        <v>45771</v>
      </c>
      <c r="C301" s="143"/>
      <c r="D301" s="127" t="s">
        <v>3258</v>
      </c>
    </row>
    <row r="302" spans="2:4" s="116" customFormat="1" ht="15" x14ac:dyDescent="0.25">
      <c r="B302" s="88">
        <v>45770</v>
      </c>
      <c r="C302" s="143"/>
      <c r="D302" s="127" t="s">
        <v>3259</v>
      </c>
    </row>
    <row r="303" spans="2:4" s="116" customFormat="1" ht="15" x14ac:dyDescent="0.25">
      <c r="B303" s="88">
        <v>45769</v>
      </c>
      <c r="C303" s="143"/>
      <c r="D303" s="127" t="s">
        <v>3260</v>
      </c>
    </row>
    <row r="304" spans="2:4" s="116" customFormat="1" ht="15" x14ac:dyDescent="0.25">
      <c r="B304" s="88">
        <v>45768</v>
      </c>
      <c r="C304" s="143"/>
      <c r="D304" s="127" t="s">
        <v>3261</v>
      </c>
    </row>
    <row r="305" spans="2:4" s="116" customFormat="1" ht="15" x14ac:dyDescent="0.25">
      <c r="B305" s="88">
        <v>45763</v>
      </c>
      <c r="C305" s="143"/>
      <c r="D305" s="127" t="s">
        <v>3262</v>
      </c>
    </row>
    <row r="306" spans="2:4" s="116" customFormat="1" ht="15" x14ac:dyDescent="0.25">
      <c r="B306" s="88">
        <v>45762</v>
      </c>
      <c r="C306" s="143"/>
      <c r="D306" s="127" t="s">
        <v>3263</v>
      </c>
    </row>
    <row r="307" spans="2:4" s="116" customFormat="1" ht="15" x14ac:dyDescent="0.25">
      <c r="B307" s="88">
        <v>45761</v>
      </c>
      <c r="C307" s="143"/>
      <c r="D307" s="127" t="s">
        <v>3264</v>
      </c>
    </row>
    <row r="308" spans="2:4" s="116" customFormat="1" ht="15" x14ac:dyDescent="0.25">
      <c r="B308" s="88">
        <v>45758</v>
      </c>
      <c r="C308" s="143"/>
      <c r="D308" s="127" t="s">
        <v>3265</v>
      </c>
    </row>
    <row r="309" spans="2:4" s="116" customFormat="1" ht="15" x14ac:dyDescent="0.25">
      <c r="B309" s="88">
        <v>45757</v>
      </c>
      <c r="C309" s="143"/>
      <c r="D309" s="127" t="s">
        <v>3266</v>
      </c>
    </row>
    <row r="310" spans="2:4" s="116" customFormat="1" ht="15" x14ac:dyDescent="0.25">
      <c r="B310" s="88">
        <v>45756</v>
      </c>
      <c r="C310" s="143"/>
      <c r="D310" s="127" t="s">
        <v>3267</v>
      </c>
    </row>
    <row r="311" spans="2:4" s="116" customFormat="1" ht="15" x14ac:dyDescent="0.25">
      <c r="B311" s="88">
        <v>45755</v>
      </c>
      <c r="C311" s="143"/>
      <c r="D311" s="127" t="s">
        <v>3268</v>
      </c>
    </row>
    <row r="312" spans="2:4" s="116" customFormat="1" ht="15" x14ac:dyDescent="0.25">
      <c r="B312" s="88">
        <v>45754</v>
      </c>
      <c r="C312" s="143"/>
      <c r="D312" s="127" t="s">
        <v>3269</v>
      </c>
    </row>
    <row r="313" spans="2:4" s="116" customFormat="1" ht="15" x14ac:dyDescent="0.25">
      <c r="B313" s="88">
        <v>45751</v>
      </c>
      <c r="C313" s="143"/>
      <c r="D313" s="127" t="s">
        <v>3270</v>
      </c>
    </row>
    <row r="314" spans="2:4" s="116" customFormat="1" ht="15" x14ac:dyDescent="0.25">
      <c r="B314" s="88">
        <v>45750</v>
      </c>
      <c r="C314" s="143"/>
      <c r="D314" s="127" t="s">
        <v>3271</v>
      </c>
    </row>
    <row r="315" spans="2:4" s="116" customFormat="1" ht="15" x14ac:dyDescent="0.25">
      <c r="B315" s="88">
        <v>45749</v>
      </c>
      <c r="C315" s="143"/>
      <c r="D315" s="127" t="s">
        <v>3272</v>
      </c>
    </row>
    <row r="316" spans="2:4" s="116" customFormat="1" ht="15" x14ac:dyDescent="0.25">
      <c r="B316" s="88">
        <v>45748</v>
      </c>
      <c r="C316" s="143"/>
      <c r="D316" s="127" t="s">
        <v>640</v>
      </c>
    </row>
    <row r="317" spans="2:4" s="116" customFormat="1" x14ac:dyDescent="0.2">
      <c r="B317" s="88">
        <v>45747</v>
      </c>
      <c r="C317"/>
      <c r="D317" s="127" t="s">
        <v>635</v>
      </c>
    </row>
    <row r="318" spans="2:4" s="116" customFormat="1" x14ac:dyDescent="0.2">
      <c r="B318" s="88">
        <v>45744</v>
      </c>
      <c r="C318"/>
      <c r="D318" s="127" t="s">
        <v>636</v>
      </c>
    </row>
    <row r="319" spans="2:4" s="116" customFormat="1" x14ac:dyDescent="0.2">
      <c r="B319" s="88">
        <v>45743</v>
      </c>
      <c r="C319"/>
      <c r="D319" s="127" t="s">
        <v>637</v>
      </c>
    </row>
    <row r="320" spans="2:4" s="116" customFormat="1" x14ac:dyDescent="0.2">
      <c r="B320" s="88">
        <v>45742</v>
      </c>
      <c r="C320"/>
      <c r="D320" s="127" t="s">
        <v>638</v>
      </c>
    </row>
    <row r="321" spans="2:4" s="116" customFormat="1" x14ac:dyDescent="0.2">
      <c r="B321" s="88">
        <v>45741</v>
      </c>
      <c r="C321"/>
      <c r="D321" s="127" t="s">
        <v>639</v>
      </c>
    </row>
    <row r="322" spans="2:4" s="116" customFormat="1" x14ac:dyDescent="0.2">
      <c r="B322" s="88">
        <v>45740</v>
      </c>
      <c r="C322"/>
      <c r="D322" s="127" t="s">
        <v>2967</v>
      </c>
    </row>
    <row r="323" spans="2:4" s="116" customFormat="1" x14ac:dyDescent="0.2">
      <c r="B323" s="88">
        <v>45737</v>
      </c>
      <c r="C323"/>
      <c r="D323" s="127" t="s">
        <v>640</v>
      </c>
    </row>
    <row r="324" spans="2:4" s="116" customFormat="1" x14ac:dyDescent="0.2">
      <c r="B324" s="88">
        <v>45736</v>
      </c>
      <c r="C324"/>
      <c r="D324" s="127" t="s">
        <v>641</v>
      </c>
    </row>
    <row r="325" spans="2:4" s="116" customFormat="1" x14ac:dyDescent="0.2">
      <c r="B325" s="88">
        <v>45735</v>
      </c>
      <c r="C325"/>
      <c r="D325" s="127" t="s">
        <v>642</v>
      </c>
    </row>
    <row r="326" spans="2:4" s="116" customFormat="1" x14ac:dyDescent="0.2">
      <c r="B326" s="88">
        <v>45734</v>
      </c>
      <c r="C326"/>
      <c r="D326" s="127" t="s">
        <v>643</v>
      </c>
    </row>
    <row r="327" spans="2:4" s="116" customFormat="1" x14ac:dyDescent="0.2">
      <c r="B327" s="88">
        <v>45733</v>
      </c>
      <c r="C327"/>
      <c r="D327" s="127" t="s">
        <v>644</v>
      </c>
    </row>
    <row r="328" spans="2:4" s="116" customFormat="1" x14ac:dyDescent="0.2">
      <c r="B328" s="88">
        <v>45730</v>
      </c>
      <c r="C328"/>
      <c r="D328" s="127" t="s">
        <v>645</v>
      </c>
    </row>
    <row r="329" spans="2:4" s="116" customFormat="1" x14ac:dyDescent="0.2">
      <c r="B329" s="88">
        <v>45729</v>
      </c>
      <c r="C329"/>
      <c r="D329" s="127" t="s">
        <v>2660</v>
      </c>
    </row>
    <row r="330" spans="2:4" s="116" customFormat="1" x14ac:dyDescent="0.2">
      <c r="B330" s="88">
        <v>45728</v>
      </c>
      <c r="C330"/>
      <c r="D330" s="127" t="s">
        <v>646</v>
      </c>
    </row>
    <row r="331" spans="2:4" s="116" customFormat="1" x14ac:dyDescent="0.2">
      <c r="B331" s="88">
        <v>45727</v>
      </c>
      <c r="C331"/>
      <c r="D331" s="127" t="s">
        <v>647</v>
      </c>
    </row>
    <row r="332" spans="2:4" s="116" customFormat="1" x14ac:dyDescent="0.2">
      <c r="B332" s="88">
        <v>45726</v>
      </c>
      <c r="C332"/>
      <c r="D332" s="127" t="s">
        <v>648</v>
      </c>
    </row>
    <row r="333" spans="2:4" s="116" customFormat="1" x14ac:dyDescent="0.2">
      <c r="B333" s="88">
        <v>45723</v>
      </c>
      <c r="C333"/>
      <c r="D333" s="127" t="s">
        <v>2412</v>
      </c>
    </row>
    <row r="334" spans="2:4" s="116" customFormat="1" x14ac:dyDescent="0.2">
      <c r="B334" s="88">
        <v>45722</v>
      </c>
      <c r="C334"/>
      <c r="D334" s="127" t="s">
        <v>649</v>
      </c>
    </row>
    <row r="335" spans="2:4" s="116" customFormat="1" x14ac:dyDescent="0.2">
      <c r="B335" s="88">
        <v>45721</v>
      </c>
      <c r="C335"/>
      <c r="D335" s="127" t="s">
        <v>650</v>
      </c>
    </row>
    <row r="336" spans="2:4" s="116" customFormat="1" x14ac:dyDescent="0.2">
      <c r="B336" s="88">
        <v>45716</v>
      </c>
      <c r="C336"/>
      <c r="D336" s="127" t="s">
        <v>619</v>
      </c>
    </row>
    <row r="337" spans="2:4" s="116" customFormat="1" x14ac:dyDescent="0.2">
      <c r="B337" s="88">
        <v>45715</v>
      </c>
      <c r="C337"/>
      <c r="D337" s="127" t="s">
        <v>620</v>
      </c>
    </row>
    <row r="338" spans="2:4" s="116" customFormat="1" x14ac:dyDescent="0.2">
      <c r="B338" s="88">
        <v>45714</v>
      </c>
      <c r="C338"/>
      <c r="D338" s="127" t="s">
        <v>621</v>
      </c>
    </row>
    <row r="339" spans="2:4" s="116" customFormat="1" x14ac:dyDescent="0.2">
      <c r="B339" s="88">
        <v>45713</v>
      </c>
      <c r="C339"/>
      <c r="D339" s="127" t="s">
        <v>622</v>
      </c>
    </row>
    <row r="340" spans="2:4" s="116" customFormat="1" x14ac:dyDescent="0.2">
      <c r="B340" s="88">
        <v>45712</v>
      </c>
      <c r="C340"/>
      <c r="D340" s="127" t="s">
        <v>623</v>
      </c>
    </row>
    <row r="341" spans="2:4" s="116" customFormat="1" x14ac:dyDescent="0.2">
      <c r="B341" s="88">
        <v>45709</v>
      </c>
      <c r="C341"/>
      <c r="D341" s="127" t="s">
        <v>2521</v>
      </c>
    </row>
    <row r="342" spans="2:4" s="116" customFormat="1" x14ac:dyDescent="0.2">
      <c r="B342" s="88">
        <v>45708</v>
      </c>
      <c r="C342"/>
      <c r="D342" s="127" t="s">
        <v>599</v>
      </c>
    </row>
    <row r="343" spans="2:4" s="116" customFormat="1" x14ac:dyDescent="0.2">
      <c r="B343" s="88">
        <v>45707</v>
      </c>
      <c r="C343"/>
      <c r="D343" s="127" t="s">
        <v>624</v>
      </c>
    </row>
    <row r="344" spans="2:4" s="116" customFormat="1" x14ac:dyDescent="0.2">
      <c r="B344" s="88">
        <v>45706</v>
      </c>
      <c r="C344"/>
      <c r="D344" s="127" t="s">
        <v>2664</v>
      </c>
    </row>
    <row r="345" spans="2:4" s="116" customFormat="1" x14ac:dyDescent="0.2">
      <c r="B345" s="88">
        <v>45705</v>
      </c>
      <c r="C345"/>
      <c r="D345" s="127" t="s">
        <v>625</v>
      </c>
    </row>
    <row r="346" spans="2:4" s="116" customFormat="1" x14ac:dyDescent="0.2">
      <c r="B346" s="88">
        <v>45702</v>
      </c>
      <c r="C346"/>
      <c r="D346" s="127" t="s">
        <v>626</v>
      </c>
    </row>
    <row r="347" spans="2:4" s="116" customFormat="1" x14ac:dyDescent="0.2">
      <c r="B347" s="88">
        <v>45701</v>
      </c>
      <c r="C347"/>
      <c r="D347" s="127" t="s">
        <v>2550</v>
      </c>
    </row>
    <row r="348" spans="2:4" s="116" customFormat="1" x14ac:dyDescent="0.2">
      <c r="B348" s="88">
        <v>45700</v>
      </c>
      <c r="C348"/>
      <c r="D348" s="127" t="s">
        <v>627</v>
      </c>
    </row>
    <row r="349" spans="2:4" s="116" customFormat="1" x14ac:dyDescent="0.2">
      <c r="B349" s="88">
        <v>45699</v>
      </c>
      <c r="C349"/>
      <c r="D349" s="127" t="s">
        <v>628</v>
      </c>
    </row>
    <row r="350" spans="2:4" s="116" customFormat="1" x14ac:dyDescent="0.2">
      <c r="B350" s="88">
        <v>45698</v>
      </c>
      <c r="C350"/>
      <c r="D350" s="127" t="s">
        <v>629</v>
      </c>
    </row>
    <row r="351" spans="2:4" s="116" customFormat="1" x14ac:dyDescent="0.2">
      <c r="B351" s="88">
        <v>45695</v>
      </c>
      <c r="C351"/>
      <c r="D351" s="127" t="s">
        <v>630</v>
      </c>
    </row>
    <row r="352" spans="2:4" s="116" customFormat="1" x14ac:dyDescent="0.2">
      <c r="B352" s="88">
        <v>45694</v>
      </c>
      <c r="C352"/>
      <c r="D352" s="127" t="s">
        <v>631</v>
      </c>
    </row>
    <row r="353" spans="2:4" s="116" customFormat="1" x14ac:dyDescent="0.2">
      <c r="B353" s="88">
        <v>45693</v>
      </c>
      <c r="C353"/>
      <c r="D353" s="127" t="s">
        <v>2617</v>
      </c>
    </row>
    <row r="354" spans="2:4" s="116" customFormat="1" x14ac:dyDescent="0.2">
      <c r="B354" s="88">
        <v>45692</v>
      </c>
      <c r="C354"/>
      <c r="D354" s="127" t="s">
        <v>632</v>
      </c>
    </row>
    <row r="355" spans="2:4" s="116" customFormat="1" x14ac:dyDescent="0.2">
      <c r="B355" s="88">
        <v>45691</v>
      </c>
      <c r="C355"/>
      <c r="D355" s="127" t="s">
        <v>633</v>
      </c>
    </row>
    <row r="356" spans="2:4" s="116" customFormat="1" x14ac:dyDescent="0.2">
      <c r="B356" s="88">
        <v>45688</v>
      </c>
      <c r="C356"/>
      <c r="D356" s="127" t="s">
        <v>599</v>
      </c>
    </row>
    <row r="357" spans="2:4" s="116" customFormat="1" x14ac:dyDescent="0.2">
      <c r="B357" s="88">
        <v>45687</v>
      </c>
      <c r="C357"/>
      <c r="D357" s="127" t="s">
        <v>600</v>
      </c>
    </row>
    <row r="358" spans="2:4" s="116" customFormat="1" x14ac:dyDescent="0.2">
      <c r="B358" s="88">
        <v>45686</v>
      </c>
      <c r="C358"/>
      <c r="D358" s="127" t="s">
        <v>601</v>
      </c>
    </row>
    <row r="359" spans="2:4" s="116" customFormat="1" x14ac:dyDescent="0.2">
      <c r="B359" s="88">
        <v>45685</v>
      </c>
      <c r="C359"/>
      <c r="D359" s="127" t="s">
        <v>602</v>
      </c>
    </row>
    <row r="360" spans="2:4" s="116" customFormat="1" x14ac:dyDescent="0.2">
      <c r="B360" s="88">
        <v>45684</v>
      </c>
      <c r="C360"/>
      <c r="D360" s="127" t="s">
        <v>603</v>
      </c>
    </row>
    <row r="361" spans="2:4" s="116" customFormat="1" x14ac:dyDescent="0.2">
      <c r="B361" s="88">
        <v>45681</v>
      </c>
      <c r="C361"/>
      <c r="D361" s="127" t="s">
        <v>604</v>
      </c>
    </row>
    <row r="362" spans="2:4" s="116" customFormat="1" x14ac:dyDescent="0.2">
      <c r="B362" s="88">
        <v>45680</v>
      </c>
      <c r="C362"/>
      <c r="D362" s="127" t="s">
        <v>605</v>
      </c>
    </row>
    <row r="363" spans="2:4" s="116" customFormat="1" x14ac:dyDescent="0.2">
      <c r="B363" s="88">
        <v>45679</v>
      </c>
      <c r="C363"/>
      <c r="D363" s="127" t="s">
        <v>2618</v>
      </c>
    </row>
    <row r="364" spans="2:4" s="116" customFormat="1" x14ac:dyDescent="0.2">
      <c r="B364" s="88">
        <v>45678</v>
      </c>
      <c r="C364"/>
      <c r="D364" s="127" t="s">
        <v>616</v>
      </c>
    </row>
    <row r="365" spans="2:4" s="116" customFormat="1" x14ac:dyDescent="0.2">
      <c r="B365" s="88">
        <v>45677</v>
      </c>
      <c r="C365"/>
      <c r="D365" s="127" t="s">
        <v>615</v>
      </c>
    </row>
    <row r="366" spans="2:4" s="116" customFormat="1" x14ac:dyDescent="0.2">
      <c r="B366" s="88">
        <v>45674</v>
      </c>
      <c r="C366"/>
      <c r="D366" s="127" t="s">
        <v>614</v>
      </c>
    </row>
    <row r="367" spans="2:4" s="116" customFormat="1" x14ac:dyDescent="0.2">
      <c r="B367" s="88">
        <v>45673</v>
      </c>
      <c r="C367"/>
      <c r="D367" s="127" t="s">
        <v>613</v>
      </c>
    </row>
    <row r="368" spans="2:4" s="116" customFormat="1" x14ac:dyDescent="0.2">
      <c r="B368" s="88">
        <v>45672</v>
      </c>
      <c r="C368"/>
      <c r="D368" s="127" t="s">
        <v>612</v>
      </c>
    </row>
    <row r="369" spans="2:4" s="116" customFormat="1" x14ac:dyDescent="0.2">
      <c r="B369" s="88">
        <v>45671</v>
      </c>
      <c r="C369"/>
      <c r="D369" s="127" t="s">
        <v>611</v>
      </c>
    </row>
    <row r="370" spans="2:4" s="116" customFormat="1" x14ac:dyDescent="0.2">
      <c r="B370" s="88">
        <v>45670</v>
      </c>
      <c r="C370"/>
      <c r="D370" s="127" t="s">
        <v>610</v>
      </c>
    </row>
    <row r="371" spans="2:4" s="116" customFormat="1" x14ac:dyDescent="0.2">
      <c r="B371" s="88">
        <v>45667</v>
      </c>
      <c r="C371"/>
      <c r="D371" s="127" t="s">
        <v>609</v>
      </c>
    </row>
    <row r="372" spans="2:4" s="116" customFormat="1" x14ac:dyDescent="0.2">
      <c r="B372" s="88">
        <v>45666</v>
      </c>
      <c r="C372"/>
      <c r="D372" s="127" t="s">
        <v>608</v>
      </c>
    </row>
    <row r="373" spans="2:4" s="116" customFormat="1" x14ac:dyDescent="0.2">
      <c r="B373" s="88">
        <v>45665</v>
      </c>
      <c r="C373"/>
      <c r="D373" s="127" t="s">
        <v>607</v>
      </c>
    </row>
    <row r="374" spans="2:4" s="116" customFormat="1" x14ac:dyDescent="0.2">
      <c r="B374" s="88">
        <v>45664</v>
      </c>
      <c r="C374"/>
      <c r="D374" s="127" t="s">
        <v>2625</v>
      </c>
    </row>
    <row r="375" spans="2:4" s="116" customFormat="1" x14ac:dyDescent="0.2">
      <c r="B375" s="88">
        <v>45660</v>
      </c>
      <c r="C375"/>
      <c r="D375" s="127" t="s">
        <v>606</v>
      </c>
    </row>
    <row r="376" spans="2:4" s="116" customFormat="1" x14ac:dyDescent="0.2">
      <c r="B376" s="88">
        <v>45659</v>
      </c>
      <c r="C376"/>
      <c r="D376" s="127" t="s">
        <v>2644</v>
      </c>
    </row>
    <row r="377" spans="2:4" s="116" customFormat="1" x14ac:dyDescent="0.2">
      <c r="B377" s="88">
        <v>45656</v>
      </c>
      <c r="C377"/>
      <c r="D377" s="127" t="s">
        <v>583</v>
      </c>
    </row>
    <row r="378" spans="2:4" s="116" customFormat="1" x14ac:dyDescent="0.2">
      <c r="B378" s="88">
        <v>45650</v>
      </c>
      <c r="C378"/>
      <c r="D378" s="127" t="s">
        <v>584</v>
      </c>
    </row>
    <row r="379" spans="2:4" s="116" customFormat="1" x14ac:dyDescent="0.2">
      <c r="B379" s="88">
        <v>45652</v>
      </c>
      <c r="C379"/>
      <c r="D379" s="127" t="s">
        <v>585</v>
      </c>
    </row>
    <row r="380" spans="2:4" s="116" customFormat="1" x14ac:dyDescent="0.2">
      <c r="B380" s="88">
        <v>45650</v>
      </c>
      <c r="C380"/>
      <c r="D380" s="127" t="s">
        <v>586</v>
      </c>
    </row>
    <row r="381" spans="2:4" s="116" customFormat="1" x14ac:dyDescent="0.2">
      <c r="B381" s="88">
        <v>45649</v>
      </c>
      <c r="C381"/>
      <c r="D381" s="127" t="s">
        <v>587</v>
      </c>
    </row>
    <row r="382" spans="2:4" s="116" customFormat="1" x14ac:dyDescent="0.2">
      <c r="B382" s="88">
        <v>45646</v>
      </c>
      <c r="C382"/>
      <c r="D382" s="127" t="s">
        <v>2540</v>
      </c>
    </row>
    <row r="383" spans="2:4" s="116" customFormat="1" x14ac:dyDescent="0.2">
      <c r="B383" s="88">
        <v>45645</v>
      </c>
      <c r="C383"/>
      <c r="D383" s="127" t="s">
        <v>588</v>
      </c>
    </row>
    <row r="384" spans="2:4" s="116" customFormat="1" x14ac:dyDescent="0.2">
      <c r="B384" s="88">
        <v>45644</v>
      </c>
      <c r="C384"/>
      <c r="D384" s="127" t="s">
        <v>589</v>
      </c>
    </row>
    <row r="385" spans="2:4" s="116" customFormat="1" x14ac:dyDescent="0.2">
      <c r="B385" s="88">
        <v>45643</v>
      </c>
      <c r="C385"/>
      <c r="D385" s="127" t="s">
        <v>590</v>
      </c>
    </row>
    <row r="386" spans="2:4" s="116" customFormat="1" x14ac:dyDescent="0.2">
      <c r="B386" s="88">
        <v>45642</v>
      </c>
      <c r="C386"/>
      <c r="D386" s="127" t="s">
        <v>2749</v>
      </c>
    </row>
    <row r="387" spans="2:4" s="116" customFormat="1" x14ac:dyDescent="0.2">
      <c r="B387" s="88">
        <v>45639</v>
      </c>
      <c r="C387"/>
      <c r="D387" s="127" t="s">
        <v>591</v>
      </c>
    </row>
    <row r="388" spans="2:4" s="116" customFormat="1" x14ac:dyDescent="0.2">
      <c r="B388" s="88">
        <v>45638</v>
      </c>
      <c r="C388"/>
      <c r="D388" s="127" t="s">
        <v>2307</v>
      </c>
    </row>
    <row r="389" spans="2:4" s="116" customFormat="1" x14ac:dyDescent="0.2">
      <c r="B389" s="88">
        <v>45637</v>
      </c>
      <c r="C389"/>
      <c r="D389" s="127" t="s">
        <v>592</v>
      </c>
    </row>
    <row r="390" spans="2:4" s="116" customFormat="1" x14ac:dyDescent="0.2">
      <c r="B390" s="88">
        <v>45636</v>
      </c>
      <c r="C390"/>
      <c r="D390" s="127" t="s">
        <v>586</v>
      </c>
    </row>
    <row r="391" spans="2:4" s="116" customFormat="1" x14ac:dyDescent="0.2">
      <c r="B391" s="88">
        <v>45635</v>
      </c>
      <c r="C391"/>
      <c r="D391" s="127" t="s">
        <v>593</v>
      </c>
    </row>
    <row r="392" spans="2:4" s="116" customFormat="1" x14ac:dyDescent="0.2">
      <c r="B392" s="88">
        <v>45632</v>
      </c>
      <c r="C392"/>
      <c r="D392" s="127" t="s">
        <v>594</v>
      </c>
    </row>
    <row r="393" spans="2:4" s="116" customFormat="1" x14ac:dyDescent="0.2">
      <c r="B393" s="88">
        <v>45631</v>
      </c>
      <c r="C393"/>
      <c r="D393" s="127" t="s">
        <v>595</v>
      </c>
    </row>
    <row r="394" spans="2:4" s="116" customFormat="1" x14ac:dyDescent="0.2">
      <c r="B394" s="88">
        <v>45630</v>
      </c>
      <c r="C394"/>
      <c r="D394" s="127" t="s">
        <v>596</v>
      </c>
    </row>
    <row r="395" spans="2:4" s="116" customFormat="1" x14ac:dyDescent="0.2">
      <c r="B395" s="88">
        <v>45629</v>
      </c>
      <c r="C395"/>
      <c r="D395" s="127" t="s">
        <v>597</v>
      </c>
    </row>
    <row r="396" spans="2:4" s="116" customFormat="1" x14ac:dyDescent="0.2">
      <c r="B396" s="88">
        <v>45628</v>
      </c>
      <c r="C396"/>
      <c r="D396" s="127" t="s">
        <v>598</v>
      </c>
    </row>
    <row r="397" spans="2:4" s="116" customFormat="1" ht="15" x14ac:dyDescent="0.25">
      <c r="B397" s="88">
        <v>45625</v>
      </c>
      <c r="C397" s="143"/>
      <c r="D397" s="127" t="s">
        <v>564</v>
      </c>
    </row>
    <row r="398" spans="2:4" s="116" customFormat="1" ht="15" x14ac:dyDescent="0.25">
      <c r="B398" s="88">
        <v>45624</v>
      </c>
      <c r="C398" s="143"/>
      <c r="D398" s="127" t="s">
        <v>2526</v>
      </c>
    </row>
    <row r="399" spans="2:4" s="116" customFormat="1" ht="15" x14ac:dyDescent="0.25">
      <c r="B399" s="88">
        <v>45623</v>
      </c>
      <c r="C399" s="143"/>
      <c r="D399" s="127" t="s">
        <v>565</v>
      </c>
    </row>
    <row r="400" spans="2:4" s="116" customFormat="1" ht="15" x14ac:dyDescent="0.25">
      <c r="B400" s="88">
        <v>45622</v>
      </c>
      <c r="C400" s="143"/>
      <c r="D400" s="127" t="s">
        <v>566</v>
      </c>
    </row>
    <row r="401" spans="2:4" s="116" customFormat="1" ht="15" x14ac:dyDescent="0.25">
      <c r="B401" s="88">
        <v>45621</v>
      </c>
      <c r="C401" s="143"/>
      <c r="D401" s="127" t="s">
        <v>2490</v>
      </c>
    </row>
    <row r="402" spans="2:4" s="116" customFormat="1" ht="15" x14ac:dyDescent="0.25">
      <c r="B402" s="88">
        <v>45618</v>
      </c>
      <c r="C402" s="143"/>
      <c r="D402" s="127" t="s">
        <v>567</v>
      </c>
    </row>
    <row r="403" spans="2:4" s="116" customFormat="1" ht="15" x14ac:dyDescent="0.25">
      <c r="B403" s="88">
        <v>45617</v>
      </c>
      <c r="C403" s="143"/>
      <c r="D403" s="127" t="s">
        <v>2395</v>
      </c>
    </row>
    <row r="404" spans="2:4" s="116" customFormat="1" ht="15" x14ac:dyDescent="0.25">
      <c r="B404" s="88">
        <v>45616</v>
      </c>
      <c r="C404" s="143"/>
      <c r="D404" s="127" t="s">
        <v>568</v>
      </c>
    </row>
    <row r="405" spans="2:4" s="116" customFormat="1" ht="15" x14ac:dyDescent="0.25">
      <c r="B405" s="88">
        <v>45615</v>
      </c>
      <c r="C405" s="143"/>
      <c r="D405" s="127" t="s">
        <v>569</v>
      </c>
    </row>
    <row r="406" spans="2:4" s="116" customFormat="1" ht="15" x14ac:dyDescent="0.25">
      <c r="B406" s="88">
        <v>45614</v>
      </c>
      <c r="C406" s="143"/>
      <c r="D406" s="127" t="s">
        <v>570</v>
      </c>
    </row>
    <row r="407" spans="2:4" s="116" customFormat="1" ht="15" x14ac:dyDescent="0.25">
      <c r="B407" s="88">
        <v>45611</v>
      </c>
      <c r="C407" s="143"/>
      <c r="D407" s="127" t="s">
        <v>571</v>
      </c>
    </row>
    <row r="408" spans="2:4" s="116" customFormat="1" ht="15" x14ac:dyDescent="0.25">
      <c r="B408" s="88">
        <v>45610</v>
      </c>
      <c r="C408" s="143"/>
      <c r="D408" s="127" t="s">
        <v>572</v>
      </c>
    </row>
    <row r="409" spans="2:4" s="116" customFormat="1" ht="15" x14ac:dyDescent="0.25">
      <c r="B409" s="88">
        <v>45609</v>
      </c>
      <c r="C409" s="143"/>
      <c r="D409" s="127" t="s">
        <v>573</v>
      </c>
    </row>
    <row r="410" spans="2:4" s="116" customFormat="1" ht="15" x14ac:dyDescent="0.25">
      <c r="B410" s="88">
        <v>45608</v>
      </c>
      <c r="C410" s="143"/>
      <c r="D410" s="127" t="s">
        <v>574</v>
      </c>
    </row>
    <row r="411" spans="2:4" s="116" customFormat="1" ht="15" x14ac:dyDescent="0.25">
      <c r="B411" s="88">
        <v>45607</v>
      </c>
      <c r="C411" s="143"/>
      <c r="D411" s="127" t="s">
        <v>575</v>
      </c>
    </row>
    <row r="412" spans="2:4" s="116" customFormat="1" ht="15" x14ac:dyDescent="0.25">
      <c r="B412" s="88">
        <v>45604</v>
      </c>
      <c r="C412" s="143"/>
      <c r="D412" s="127" t="s">
        <v>576</v>
      </c>
    </row>
    <row r="413" spans="2:4" s="116" customFormat="1" ht="15" x14ac:dyDescent="0.25">
      <c r="B413" s="88">
        <v>45603</v>
      </c>
      <c r="C413" s="143"/>
      <c r="D413" s="127" t="s">
        <v>577</v>
      </c>
    </row>
    <row r="414" spans="2:4" s="116" customFormat="1" ht="15" x14ac:dyDescent="0.25">
      <c r="B414" s="88">
        <v>45602</v>
      </c>
      <c r="C414" s="143"/>
      <c r="D414" s="127" t="s">
        <v>578</v>
      </c>
    </row>
    <row r="415" spans="2:4" s="116" customFormat="1" ht="15" x14ac:dyDescent="0.25">
      <c r="B415" s="88">
        <v>45601</v>
      </c>
      <c r="C415" s="143"/>
      <c r="D415" s="127" t="s">
        <v>579</v>
      </c>
    </row>
    <row r="416" spans="2:4" s="116" customFormat="1" ht="15" x14ac:dyDescent="0.25">
      <c r="B416" s="88">
        <v>45600</v>
      </c>
      <c r="C416" s="143"/>
      <c r="D416" s="127" t="s">
        <v>580</v>
      </c>
    </row>
    <row r="417" spans="2:4" s="116" customFormat="1" ht="15" x14ac:dyDescent="0.25">
      <c r="B417" s="88">
        <v>45597</v>
      </c>
      <c r="C417" s="143"/>
      <c r="D417" s="127" t="s">
        <v>581</v>
      </c>
    </row>
    <row r="418" spans="2:4" s="116" customFormat="1" ht="15" x14ac:dyDescent="0.25">
      <c r="B418" s="88">
        <v>45596</v>
      </c>
      <c r="C418" s="143"/>
      <c r="D418" s="127" t="s">
        <v>540</v>
      </c>
    </row>
    <row r="419" spans="2:4" s="116" customFormat="1" ht="15" x14ac:dyDescent="0.25">
      <c r="B419" s="88">
        <v>45595</v>
      </c>
      <c r="C419" s="143"/>
      <c r="D419" s="127" t="s">
        <v>541</v>
      </c>
    </row>
    <row r="420" spans="2:4" s="116" customFormat="1" x14ac:dyDescent="0.2">
      <c r="B420" s="88">
        <v>45594</v>
      </c>
      <c r="C420"/>
      <c r="D420" s="127" t="s">
        <v>542</v>
      </c>
    </row>
    <row r="421" spans="2:4" s="116" customFormat="1" x14ac:dyDescent="0.2">
      <c r="B421" s="88">
        <v>45593</v>
      </c>
      <c r="C421"/>
      <c r="D421" s="127" t="s">
        <v>543</v>
      </c>
    </row>
    <row r="422" spans="2:4" s="116" customFormat="1" x14ac:dyDescent="0.2">
      <c r="B422" s="88">
        <v>45590</v>
      </c>
      <c r="C422"/>
      <c r="D422" s="127" t="s">
        <v>544</v>
      </c>
    </row>
    <row r="423" spans="2:4" s="116" customFormat="1" x14ac:dyDescent="0.2">
      <c r="B423" s="88">
        <v>45589</v>
      </c>
      <c r="C423"/>
      <c r="D423" s="127" t="s">
        <v>545</v>
      </c>
    </row>
    <row r="424" spans="2:4" s="116" customFormat="1" x14ac:dyDescent="0.2">
      <c r="B424" s="88">
        <v>45588</v>
      </c>
      <c r="C424"/>
      <c r="D424" s="127" t="s">
        <v>546</v>
      </c>
    </row>
    <row r="425" spans="2:4" s="116" customFormat="1" x14ac:dyDescent="0.2">
      <c r="B425" s="88">
        <v>45587</v>
      </c>
      <c r="C425"/>
      <c r="D425" s="127" t="s">
        <v>2961</v>
      </c>
    </row>
    <row r="426" spans="2:4" s="116" customFormat="1" x14ac:dyDescent="0.2">
      <c r="B426" s="88">
        <v>45586</v>
      </c>
      <c r="C426"/>
      <c r="D426" s="127" t="s">
        <v>547</v>
      </c>
    </row>
    <row r="427" spans="2:4" s="116" customFormat="1" x14ac:dyDescent="0.2">
      <c r="B427" s="88">
        <v>45583</v>
      </c>
      <c r="C427"/>
      <c r="D427" s="127" t="s">
        <v>548</v>
      </c>
    </row>
    <row r="428" spans="2:4" s="116" customFormat="1" x14ac:dyDescent="0.2">
      <c r="B428" s="88">
        <v>45582</v>
      </c>
      <c r="C428"/>
      <c r="D428" s="127" t="s">
        <v>549</v>
      </c>
    </row>
    <row r="429" spans="2:4" s="116" customFormat="1" x14ac:dyDescent="0.2">
      <c r="B429" s="88">
        <v>45581</v>
      </c>
      <c r="C429"/>
      <c r="D429" s="127" t="s">
        <v>550</v>
      </c>
    </row>
    <row r="430" spans="2:4" s="116" customFormat="1" x14ac:dyDescent="0.2">
      <c r="B430" s="88">
        <v>45580</v>
      </c>
      <c r="C430"/>
      <c r="D430" s="127" t="s">
        <v>551</v>
      </c>
    </row>
    <row r="431" spans="2:4" s="116" customFormat="1" x14ac:dyDescent="0.2">
      <c r="B431" s="88">
        <v>45579</v>
      </c>
      <c r="C431"/>
      <c r="D431" s="127" t="s">
        <v>552</v>
      </c>
    </row>
    <row r="432" spans="2:4" s="116" customFormat="1" x14ac:dyDescent="0.2">
      <c r="B432" s="88">
        <v>45576</v>
      </c>
      <c r="C432"/>
      <c r="D432" s="127" t="s">
        <v>553</v>
      </c>
    </row>
    <row r="433" spans="2:4" s="116" customFormat="1" x14ac:dyDescent="0.2">
      <c r="B433" s="88">
        <v>45575</v>
      </c>
      <c r="C433"/>
      <c r="D433" s="127" t="s">
        <v>554</v>
      </c>
    </row>
    <row r="434" spans="2:4" s="116" customFormat="1" x14ac:dyDescent="0.2">
      <c r="B434" s="88">
        <v>45574</v>
      </c>
      <c r="C434"/>
      <c r="D434" s="127" t="s">
        <v>555</v>
      </c>
    </row>
    <row r="435" spans="2:4" s="116" customFormat="1" x14ac:dyDescent="0.2">
      <c r="B435" s="88">
        <v>45573</v>
      </c>
      <c r="C435"/>
      <c r="D435" s="127" t="s">
        <v>556</v>
      </c>
    </row>
    <row r="436" spans="2:4" s="116" customFormat="1" x14ac:dyDescent="0.2">
      <c r="B436" s="88">
        <v>45572</v>
      </c>
      <c r="C436"/>
      <c r="D436" s="127" t="s">
        <v>557</v>
      </c>
    </row>
    <row r="437" spans="2:4" s="116" customFormat="1" x14ac:dyDescent="0.2">
      <c r="B437" s="88">
        <v>45569</v>
      </c>
      <c r="C437"/>
      <c r="D437" s="127" t="s">
        <v>558</v>
      </c>
    </row>
    <row r="438" spans="2:4" s="116" customFormat="1" x14ac:dyDescent="0.2">
      <c r="B438" s="88">
        <v>45568</v>
      </c>
      <c r="C438"/>
      <c r="D438" s="127" t="s">
        <v>559</v>
      </c>
    </row>
    <row r="439" spans="2:4" s="116" customFormat="1" x14ac:dyDescent="0.2">
      <c r="B439" s="88">
        <v>45567</v>
      </c>
      <c r="C439"/>
      <c r="D439" s="127" t="s">
        <v>560</v>
      </c>
    </row>
    <row r="440" spans="2:4" s="116" customFormat="1" x14ac:dyDescent="0.2">
      <c r="B440" s="88">
        <v>45566</v>
      </c>
      <c r="C440"/>
      <c r="D440" s="127" t="s">
        <v>561</v>
      </c>
    </row>
    <row r="441" spans="2:4" s="116" customFormat="1" ht="15" x14ac:dyDescent="0.25">
      <c r="B441" s="88">
        <v>45565</v>
      </c>
      <c r="C441" s="143"/>
      <c r="D441" s="127" t="s">
        <v>2319</v>
      </c>
    </row>
    <row r="442" spans="2:4" s="116" customFormat="1" ht="15" x14ac:dyDescent="0.25">
      <c r="B442" s="88">
        <v>45562</v>
      </c>
      <c r="C442" s="143"/>
      <c r="D442" s="127" t="s">
        <v>522</v>
      </c>
    </row>
    <row r="443" spans="2:4" s="116" customFormat="1" ht="15" x14ac:dyDescent="0.25">
      <c r="B443" s="88">
        <v>45561</v>
      </c>
      <c r="C443" s="143"/>
      <c r="D443" s="127" t="s">
        <v>523</v>
      </c>
    </row>
    <row r="444" spans="2:4" s="116" customFormat="1" ht="15" x14ac:dyDescent="0.25">
      <c r="B444" s="88">
        <v>45560</v>
      </c>
      <c r="C444" s="143"/>
      <c r="D444" s="127" t="s">
        <v>524</v>
      </c>
    </row>
    <row r="445" spans="2:4" s="116" customFormat="1" ht="15" x14ac:dyDescent="0.25">
      <c r="B445" s="88">
        <v>45559</v>
      </c>
      <c r="C445" s="143"/>
      <c r="D445" s="127" t="s">
        <v>525</v>
      </c>
    </row>
    <row r="446" spans="2:4" s="116" customFormat="1" ht="15" x14ac:dyDescent="0.25">
      <c r="B446" s="88">
        <v>45558</v>
      </c>
      <c r="C446" s="143"/>
      <c r="D446" s="127" t="s">
        <v>526</v>
      </c>
    </row>
    <row r="447" spans="2:4" s="116" customFormat="1" ht="15" x14ac:dyDescent="0.25">
      <c r="B447" s="88">
        <v>45555</v>
      </c>
      <c r="C447" s="143"/>
      <c r="D447" s="127" t="s">
        <v>527</v>
      </c>
    </row>
    <row r="448" spans="2:4" s="116" customFormat="1" ht="15" x14ac:dyDescent="0.25">
      <c r="B448" s="88">
        <v>45554</v>
      </c>
      <c r="C448" s="143"/>
      <c r="D448" s="127" t="s">
        <v>528</v>
      </c>
    </row>
    <row r="449" spans="2:4" s="116" customFormat="1" ht="15" x14ac:dyDescent="0.25">
      <c r="B449" s="88">
        <v>45553</v>
      </c>
      <c r="C449" s="143"/>
      <c r="D449" s="127" t="s">
        <v>529</v>
      </c>
    </row>
    <row r="450" spans="2:4" s="116" customFormat="1" ht="15" x14ac:dyDescent="0.25">
      <c r="B450" s="88">
        <v>45552</v>
      </c>
      <c r="C450" s="143"/>
      <c r="D450" s="127" t="s">
        <v>530</v>
      </c>
    </row>
    <row r="451" spans="2:4" s="116" customFormat="1" ht="15" x14ac:dyDescent="0.25">
      <c r="B451" s="88">
        <v>45551</v>
      </c>
      <c r="C451" s="143"/>
      <c r="D451" s="127" t="s">
        <v>531</v>
      </c>
    </row>
    <row r="452" spans="2:4" s="116" customFormat="1" ht="15" x14ac:dyDescent="0.25">
      <c r="B452" s="88">
        <v>45548</v>
      </c>
      <c r="C452" s="143"/>
      <c r="D452" s="127" t="s">
        <v>532</v>
      </c>
    </row>
    <row r="453" spans="2:4" s="116" customFormat="1" ht="15" x14ac:dyDescent="0.25">
      <c r="B453" s="88">
        <v>45547</v>
      </c>
      <c r="C453" s="143"/>
      <c r="D453" s="127" t="s">
        <v>533</v>
      </c>
    </row>
    <row r="454" spans="2:4" s="116" customFormat="1" ht="15" x14ac:dyDescent="0.25">
      <c r="B454" s="88">
        <v>45546</v>
      </c>
      <c r="C454" s="143"/>
      <c r="D454" s="127" t="s">
        <v>534</v>
      </c>
    </row>
    <row r="455" spans="2:4" s="116" customFormat="1" ht="15" x14ac:dyDescent="0.25">
      <c r="B455" s="88">
        <v>45545</v>
      </c>
      <c r="C455" s="143"/>
      <c r="D455" s="127" t="s">
        <v>535</v>
      </c>
    </row>
    <row r="456" spans="2:4" s="116" customFormat="1" ht="15" x14ac:dyDescent="0.25">
      <c r="B456" s="88">
        <v>45544</v>
      </c>
      <c r="C456" s="143"/>
      <c r="D456" s="127" t="s">
        <v>536</v>
      </c>
    </row>
    <row r="457" spans="2:4" s="116" customFormat="1" ht="15" x14ac:dyDescent="0.25">
      <c r="B457" s="88">
        <v>45541</v>
      </c>
      <c r="C457" s="143"/>
      <c r="D457" s="127" t="s">
        <v>537</v>
      </c>
    </row>
    <row r="458" spans="2:4" s="116" customFormat="1" ht="15" x14ac:dyDescent="0.25">
      <c r="B458" s="88">
        <v>45540</v>
      </c>
      <c r="C458" s="143"/>
      <c r="D458" s="127" t="s">
        <v>538</v>
      </c>
    </row>
    <row r="459" spans="2:4" s="116" customFormat="1" ht="15" x14ac:dyDescent="0.25">
      <c r="B459" s="88">
        <v>45539</v>
      </c>
      <c r="C459" s="143"/>
      <c r="D459" s="127" t="s">
        <v>539</v>
      </c>
    </row>
    <row r="460" spans="2:4" s="116" customFormat="1" ht="15" x14ac:dyDescent="0.25">
      <c r="B460" s="88">
        <v>45538</v>
      </c>
      <c r="C460" s="143"/>
      <c r="D460" s="127" t="s">
        <v>538</v>
      </c>
    </row>
    <row r="461" spans="2:4" s="116" customFormat="1" ht="15" x14ac:dyDescent="0.25">
      <c r="B461" s="88">
        <v>45537</v>
      </c>
      <c r="C461" s="143"/>
      <c r="D461" s="127" t="s">
        <v>515</v>
      </c>
    </row>
    <row r="462" spans="2:4" s="116" customFormat="1" ht="15" x14ac:dyDescent="0.25">
      <c r="B462" s="88">
        <v>45534</v>
      </c>
      <c r="C462" s="143"/>
      <c r="D462" s="127" t="s">
        <v>500</v>
      </c>
    </row>
    <row r="463" spans="2:4" s="116" customFormat="1" ht="15" x14ac:dyDescent="0.25">
      <c r="B463" s="88">
        <v>45533</v>
      </c>
      <c r="C463" s="143"/>
      <c r="D463" s="127" t="s">
        <v>501</v>
      </c>
    </row>
    <row r="464" spans="2:4" s="116" customFormat="1" ht="15" x14ac:dyDescent="0.25">
      <c r="B464" s="88">
        <v>45532</v>
      </c>
      <c r="C464" s="143"/>
      <c r="D464" s="127" t="s">
        <v>502</v>
      </c>
    </row>
    <row r="465" spans="2:4" s="116" customFormat="1" ht="15" x14ac:dyDescent="0.25">
      <c r="B465" s="88">
        <v>45531</v>
      </c>
      <c r="C465" s="143"/>
      <c r="D465" s="127" t="s">
        <v>503</v>
      </c>
    </row>
    <row r="466" spans="2:4" s="116" customFormat="1" ht="15" x14ac:dyDescent="0.25">
      <c r="B466" s="88">
        <v>45530</v>
      </c>
      <c r="C466" s="143"/>
      <c r="D466" s="127" t="s">
        <v>504</v>
      </c>
    </row>
    <row r="467" spans="2:4" s="116" customFormat="1" ht="15" x14ac:dyDescent="0.25">
      <c r="B467" s="88">
        <v>45527</v>
      </c>
      <c r="C467" s="143"/>
      <c r="D467" s="127" t="s">
        <v>505</v>
      </c>
    </row>
    <row r="468" spans="2:4" s="116" customFormat="1" ht="15" x14ac:dyDescent="0.25">
      <c r="B468" s="88">
        <v>45526</v>
      </c>
      <c r="C468" s="143"/>
      <c r="D468" s="127" t="s">
        <v>506</v>
      </c>
    </row>
    <row r="469" spans="2:4" s="116" customFormat="1" ht="15" x14ac:dyDescent="0.25">
      <c r="B469" s="88">
        <v>45525</v>
      </c>
      <c r="C469" s="143"/>
      <c r="D469" s="127" t="s">
        <v>507</v>
      </c>
    </row>
    <row r="470" spans="2:4" s="116" customFormat="1" ht="15" x14ac:dyDescent="0.25">
      <c r="B470" s="88">
        <v>45524</v>
      </c>
      <c r="C470" s="143"/>
      <c r="D470" s="127" t="s">
        <v>480</v>
      </c>
    </row>
    <row r="471" spans="2:4" s="116" customFormat="1" ht="15" x14ac:dyDescent="0.25">
      <c r="B471" s="88">
        <v>45523</v>
      </c>
      <c r="C471" s="143"/>
      <c r="D471" s="127" t="s">
        <v>508</v>
      </c>
    </row>
    <row r="472" spans="2:4" s="116" customFormat="1" ht="15" x14ac:dyDescent="0.25">
      <c r="B472" s="88">
        <v>45520</v>
      </c>
      <c r="C472" s="143"/>
      <c r="D472" s="127" t="s">
        <v>509</v>
      </c>
    </row>
    <row r="473" spans="2:4" s="116" customFormat="1" ht="15" x14ac:dyDescent="0.25">
      <c r="B473" s="88">
        <v>45519</v>
      </c>
      <c r="C473" s="143"/>
      <c r="D473" s="127" t="s">
        <v>510</v>
      </c>
    </row>
    <row r="474" spans="2:4" s="116" customFormat="1" ht="15" x14ac:dyDescent="0.25">
      <c r="B474" s="88">
        <v>45518</v>
      </c>
      <c r="C474" s="143"/>
      <c r="D474" s="127" t="s">
        <v>511</v>
      </c>
    </row>
    <row r="475" spans="2:4" s="116" customFormat="1" ht="15" x14ac:dyDescent="0.25">
      <c r="B475" s="88">
        <v>45517</v>
      </c>
      <c r="C475" s="143"/>
      <c r="D475" s="127" t="s">
        <v>512</v>
      </c>
    </row>
    <row r="476" spans="2:4" s="116" customFormat="1" ht="15" x14ac:dyDescent="0.25">
      <c r="B476" s="88">
        <v>45516</v>
      </c>
      <c r="C476" s="143"/>
      <c r="D476" s="127" t="s">
        <v>513</v>
      </c>
    </row>
    <row r="477" spans="2:4" s="116" customFormat="1" ht="15" x14ac:dyDescent="0.25">
      <c r="B477" s="88">
        <v>45513</v>
      </c>
      <c r="C477" s="143"/>
      <c r="D477" s="127" t="s">
        <v>514</v>
      </c>
    </row>
    <row r="478" spans="2:4" s="116" customFormat="1" ht="15" x14ac:dyDescent="0.25">
      <c r="B478" s="88">
        <v>45512</v>
      </c>
      <c r="C478" s="143"/>
      <c r="D478" s="127" t="s">
        <v>515</v>
      </c>
    </row>
    <row r="479" spans="2:4" s="116" customFormat="1" ht="15" x14ac:dyDescent="0.25">
      <c r="B479" s="88">
        <v>45511</v>
      </c>
      <c r="C479" s="143"/>
      <c r="D479" s="127" t="s">
        <v>516</v>
      </c>
    </row>
    <row r="480" spans="2:4" s="116" customFormat="1" ht="15" x14ac:dyDescent="0.25">
      <c r="B480" s="88">
        <v>45510</v>
      </c>
      <c r="C480" s="143"/>
      <c r="D480" s="127" t="s">
        <v>517</v>
      </c>
    </row>
    <row r="481" spans="2:4" s="116" customFormat="1" ht="15" x14ac:dyDescent="0.25">
      <c r="B481" s="88">
        <v>45509</v>
      </c>
      <c r="C481" s="143"/>
      <c r="D481" s="127" t="s">
        <v>518</v>
      </c>
    </row>
    <row r="482" spans="2:4" s="116" customFormat="1" ht="15" x14ac:dyDescent="0.25">
      <c r="B482" s="88">
        <v>45506</v>
      </c>
      <c r="C482" s="143"/>
      <c r="D482" s="127" t="s">
        <v>519</v>
      </c>
    </row>
    <row r="483" spans="2:4" s="116" customFormat="1" ht="15" x14ac:dyDescent="0.25">
      <c r="B483" s="88">
        <v>45505</v>
      </c>
      <c r="C483" s="143"/>
      <c r="D483" s="127" t="s">
        <v>506</v>
      </c>
    </row>
    <row r="484" spans="2:4" s="116" customFormat="1" ht="15" x14ac:dyDescent="0.25">
      <c r="B484" s="88">
        <v>45504</v>
      </c>
      <c r="C484" s="143"/>
      <c r="D484" s="127" t="s">
        <v>477</v>
      </c>
    </row>
    <row r="485" spans="2:4" s="116" customFormat="1" ht="15" x14ac:dyDescent="0.25">
      <c r="B485" s="88">
        <v>45503</v>
      </c>
      <c r="C485" s="143"/>
      <c r="D485" s="127" t="s">
        <v>478</v>
      </c>
    </row>
    <row r="486" spans="2:4" s="116" customFormat="1" ht="15" x14ac:dyDescent="0.25">
      <c r="B486" s="88">
        <v>45502</v>
      </c>
      <c r="C486" s="143"/>
      <c r="D486" s="127" t="s">
        <v>479</v>
      </c>
    </row>
    <row r="487" spans="2:4" s="116" customFormat="1" ht="15" x14ac:dyDescent="0.25">
      <c r="B487" s="88">
        <v>45499</v>
      </c>
      <c r="C487" s="143"/>
      <c r="D487" s="127" t="s">
        <v>480</v>
      </c>
    </row>
    <row r="488" spans="2:4" s="116" customFormat="1" ht="15" x14ac:dyDescent="0.25">
      <c r="B488" s="88">
        <v>45498</v>
      </c>
      <c r="C488" s="143"/>
      <c r="D488" s="127" t="s">
        <v>481</v>
      </c>
    </row>
    <row r="489" spans="2:4" s="116" customFormat="1" ht="15" x14ac:dyDescent="0.25">
      <c r="B489" s="88">
        <v>45497</v>
      </c>
      <c r="C489" s="143"/>
      <c r="D489" s="127" t="s">
        <v>482</v>
      </c>
    </row>
    <row r="490" spans="2:4" s="116" customFormat="1" ht="15" x14ac:dyDescent="0.25">
      <c r="B490" s="88">
        <v>45496</v>
      </c>
      <c r="C490" s="143"/>
      <c r="D490" s="127" t="s">
        <v>483</v>
      </c>
    </row>
    <row r="491" spans="2:4" s="116" customFormat="1" ht="15" x14ac:dyDescent="0.25">
      <c r="B491" s="88">
        <v>45495</v>
      </c>
      <c r="C491" s="143"/>
      <c r="D491" s="127" t="s">
        <v>484</v>
      </c>
    </row>
    <row r="492" spans="2:4" s="116" customFormat="1" ht="15" x14ac:dyDescent="0.25">
      <c r="B492" s="88">
        <v>45492</v>
      </c>
      <c r="C492" s="143"/>
      <c r="D492" s="127" t="s">
        <v>485</v>
      </c>
    </row>
    <row r="493" spans="2:4" s="116" customFormat="1" ht="15" x14ac:dyDescent="0.25">
      <c r="B493" s="88">
        <v>45490</v>
      </c>
      <c r="C493" s="143"/>
      <c r="D493" s="127" t="s">
        <v>486</v>
      </c>
    </row>
    <row r="494" spans="2:4" s="116" customFormat="1" ht="15" x14ac:dyDescent="0.25">
      <c r="B494" s="88">
        <v>45489</v>
      </c>
      <c r="C494" s="143"/>
      <c r="D494" s="127" t="s">
        <v>487</v>
      </c>
    </row>
    <row r="495" spans="2:4" s="116" customFormat="1" ht="15" x14ac:dyDescent="0.25">
      <c r="B495" s="88">
        <v>45488</v>
      </c>
      <c r="C495" s="143"/>
      <c r="D495" s="127" t="s">
        <v>488</v>
      </c>
    </row>
    <row r="496" spans="2:4" s="116" customFormat="1" ht="15" x14ac:dyDescent="0.25">
      <c r="B496" s="88">
        <v>45485</v>
      </c>
      <c r="C496" s="143"/>
      <c r="D496" s="127" t="s">
        <v>489</v>
      </c>
    </row>
    <row r="497" spans="2:4" s="116" customFormat="1" ht="15" x14ac:dyDescent="0.25">
      <c r="B497" s="88">
        <v>45484</v>
      </c>
      <c r="C497" s="143"/>
      <c r="D497" s="127" t="s">
        <v>490</v>
      </c>
    </row>
    <row r="498" spans="2:4" s="116" customFormat="1" ht="15" x14ac:dyDescent="0.25">
      <c r="B498" s="88">
        <v>45483</v>
      </c>
      <c r="C498" s="143"/>
      <c r="D498" s="127" t="s">
        <v>491</v>
      </c>
    </row>
    <row r="499" spans="2:4" s="116" customFormat="1" ht="15" x14ac:dyDescent="0.25">
      <c r="B499" s="88">
        <v>45482</v>
      </c>
      <c r="C499" s="143"/>
      <c r="D499" s="127" t="s">
        <v>492</v>
      </c>
    </row>
    <row r="500" spans="2:4" s="116" customFormat="1" ht="15" x14ac:dyDescent="0.25">
      <c r="B500" s="88">
        <v>45481</v>
      </c>
      <c r="C500" s="143"/>
      <c r="D500" s="127" t="s">
        <v>493</v>
      </c>
    </row>
    <row r="501" spans="2:4" s="116" customFormat="1" ht="15" x14ac:dyDescent="0.25">
      <c r="B501" s="88">
        <v>45478</v>
      </c>
      <c r="C501" s="143"/>
      <c r="D501" s="127" t="s">
        <v>494</v>
      </c>
    </row>
    <row r="502" spans="2:4" s="116" customFormat="1" ht="15" x14ac:dyDescent="0.25">
      <c r="B502" s="88">
        <v>45477</v>
      </c>
      <c r="C502" s="143"/>
      <c r="D502" s="127" t="s">
        <v>495</v>
      </c>
    </row>
    <row r="503" spans="2:4" s="116" customFormat="1" ht="15" x14ac:dyDescent="0.25">
      <c r="B503" s="88">
        <v>45476</v>
      </c>
      <c r="C503" s="143"/>
      <c r="D503" s="127" t="s">
        <v>496</v>
      </c>
    </row>
    <row r="504" spans="2:4" s="116" customFormat="1" ht="15" x14ac:dyDescent="0.2">
      <c r="B504" s="88">
        <v>45475</v>
      </c>
      <c r="C504" s="144"/>
      <c r="D504" s="127" t="s">
        <v>497</v>
      </c>
    </row>
    <row r="505" spans="2:4" s="116" customFormat="1" ht="15" x14ac:dyDescent="0.2">
      <c r="B505" s="88">
        <v>45474</v>
      </c>
      <c r="C505" s="144"/>
      <c r="D505" s="127" t="s">
        <v>498</v>
      </c>
    </row>
    <row r="506" spans="2:4" s="116" customFormat="1" ht="15" x14ac:dyDescent="0.2">
      <c r="B506" s="88">
        <v>45471</v>
      </c>
      <c r="C506" s="144"/>
      <c r="D506" s="127" t="s">
        <v>461</v>
      </c>
    </row>
    <row r="507" spans="2:4" s="116" customFormat="1" ht="15" x14ac:dyDescent="0.2">
      <c r="B507" s="88">
        <v>45470</v>
      </c>
      <c r="C507" s="144"/>
      <c r="D507" s="127" t="s">
        <v>462</v>
      </c>
    </row>
    <row r="508" spans="2:4" s="116" customFormat="1" ht="15" x14ac:dyDescent="0.2">
      <c r="B508" s="88">
        <v>45469</v>
      </c>
      <c r="C508" s="144"/>
      <c r="D508" s="127" t="s">
        <v>2807</v>
      </c>
    </row>
    <row r="509" spans="2:4" s="116" customFormat="1" ht="15" x14ac:dyDescent="0.2">
      <c r="B509" s="88">
        <v>45468</v>
      </c>
      <c r="C509" s="144"/>
      <c r="D509" s="127" t="s">
        <v>463</v>
      </c>
    </row>
    <row r="510" spans="2:4" s="116" customFormat="1" ht="15" x14ac:dyDescent="0.2">
      <c r="B510" s="88">
        <v>45467</v>
      </c>
      <c r="C510" s="144"/>
      <c r="D510" s="127" t="s">
        <v>2467</v>
      </c>
    </row>
    <row r="511" spans="2:4" s="116" customFormat="1" ht="15" x14ac:dyDescent="0.2">
      <c r="B511" s="88">
        <v>45464</v>
      </c>
      <c r="C511" s="144"/>
      <c r="D511" s="127" t="s">
        <v>464</v>
      </c>
    </row>
    <row r="512" spans="2:4" s="116" customFormat="1" ht="15" x14ac:dyDescent="0.2">
      <c r="B512" s="88">
        <v>45463</v>
      </c>
      <c r="C512" s="144"/>
      <c r="D512" s="127" t="s">
        <v>2900</v>
      </c>
    </row>
    <row r="513" spans="2:4" s="116" customFormat="1" ht="15" x14ac:dyDescent="0.2">
      <c r="B513" s="88">
        <v>45461</v>
      </c>
      <c r="C513" s="144"/>
      <c r="D513" s="127" t="s">
        <v>465</v>
      </c>
    </row>
    <row r="514" spans="2:4" s="116" customFormat="1" ht="15" x14ac:dyDescent="0.2">
      <c r="B514" s="88">
        <v>45460</v>
      </c>
      <c r="C514" s="144"/>
      <c r="D514" s="127" t="s">
        <v>466</v>
      </c>
    </row>
    <row r="515" spans="2:4" s="116" customFormat="1" ht="15" x14ac:dyDescent="0.2">
      <c r="B515" s="88">
        <v>45457</v>
      </c>
      <c r="C515" s="144"/>
      <c r="D515" s="127" t="s">
        <v>467</v>
      </c>
    </row>
    <row r="516" spans="2:4" s="116" customFormat="1" ht="15" x14ac:dyDescent="0.2">
      <c r="B516" s="88">
        <v>45456</v>
      </c>
      <c r="C516" s="144"/>
      <c r="D516" s="127" t="s">
        <v>468</v>
      </c>
    </row>
    <row r="517" spans="2:4" s="116" customFormat="1" ht="15" x14ac:dyDescent="0.2">
      <c r="B517" s="88">
        <v>45455</v>
      </c>
      <c r="C517" s="144"/>
      <c r="D517" s="127" t="s">
        <v>469</v>
      </c>
    </row>
    <row r="518" spans="2:4" s="116" customFormat="1" ht="15" x14ac:dyDescent="0.2">
      <c r="B518" s="88">
        <v>45454</v>
      </c>
      <c r="C518" s="144"/>
      <c r="D518" s="127" t="s">
        <v>470</v>
      </c>
    </row>
    <row r="519" spans="2:4" s="116" customFormat="1" ht="15" x14ac:dyDescent="0.2">
      <c r="B519" s="88">
        <v>45453</v>
      </c>
      <c r="C519" s="144"/>
      <c r="D519" s="127" t="s">
        <v>1079</v>
      </c>
    </row>
    <row r="520" spans="2:4" s="116" customFormat="1" ht="15" x14ac:dyDescent="0.2">
      <c r="B520" s="88">
        <v>45450</v>
      </c>
      <c r="C520" s="144"/>
      <c r="D520" s="127" t="s">
        <v>471</v>
      </c>
    </row>
    <row r="521" spans="2:4" s="116" customFormat="1" ht="15" x14ac:dyDescent="0.2">
      <c r="B521" s="88">
        <v>45449</v>
      </c>
      <c r="C521" s="144"/>
      <c r="D521" s="127" t="s">
        <v>472</v>
      </c>
    </row>
    <row r="522" spans="2:4" s="116" customFormat="1" ht="15" x14ac:dyDescent="0.2">
      <c r="B522" s="88">
        <v>45448</v>
      </c>
      <c r="C522" s="144"/>
      <c r="D522" s="127" t="s">
        <v>473</v>
      </c>
    </row>
    <row r="523" spans="2:4" s="116" customFormat="1" ht="15" x14ac:dyDescent="0.2">
      <c r="B523" s="88">
        <v>45447</v>
      </c>
      <c r="C523" s="144"/>
      <c r="D523" s="127" t="s">
        <v>474</v>
      </c>
    </row>
    <row r="524" spans="2:4" s="116" customFormat="1" ht="15" x14ac:dyDescent="0.2">
      <c r="B524" s="88">
        <v>45446</v>
      </c>
      <c r="C524" s="144"/>
      <c r="D524" s="127" t="s">
        <v>475</v>
      </c>
    </row>
    <row r="525" spans="2:4" s="116" customFormat="1" ht="15" x14ac:dyDescent="0.2">
      <c r="B525" s="88">
        <v>45443</v>
      </c>
      <c r="C525" s="144"/>
      <c r="D525" s="127">
        <v>38.792000000000002</v>
      </c>
    </row>
    <row r="526" spans="2:4" s="116" customFormat="1" x14ac:dyDescent="0.2">
      <c r="B526" s="88">
        <v>45442</v>
      </c>
      <c r="C526"/>
      <c r="D526" s="127">
        <v>38.709000000000003</v>
      </c>
    </row>
    <row r="527" spans="2:4" s="116" customFormat="1" x14ac:dyDescent="0.2">
      <c r="B527" s="88">
        <v>45441</v>
      </c>
      <c r="C527"/>
      <c r="D527" s="127">
        <v>38.744</v>
      </c>
    </row>
    <row r="528" spans="2:4" s="116" customFormat="1" x14ac:dyDescent="0.2">
      <c r="B528" s="88">
        <v>45440</v>
      </c>
      <c r="C528"/>
      <c r="D528" s="127">
        <v>38.529000000000003</v>
      </c>
    </row>
    <row r="529" spans="2:4" s="116" customFormat="1" x14ac:dyDescent="0.2">
      <c r="B529" s="88">
        <v>45439</v>
      </c>
      <c r="C529"/>
      <c r="D529" s="127">
        <v>38.552999999999997</v>
      </c>
    </row>
    <row r="530" spans="2:4" s="116" customFormat="1" x14ac:dyDescent="0.2">
      <c r="B530" s="88">
        <v>45436</v>
      </c>
      <c r="C530"/>
      <c r="D530" s="127">
        <v>38.545999999999999</v>
      </c>
    </row>
    <row r="531" spans="2:4" s="116" customFormat="1" x14ac:dyDescent="0.2">
      <c r="B531" s="88">
        <v>45435</v>
      </c>
      <c r="C531"/>
      <c r="D531" s="127">
        <v>38.478000000000002</v>
      </c>
    </row>
    <row r="532" spans="2:4" s="116" customFormat="1" x14ac:dyDescent="0.2">
      <c r="B532" s="88">
        <v>45434</v>
      </c>
      <c r="C532"/>
      <c r="D532" s="127">
        <v>38.466000000000001</v>
      </c>
    </row>
    <row r="533" spans="2:4" s="116" customFormat="1" x14ac:dyDescent="0.2">
      <c r="B533" s="88">
        <v>45433</v>
      </c>
      <c r="C533"/>
      <c r="D533" s="127">
        <v>38.284999999999997</v>
      </c>
    </row>
    <row r="534" spans="2:4" s="116" customFormat="1" x14ac:dyDescent="0.2">
      <c r="B534" s="88">
        <v>45432</v>
      </c>
      <c r="C534"/>
      <c r="D534" s="127">
        <v>38.408000000000001</v>
      </c>
    </row>
    <row r="535" spans="2:4" s="116" customFormat="1" x14ac:dyDescent="0.2">
      <c r="B535" s="88">
        <v>45429</v>
      </c>
      <c r="C535"/>
      <c r="D535" s="127">
        <v>38.497</v>
      </c>
    </row>
    <row r="536" spans="2:4" s="116" customFormat="1" x14ac:dyDescent="0.2">
      <c r="B536" s="88">
        <v>45428</v>
      </c>
      <c r="C536"/>
      <c r="D536" s="127">
        <v>38.780999999999999</v>
      </c>
    </row>
    <row r="537" spans="2:4" s="116" customFormat="1" x14ac:dyDescent="0.2">
      <c r="B537" s="88">
        <v>45427</v>
      </c>
      <c r="C537"/>
      <c r="D537" s="127">
        <v>38.728000000000002</v>
      </c>
    </row>
    <row r="538" spans="2:4" s="116" customFormat="1" x14ac:dyDescent="0.2">
      <c r="B538" s="88">
        <v>45426</v>
      </c>
      <c r="C538"/>
      <c r="D538" s="127">
        <v>38.640999999999998</v>
      </c>
    </row>
    <row r="539" spans="2:4" s="116" customFormat="1" x14ac:dyDescent="0.2">
      <c r="B539" s="88">
        <v>45425</v>
      </c>
      <c r="C539"/>
      <c r="D539" s="127">
        <v>38.530999999999999</v>
      </c>
    </row>
    <row r="540" spans="2:4" s="116" customFormat="1" x14ac:dyDescent="0.2">
      <c r="B540" s="88">
        <v>45422</v>
      </c>
      <c r="C540"/>
      <c r="D540" s="127">
        <v>38.511000000000003</v>
      </c>
    </row>
    <row r="541" spans="2:4" s="116" customFormat="1" x14ac:dyDescent="0.2">
      <c r="B541" s="88">
        <v>45421</v>
      </c>
      <c r="C541"/>
      <c r="D541" s="127">
        <v>38.487000000000002</v>
      </c>
    </row>
    <row r="542" spans="2:4" s="116" customFormat="1" x14ac:dyDescent="0.2">
      <c r="B542" s="88">
        <v>45420</v>
      </c>
      <c r="C542"/>
      <c r="D542" s="127">
        <v>38.430999999999997</v>
      </c>
    </row>
    <row r="543" spans="2:4" s="116" customFormat="1" x14ac:dyDescent="0.2">
      <c r="B543" s="88">
        <v>45419</v>
      </c>
      <c r="C543"/>
      <c r="D543" s="127">
        <v>38.613</v>
      </c>
    </row>
    <row r="544" spans="2:4" s="116" customFormat="1" x14ac:dyDescent="0.2">
      <c r="B544" s="88">
        <v>45418</v>
      </c>
      <c r="C544"/>
      <c r="D544" s="127">
        <v>38.353000000000002</v>
      </c>
    </row>
    <row r="545" spans="2:4" s="116" customFormat="1" x14ac:dyDescent="0.2">
      <c r="B545" s="88">
        <v>45415</v>
      </c>
      <c r="C545"/>
      <c r="D545" s="127">
        <v>38.078000000000003</v>
      </c>
    </row>
    <row r="546" spans="2:4" s="116" customFormat="1" x14ac:dyDescent="0.2">
      <c r="B546" s="88">
        <v>45414</v>
      </c>
      <c r="C546"/>
      <c r="D546" s="127">
        <v>38.194000000000003</v>
      </c>
    </row>
    <row r="547" spans="2:4" s="116" customFormat="1" ht="15" x14ac:dyDescent="0.25">
      <c r="B547" s="88">
        <v>45412</v>
      </c>
      <c r="C547" s="143"/>
      <c r="D547" s="127" t="s">
        <v>441</v>
      </c>
    </row>
    <row r="548" spans="2:4" s="116" customFormat="1" ht="15" x14ac:dyDescent="0.25">
      <c r="B548" s="88">
        <v>45411</v>
      </c>
      <c r="C548" s="143"/>
      <c r="D548" s="127" t="s">
        <v>442</v>
      </c>
    </row>
    <row r="549" spans="2:4" s="116" customFormat="1" ht="15" x14ac:dyDescent="0.25">
      <c r="B549" s="88">
        <v>45408</v>
      </c>
      <c r="C549" s="143"/>
      <c r="D549" s="127" t="s">
        <v>443</v>
      </c>
    </row>
    <row r="550" spans="2:4" s="116" customFormat="1" ht="15" x14ac:dyDescent="0.25">
      <c r="B550" s="88">
        <v>45407</v>
      </c>
      <c r="C550" s="143"/>
      <c r="D550" s="127" t="s">
        <v>444</v>
      </c>
    </row>
    <row r="551" spans="2:4" s="116" customFormat="1" ht="15" x14ac:dyDescent="0.25">
      <c r="B551" s="88">
        <v>45406</v>
      </c>
      <c r="C551" s="143"/>
      <c r="D551" s="127" t="s">
        <v>445</v>
      </c>
    </row>
    <row r="552" spans="2:4" s="116" customFormat="1" ht="15" x14ac:dyDescent="0.25">
      <c r="B552" s="88">
        <v>45405</v>
      </c>
      <c r="C552" s="143"/>
      <c r="D552" s="127" t="s">
        <v>446</v>
      </c>
    </row>
    <row r="553" spans="2:4" s="116" customFormat="1" ht="15" x14ac:dyDescent="0.25">
      <c r="B553" s="88">
        <v>45401</v>
      </c>
      <c r="C553" s="143"/>
      <c r="D553" s="127" t="s">
        <v>447</v>
      </c>
    </row>
    <row r="554" spans="2:4" s="116" customFormat="1" ht="15" x14ac:dyDescent="0.25">
      <c r="B554" s="88">
        <v>45400</v>
      </c>
      <c r="C554" s="143"/>
      <c r="D554" s="127" t="s">
        <v>2288</v>
      </c>
    </row>
    <row r="555" spans="2:4" s="116" customFormat="1" ht="15" x14ac:dyDescent="0.25">
      <c r="B555" s="88">
        <v>45399</v>
      </c>
      <c r="C555" s="143"/>
      <c r="D555" s="127" t="s">
        <v>1371</v>
      </c>
    </row>
    <row r="556" spans="2:4" s="116" customFormat="1" ht="15" x14ac:dyDescent="0.25">
      <c r="B556" s="88">
        <v>45398</v>
      </c>
      <c r="C556" s="143"/>
      <c r="D556" s="127" t="s">
        <v>1384</v>
      </c>
    </row>
    <row r="557" spans="2:4" s="116" customFormat="1" ht="15" x14ac:dyDescent="0.25">
      <c r="B557" s="88">
        <v>45397</v>
      </c>
      <c r="C557" s="143"/>
      <c r="D557" s="127" t="s">
        <v>448</v>
      </c>
    </row>
    <row r="558" spans="2:4" s="116" customFormat="1" ht="15" x14ac:dyDescent="0.25">
      <c r="B558" s="88">
        <v>45394</v>
      </c>
      <c r="C558" s="143"/>
      <c r="D558" s="127" t="s">
        <v>449</v>
      </c>
    </row>
    <row r="559" spans="2:4" s="116" customFormat="1" ht="15" x14ac:dyDescent="0.25">
      <c r="B559" s="88">
        <v>45393</v>
      </c>
      <c r="C559" s="143"/>
      <c r="D559" s="127" t="s">
        <v>450</v>
      </c>
    </row>
    <row r="560" spans="2:4" s="116" customFormat="1" ht="15" x14ac:dyDescent="0.25">
      <c r="B560" s="88">
        <v>45392</v>
      </c>
      <c r="C560" s="143"/>
      <c r="D560" s="127" t="s">
        <v>451</v>
      </c>
    </row>
    <row r="561" spans="2:4" s="116" customFormat="1" ht="15" x14ac:dyDescent="0.25">
      <c r="B561" s="88">
        <v>45391</v>
      </c>
      <c r="C561" s="143"/>
      <c r="D561" s="127" t="s">
        <v>452</v>
      </c>
    </row>
    <row r="562" spans="2:4" s="116" customFormat="1" ht="15" x14ac:dyDescent="0.25">
      <c r="B562" s="88">
        <v>45390</v>
      </c>
      <c r="C562" s="143"/>
      <c r="D562" s="127" t="s">
        <v>453</v>
      </c>
    </row>
    <row r="563" spans="2:4" s="116" customFormat="1" ht="15" x14ac:dyDescent="0.25">
      <c r="B563" s="88">
        <v>45387</v>
      </c>
      <c r="C563" s="143"/>
      <c r="D563" s="127" t="s">
        <v>454</v>
      </c>
    </row>
    <row r="564" spans="2:4" s="116" customFormat="1" ht="15" x14ac:dyDescent="0.25">
      <c r="B564" s="88">
        <v>45386</v>
      </c>
      <c r="C564" s="143"/>
      <c r="D564" s="127" t="s">
        <v>455</v>
      </c>
    </row>
    <row r="565" spans="2:4" s="116" customFormat="1" ht="15" x14ac:dyDescent="0.25">
      <c r="B565" s="88">
        <v>45385</v>
      </c>
      <c r="C565" s="143"/>
      <c r="D565" s="127" t="s">
        <v>456</v>
      </c>
    </row>
    <row r="566" spans="2:4" s="116" customFormat="1" x14ac:dyDescent="0.2">
      <c r="B566" s="88">
        <v>45384</v>
      </c>
      <c r="C566"/>
      <c r="D566" s="127" t="s">
        <v>457</v>
      </c>
    </row>
    <row r="567" spans="2:4" s="116" customFormat="1" x14ac:dyDescent="0.2">
      <c r="B567" s="88">
        <v>45383</v>
      </c>
      <c r="C567"/>
      <c r="D567" s="127" t="s">
        <v>458</v>
      </c>
    </row>
    <row r="568" spans="2:4" s="116" customFormat="1" x14ac:dyDescent="0.2">
      <c r="B568" s="88">
        <v>45378</v>
      </c>
      <c r="C568"/>
      <c r="D568" s="127" t="s">
        <v>422</v>
      </c>
    </row>
    <row r="569" spans="2:4" s="116" customFormat="1" x14ac:dyDescent="0.2">
      <c r="B569" s="88">
        <v>45377</v>
      </c>
      <c r="C569"/>
      <c r="D569" s="127" t="s">
        <v>423</v>
      </c>
    </row>
    <row r="570" spans="2:4" s="116" customFormat="1" x14ac:dyDescent="0.2">
      <c r="B570" s="88">
        <v>45376</v>
      </c>
      <c r="C570"/>
      <c r="D570" s="127" t="s">
        <v>2257</v>
      </c>
    </row>
    <row r="571" spans="2:4" s="116" customFormat="1" x14ac:dyDescent="0.2">
      <c r="B571" s="88">
        <v>45373</v>
      </c>
      <c r="C571"/>
      <c r="D571" s="127" t="s">
        <v>424</v>
      </c>
    </row>
    <row r="572" spans="2:4" s="116" customFormat="1" x14ac:dyDescent="0.2">
      <c r="B572" s="88">
        <v>45372</v>
      </c>
      <c r="C572"/>
      <c r="D572" s="127" t="s">
        <v>425</v>
      </c>
    </row>
    <row r="573" spans="2:4" s="116" customFormat="1" x14ac:dyDescent="0.2">
      <c r="B573" s="88">
        <v>45371</v>
      </c>
      <c r="C573"/>
      <c r="D573" s="127" t="s">
        <v>426</v>
      </c>
    </row>
    <row r="574" spans="2:4" s="116" customFormat="1" x14ac:dyDescent="0.2">
      <c r="B574" s="88">
        <v>45370</v>
      </c>
      <c r="C574"/>
      <c r="D574" s="127" t="s">
        <v>427</v>
      </c>
    </row>
    <row r="575" spans="2:4" s="116" customFormat="1" x14ac:dyDescent="0.2">
      <c r="B575" s="88">
        <v>45369</v>
      </c>
      <c r="C575"/>
      <c r="D575" s="127" t="s">
        <v>428</v>
      </c>
    </row>
    <row r="576" spans="2:4" s="116" customFormat="1" x14ac:dyDescent="0.2">
      <c r="B576" s="88">
        <v>45366</v>
      </c>
      <c r="C576"/>
      <c r="D576" s="127" t="s">
        <v>429</v>
      </c>
    </row>
    <row r="577" spans="2:4" s="116" customFormat="1" x14ac:dyDescent="0.2">
      <c r="B577" s="88">
        <v>45365</v>
      </c>
      <c r="C577"/>
      <c r="D577" s="127" t="s">
        <v>430</v>
      </c>
    </row>
    <row r="578" spans="2:4" s="116" customFormat="1" x14ac:dyDescent="0.2">
      <c r="B578" s="88">
        <v>45364</v>
      </c>
      <c r="C578"/>
      <c r="D578" s="127" t="s">
        <v>431</v>
      </c>
    </row>
    <row r="579" spans="2:4" s="116" customFormat="1" x14ac:dyDescent="0.2">
      <c r="B579" s="88">
        <v>45363</v>
      </c>
      <c r="C579"/>
      <c r="D579" s="127" t="s">
        <v>432</v>
      </c>
    </row>
    <row r="580" spans="2:4" s="116" customFormat="1" x14ac:dyDescent="0.2">
      <c r="B580" s="88">
        <v>45362</v>
      </c>
      <c r="C580"/>
      <c r="D580" s="127" t="s">
        <v>433</v>
      </c>
    </row>
    <row r="581" spans="2:4" s="116" customFormat="1" x14ac:dyDescent="0.2">
      <c r="B581" s="88">
        <v>45359</v>
      </c>
      <c r="C581"/>
      <c r="D581" s="127" t="s">
        <v>434</v>
      </c>
    </row>
    <row r="582" spans="2:4" s="116" customFormat="1" x14ac:dyDescent="0.2">
      <c r="B582" s="88">
        <v>45358</v>
      </c>
      <c r="C582"/>
      <c r="D582" s="127" t="s">
        <v>435</v>
      </c>
    </row>
    <row r="583" spans="2:4" s="116" customFormat="1" x14ac:dyDescent="0.2">
      <c r="B583" s="88">
        <v>45357</v>
      </c>
      <c r="C583"/>
      <c r="D583" s="127" t="s">
        <v>436</v>
      </c>
    </row>
    <row r="584" spans="2:4" s="116" customFormat="1" x14ac:dyDescent="0.2">
      <c r="B584" s="88">
        <v>45356</v>
      </c>
      <c r="C584"/>
      <c r="D584" s="127" t="s">
        <v>437</v>
      </c>
    </row>
    <row r="585" spans="2:4" s="116" customFormat="1" x14ac:dyDescent="0.2">
      <c r="B585" s="88">
        <v>45355</v>
      </c>
      <c r="C585"/>
      <c r="D585" s="127" t="s">
        <v>438</v>
      </c>
    </row>
    <row r="586" spans="2:4" s="116" customFormat="1" x14ac:dyDescent="0.2">
      <c r="B586" s="88">
        <v>45352</v>
      </c>
      <c r="C586"/>
      <c r="D586" s="127" t="s">
        <v>439</v>
      </c>
    </row>
    <row r="587" spans="2:4" s="116" customFormat="1" x14ac:dyDescent="0.2">
      <c r="B587" s="88">
        <v>45351</v>
      </c>
      <c r="C587"/>
      <c r="D587" s="127" t="s">
        <v>1068</v>
      </c>
    </row>
    <row r="588" spans="2:4" s="116" customFormat="1" x14ac:dyDescent="0.2">
      <c r="B588" s="88">
        <v>45350</v>
      </c>
      <c r="C588"/>
      <c r="D588" s="127" t="s">
        <v>1069</v>
      </c>
    </row>
    <row r="589" spans="2:4" s="116" customFormat="1" x14ac:dyDescent="0.2">
      <c r="B589" s="88">
        <v>45349</v>
      </c>
      <c r="C589"/>
      <c r="D589" s="127" t="s">
        <v>1070</v>
      </c>
    </row>
    <row r="590" spans="2:4" s="116" customFormat="1" x14ac:dyDescent="0.2">
      <c r="B590" s="88">
        <v>45348</v>
      </c>
      <c r="C590"/>
      <c r="D590" s="127" t="s">
        <v>1071</v>
      </c>
    </row>
    <row r="591" spans="2:4" s="116" customFormat="1" x14ac:dyDescent="0.2">
      <c r="B591" s="88">
        <v>45345</v>
      </c>
      <c r="C591"/>
      <c r="D591" s="127" t="s">
        <v>1072</v>
      </c>
    </row>
    <row r="592" spans="2:4" s="116" customFormat="1" x14ac:dyDescent="0.2">
      <c r="B592" s="88">
        <v>45344</v>
      </c>
      <c r="C592"/>
      <c r="D592" s="127" t="s">
        <v>1073</v>
      </c>
    </row>
    <row r="593" spans="2:4" s="116" customFormat="1" x14ac:dyDescent="0.2">
      <c r="B593" s="88">
        <v>45343</v>
      </c>
      <c r="C593"/>
      <c r="D593" s="127" t="s">
        <v>1074</v>
      </c>
    </row>
    <row r="594" spans="2:4" s="116" customFormat="1" x14ac:dyDescent="0.2">
      <c r="B594" s="88">
        <v>45342</v>
      </c>
      <c r="C594"/>
      <c r="D594" s="127" t="s">
        <v>1075</v>
      </c>
    </row>
    <row r="595" spans="2:4" s="116" customFormat="1" x14ac:dyDescent="0.2">
      <c r="B595" s="88">
        <v>45341</v>
      </c>
      <c r="C595"/>
      <c r="D595" s="127" t="s">
        <v>1076</v>
      </c>
    </row>
    <row r="596" spans="2:4" s="116" customFormat="1" x14ac:dyDescent="0.2">
      <c r="B596" s="88">
        <v>45338</v>
      </c>
      <c r="C596"/>
      <c r="D596" s="127" t="s">
        <v>1077</v>
      </c>
    </row>
    <row r="597" spans="2:4" s="116" customFormat="1" x14ac:dyDescent="0.2">
      <c r="B597" s="88">
        <v>45337</v>
      </c>
      <c r="C597"/>
      <c r="D597" s="127" t="s">
        <v>1078</v>
      </c>
    </row>
    <row r="598" spans="2:4" s="116" customFormat="1" x14ac:dyDescent="0.2">
      <c r="B598" s="88">
        <v>45336</v>
      </c>
      <c r="C598"/>
      <c r="D598" s="127" t="s">
        <v>1079</v>
      </c>
    </row>
    <row r="599" spans="2:4" s="116" customFormat="1" x14ac:dyDescent="0.2">
      <c r="B599" s="88">
        <v>45331</v>
      </c>
      <c r="C599"/>
      <c r="D599" s="127" t="s">
        <v>1080</v>
      </c>
    </row>
    <row r="600" spans="2:4" s="116" customFormat="1" x14ac:dyDescent="0.2">
      <c r="B600" s="88">
        <v>45330</v>
      </c>
      <c r="C600"/>
      <c r="D600" s="127" t="s">
        <v>1081</v>
      </c>
    </row>
    <row r="601" spans="2:4" s="116" customFormat="1" x14ac:dyDescent="0.2">
      <c r="B601" s="88">
        <v>45329</v>
      </c>
      <c r="C601"/>
      <c r="D601" s="127" t="s">
        <v>1082</v>
      </c>
    </row>
    <row r="602" spans="2:4" s="116" customFormat="1" x14ac:dyDescent="0.2">
      <c r="B602" s="88">
        <v>45328</v>
      </c>
      <c r="C602"/>
      <c r="D602" s="127" t="s">
        <v>1083</v>
      </c>
    </row>
    <row r="603" spans="2:4" s="116" customFormat="1" x14ac:dyDescent="0.2">
      <c r="B603" s="88">
        <v>45327</v>
      </c>
      <c r="C603"/>
      <c r="D603" s="127" t="s">
        <v>1071</v>
      </c>
    </row>
    <row r="604" spans="2:4" s="116" customFormat="1" x14ac:dyDescent="0.2">
      <c r="B604" s="88">
        <v>45324</v>
      </c>
      <c r="C604"/>
      <c r="D604" s="127" t="s">
        <v>1374</v>
      </c>
    </row>
    <row r="605" spans="2:4" s="116" customFormat="1" x14ac:dyDescent="0.2">
      <c r="B605" s="88">
        <v>45323</v>
      </c>
      <c r="C605"/>
      <c r="D605" s="127" t="s">
        <v>2901</v>
      </c>
    </row>
    <row r="606" spans="2:4" s="116" customFormat="1" x14ac:dyDescent="0.2">
      <c r="B606" s="88">
        <v>45322</v>
      </c>
      <c r="C606"/>
      <c r="D606" s="127" t="s">
        <v>1367</v>
      </c>
    </row>
    <row r="607" spans="2:4" s="116" customFormat="1" x14ac:dyDescent="0.2">
      <c r="B607" s="88">
        <v>45321</v>
      </c>
      <c r="C607"/>
      <c r="D607" s="127" t="s">
        <v>1368</v>
      </c>
    </row>
    <row r="608" spans="2:4" s="116" customFormat="1" x14ac:dyDescent="0.2">
      <c r="B608" s="88">
        <v>45320</v>
      </c>
      <c r="C608"/>
      <c r="D608" s="127" t="s">
        <v>1369</v>
      </c>
    </row>
    <row r="609" spans="2:4" s="116" customFormat="1" x14ac:dyDescent="0.2">
      <c r="B609" s="88">
        <v>45317</v>
      </c>
      <c r="C609"/>
      <c r="D609" s="127" t="s">
        <v>1370</v>
      </c>
    </row>
    <row r="610" spans="2:4" s="116" customFormat="1" x14ac:dyDescent="0.2">
      <c r="B610" s="88">
        <v>45316</v>
      </c>
      <c r="C610"/>
      <c r="D610" s="127" t="s">
        <v>1448</v>
      </c>
    </row>
    <row r="611" spans="2:4" s="116" customFormat="1" x14ac:dyDescent="0.2">
      <c r="B611" s="88">
        <v>45315</v>
      </c>
      <c r="C611"/>
      <c r="D611" s="127" t="s">
        <v>1371</v>
      </c>
    </row>
    <row r="612" spans="2:4" s="116" customFormat="1" x14ac:dyDescent="0.2">
      <c r="B612" s="88">
        <v>45314</v>
      </c>
      <c r="C612"/>
      <c r="D612" s="127" t="s">
        <v>1372</v>
      </c>
    </row>
    <row r="613" spans="2:4" s="116" customFormat="1" x14ac:dyDescent="0.2">
      <c r="B613" s="88">
        <v>45313</v>
      </c>
      <c r="C613"/>
      <c r="D613" s="127" t="s">
        <v>1373</v>
      </c>
    </row>
    <row r="614" spans="2:4" s="116" customFormat="1" x14ac:dyDescent="0.2">
      <c r="B614" s="88">
        <v>45310</v>
      </c>
      <c r="C614"/>
      <c r="D614" s="127" t="s">
        <v>1374</v>
      </c>
    </row>
    <row r="615" spans="2:4" s="116" customFormat="1" x14ac:dyDescent="0.2">
      <c r="B615" s="88">
        <v>45309</v>
      </c>
      <c r="C615"/>
      <c r="D615" s="127" t="s">
        <v>1375</v>
      </c>
    </row>
    <row r="616" spans="2:4" s="116" customFormat="1" x14ac:dyDescent="0.2">
      <c r="B616" s="88">
        <v>45308</v>
      </c>
      <c r="C616"/>
      <c r="D616" s="127" t="s">
        <v>1376</v>
      </c>
    </row>
    <row r="617" spans="2:4" s="116" customFormat="1" x14ac:dyDescent="0.2">
      <c r="B617" s="88">
        <v>45307</v>
      </c>
      <c r="C617"/>
      <c r="D617" s="127" t="s">
        <v>1377</v>
      </c>
    </row>
    <row r="618" spans="2:4" s="116" customFormat="1" x14ac:dyDescent="0.2">
      <c r="B618" s="88">
        <v>45306</v>
      </c>
      <c r="C618"/>
      <c r="D618" s="127" t="s">
        <v>1378</v>
      </c>
    </row>
    <row r="619" spans="2:4" s="116" customFormat="1" x14ac:dyDescent="0.2">
      <c r="B619" s="88">
        <v>45303</v>
      </c>
      <c r="C619"/>
      <c r="D619" s="127" t="s">
        <v>1379</v>
      </c>
    </row>
    <row r="620" spans="2:4" s="116" customFormat="1" x14ac:dyDescent="0.2">
      <c r="B620" s="88">
        <v>45302</v>
      </c>
      <c r="C620"/>
      <c r="D620" s="127" t="s">
        <v>2806</v>
      </c>
    </row>
    <row r="621" spans="2:4" s="116" customFormat="1" x14ac:dyDescent="0.2">
      <c r="B621" s="88">
        <v>45301</v>
      </c>
      <c r="C621"/>
      <c r="D621" s="127" t="s">
        <v>1380</v>
      </c>
    </row>
    <row r="622" spans="2:4" s="116" customFormat="1" x14ac:dyDescent="0.2">
      <c r="B622" s="88">
        <v>45300</v>
      </c>
      <c r="C622"/>
      <c r="D622" s="127" t="s">
        <v>1381</v>
      </c>
    </row>
    <row r="623" spans="2:4" s="116" customFormat="1" x14ac:dyDescent="0.2">
      <c r="B623" s="88">
        <v>45299</v>
      </c>
      <c r="C623"/>
      <c r="D623" s="127" t="s">
        <v>1382</v>
      </c>
    </row>
    <row r="624" spans="2:4" s="116" customFormat="1" x14ac:dyDescent="0.2">
      <c r="B624" s="88">
        <v>45296</v>
      </c>
      <c r="C624"/>
      <c r="D624" s="127" t="s">
        <v>1383</v>
      </c>
    </row>
    <row r="625" spans="2:4" s="116" customFormat="1" x14ac:dyDescent="0.2">
      <c r="B625" s="88">
        <v>45295</v>
      </c>
      <c r="C625"/>
      <c r="D625" s="127" t="s">
        <v>1384</v>
      </c>
    </row>
    <row r="626" spans="2:4" s="116" customFormat="1" x14ac:dyDescent="0.2">
      <c r="B626" s="88">
        <v>45294</v>
      </c>
      <c r="C626"/>
      <c r="D626" s="127" t="s">
        <v>1385</v>
      </c>
    </row>
    <row r="627" spans="2:4" s="116" customFormat="1" x14ac:dyDescent="0.2">
      <c r="B627" s="88">
        <v>45293</v>
      </c>
      <c r="C627"/>
      <c r="D627" s="127" t="s">
        <v>2211</v>
      </c>
    </row>
    <row r="628" spans="2:4" s="116" customFormat="1" x14ac:dyDescent="0.2">
      <c r="B628" s="88">
        <v>45289</v>
      </c>
      <c r="C628"/>
      <c r="D628" s="127" t="s">
        <v>2454</v>
      </c>
    </row>
    <row r="629" spans="2:4" s="116" customFormat="1" x14ac:dyDescent="0.2">
      <c r="B629" s="88">
        <v>45288</v>
      </c>
      <c r="C629"/>
      <c r="D629" s="127" t="s">
        <v>2455</v>
      </c>
    </row>
    <row r="630" spans="2:4" s="116" customFormat="1" x14ac:dyDescent="0.2">
      <c r="B630" s="88">
        <v>45287</v>
      </c>
      <c r="C630"/>
      <c r="D630" s="127" t="s">
        <v>2456</v>
      </c>
    </row>
    <row r="631" spans="2:4" s="116" customFormat="1" x14ac:dyDescent="0.2">
      <c r="B631" s="88">
        <v>45286</v>
      </c>
      <c r="C631"/>
      <c r="D631" s="127" t="s">
        <v>2457</v>
      </c>
    </row>
    <row r="632" spans="2:4" s="116" customFormat="1" x14ac:dyDescent="0.2">
      <c r="B632" s="88">
        <v>45282</v>
      </c>
      <c r="C632"/>
      <c r="D632" s="127" t="s">
        <v>2458</v>
      </c>
    </row>
    <row r="633" spans="2:4" s="116" customFormat="1" x14ac:dyDescent="0.2">
      <c r="B633" s="88">
        <v>45281</v>
      </c>
      <c r="C633"/>
      <c r="D633" s="127" t="s">
        <v>2459</v>
      </c>
    </row>
    <row r="634" spans="2:4" s="116" customFormat="1" x14ac:dyDescent="0.2">
      <c r="B634" s="88">
        <v>45280</v>
      </c>
      <c r="C634"/>
      <c r="D634" s="127" t="s">
        <v>2460</v>
      </c>
    </row>
    <row r="635" spans="2:4" s="116" customFormat="1" x14ac:dyDescent="0.2">
      <c r="B635" s="88">
        <v>45279</v>
      </c>
      <c r="C635"/>
      <c r="D635" s="127" t="s">
        <v>2461</v>
      </c>
    </row>
    <row r="636" spans="2:4" s="116" customFormat="1" x14ac:dyDescent="0.2">
      <c r="B636" s="88">
        <v>45278</v>
      </c>
      <c r="C636"/>
      <c r="D636" s="127" t="s">
        <v>2462</v>
      </c>
    </row>
    <row r="637" spans="2:4" s="116" customFormat="1" x14ac:dyDescent="0.2">
      <c r="B637" s="88">
        <v>45275</v>
      </c>
      <c r="C637"/>
      <c r="D637" s="127" t="s">
        <v>131</v>
      </c>
    </row>
    <row r="638" spans="2:4" s="116" customFormat="1" x14ac:dyDescent="0.2">
      <c r="B638" s="88">
        <v>45274</v>
      </c>
      <c r="C638"/>
      <c r="D638" s="127" t="s">
        <v>2463</v>
      </c>
    </row>
    <row r="639" spans="2:4" s="116" customFormat="1" x14ac:dyDescent="0.2">
      <c r="B639" s="88">
        <v>45273</v>
      </c>
      <c r="C639"/>
      <c r="D639" s="127" t="s">
        <v>2464</v>
      </c>
    </row>
    <row r="640" spans="2:4" s="116" customFormat="1" x14ac:dyDescent="0.2">
      <c r="B640" s="88">
        <v>45272</v>
      </c>
      <c r="C640"/>
      <c r="D640" s="127" t="s">
        <v>2465</v>
      </c>
    </row>
    <row r="641" spans="2:4" s="116" customFormat="1" x14ac:dyDescent="0.2">
      <c r="B641" s="88">
        <v>45271</v>
      </c>
      <c r="C641"/>
      <c r="D641" s="127" t="s">
        <v>2466</v>
      </c>
    </row>
    <row r="642" spans="2:4" s="116" customFormat="1" x14ac:dyDescent="0.2">
      <c r="B642" s="88">
        <v>45268</v>
      </c>
      <c r="C642"/>
      <c r="D642" s="127" t="s">
        <v>2467</v>
      </c>
    </row>
    <row r="643" spans="2:4" s="116" customFormat="1" x14ac:dyDescent="0.2">
      <c r="B643" s="88">
        <v>45267</v>
      </c>
      <c r="C643"/>
      <c r="D643" s="127" t="s">
        <v>2468</v>
      </c>
    </row>
    <row r="644" spans="2:4" s="116" customFormat="1" x14ac:dyDescent="0.2">
      <c r="B644" s="88">
        <v>45266</v>
      </c>
      <c r="C644"/>
      <c r="D644" s="127" t="s">
        <v>2469</v>
      </c>
    </row>
    <row r="645" spans="2:4" s="116" customFormat="1" x14ac:dyDescent="0.2">
      <c r="B645" s="88">
        <v>45265</v>
      </c>
      <c r="C645"/>
      <c r="D645" s="127" t="s">
        <v>2470</v>
      </c>
    </row>
    <row r="646" spans="2:4" s="116" customFormat="1" x14ac:dyDescent="0.2">
      <c r="B646" s="88">
        <v>45264</v>
      </c>
      <c r="C646"/>
      <c r="D646" s="127" t="s">
        <v>2210</v>
      </c>
    </row>
    <row r="647" spans="2:4" s="116" customFormat="1" x14ac:dyDescent="0.2">
      <c r="B647" s="88">
        <v>45261</v>
      </c>
      <c r="C647"/>
      <c r="D647" s="127" t="s">
        <v>2471</v>
      </c>
    </row>
    <row r="648" spans="2:4" s="116" customFormat="1" x14ac:dyDescent="0.2">
      <c r="B648" s="88">
        <v>45260</v>
      </c>
      <c r="C648"/>
      <c r="D648" s="127" t="s">
        <v>2214</v>
      </c>
    </row>
    <row r="649" spans="2:4" s="116" customFormat="1" x14ac:dyDescent="0.2">
      <c r="B649" s="88">
        <v>45259</v>
      </c>
      <c r="C649"/>
      <c r="D649" s="127" t="s">
        <v>2800</v>
      </c>
    </row>
    <row r="650" spans="2:4" s="116" customFormat="1" x14ac:dyDescent="0.2">
      <c r="B650" s="88">
        <v>45258</v>
      </c>
      <c r="C650"/>
      <c r="D650" s="127" t="s">
        <v>2211</v>
      </c>
    </row>
    <row r="651" spans="2:4" s="116" customFormat="1" x14ac:dyDescent="0.2">
      <c r="B651" s="88">
        <v>45257</v>
      </c>
      <c r="C651"/>
      <c r="D651" s="127" t="s">
        <v>2801</v>
      </c>
    </row>
    <row r="652" spans="2:4" s="116" customFormat="1" x14ac:dyDescent="0.2">
      <c r="B652" s="88">
        <v>45254</v>
      </c>
      <c r="C652"/>
      <c r="D652" s="127" t="s">
        <v>2802</v>
      </c>
    </row>
    <row r="653" spans="2:4" s="116" customFormat="1" x14ac:dyDescent="0.2">
      <c r="B653" s="88">
        <v>45253</v>
      </c>
      <c r="C653"/>
      <c r="D653" s="127" t="s">
        <v>2803</v>
      </c>
    </row>
    <row r="654" spans="2:4" s="116" customFormat="1" x14ac:dyDescent="0.2">
      <c r="B654" s="88">
        <v>45252</v>
      </c>
      <c r="C654"/>
      <c r="D654" s="127" t="s">
        <v>2804</v>
      </c>
    </row>
    <row r="655" spans="2:4" s="116" customFormat="1" x14ac:dyDescent="0.2">
      <c r="B655" s="88">
        <v>45251</v>
      </c>
      <c r="C655"/>
      <c r="D655" s="127" t="s">
        <v>2805</v>
      </c>
    </row>
    <row r="656" spans="2:4" s="116" customFormat="1" x14ac:dyDescent="0.2">
      <c r="B656" s="88">
        <v>45250</v>
      </c>
      <c r="C656"/>
      <c r="D656" s="127" t="s">
        <v>2806</v>
      </c>
    </row>
    <row r="657" spans="2:4" s="116" customFormat="1" x14ac:dyDescent="0.2">
      <c r="B657" s="88">
        <v>45247</v>
      </c>
      <c r="C657"/>
      <c r="D657" s="127" t="s">
        <v>2322</v>
      </c>
    </row>
    <row r="658" spans="2:4" s="116" customFormat="1" x14ac:dyDescent="0.2">
      <c r="B658" s="88">
        <v>45246</v>
      </c>
      <c r="C658"/>
      <c r="D658" s="127" t="s">
        <v>2807</v>
      </c>
    </row>
    <row r="659" spans="2:4" s="116" customFormat="1" x14ac:dyDescent="0.2">
      <c r="B659" s="88">
        <v>45245</v>
      </c>
      <c r="C659"/>
      <c r="D659" s="127" t="s">
        <v>2808</v>
      </c>
    </row>
    <row r="660" spans="2:4" s="116" customFormat="1" x14ac:dyDescent="0.2">
      <c r="B660" s="88">
        <v>45244</v>
      </c>
      <c r="C660"/>
      <c r="D660" s="127" t="s">
        <v>2809</v>
      </c>
    </row>
    <row r="661" spans="2:4" s="116" customFormat="1" x14ac:dyDescent="0.2">
      <c r="B661" s="88">
        <v>45243</v>
      </c>
      <c r="C661"/>
      <c r="D661" s="127" t="s">
        <v>2810</v>
      </c>
    </row>
    <row r="662" spans="2:4" s="116" customFormat="1" x14ac:dyDescent="0.2">
      <c r="B662" s="88">
        <v>45240</v>
      </c>
      <c r="C662"/>
      <c r="D662" s="127" t="s">
        <v>2811</v>
      </c>
    </row>
    <row r="663" spans="2:4" s="116" customFormat="1" x14ac:dyDescent="0.2">
      <c r="B663" s="88">
        <v>45239</v>
      </c>
      <c r="C663"/>
      <c r="D663" s="127" t="s">
        <v>2812</v>
      </c>
    </row>
    <row r="664" spans="2:4" s="116" customFormat="1" x14ac:dyDescent="0.2">
      <c r="B664" s="88">
        <v>45238</v>
      </c>
      <c r="C664"/>
      <c r="D664" s="127" t="s">
        <v>2813</v>
      </c>
    </row>
    <row r="665" spans="2:4" s="116" customFormat="1" x14ac:dyDescent="0.2">
      <c r="B665" s="88">
        <v>45237</v>
      </c>
      <c r="C665"/>
      <c r="D665" s="127" t="s">
        <v>2814</v>
      </c>
    </row>
    <row r="666" spans="2:4" s="116" customFormat="1" x14ac:dyDescent="0.2">
      <c r="B666" s="88">
        <v>45236</v>
      </c>
      <c r="C666"/>
      <c r="D666" s="127" t="s">
        <v>2815</v>
      </c>
    </row>
    <row r="667" spans="2:4" s="116" customFormat="1" x14ac:dyDescent="0.2">
      <c r="B667" s="88">
        <v>45233</v>
      </c>
      <c r="C667"/>
      <c r="D667" s="127" t="s">
        <v>2816</v>
      </c>
    </row>
    <row r="668" spans="2:4" s="116" customFormat="1" x14ac:dyDescent="0.2">
      <c r="B668" s="88">
        <v>45231</v>
      </c>
      <c r="C668"/>
      <c r="D668" s="127" t="s">
        <v>2817</v>
      </c>
    </row>
    <row r="669" spans="2:4" s="116" customFormat="1" x14ac:dyDescent="0.2">
      <c r="B669" s="88">
        <v>45230</v>
      </c>
      <c r="C669"/>
      <c r="D669" s="127" t="s">
        <v>114</v>
      </c>
    </row>
    <row r="670" spans="2:4" s="116" customFormat="1" x14ac:dyDescent="0.2">
      <c r="B670" s="88">
        <v>45229</v>
      </c>
      <c r="C670"/>
      <c r="D670" s="127" t="s">
        <v>115</v>
      </c>
    </row>
    <row r="671" spans="2:4" s="116" customFormat="1" x14ac:dyDescent="0.2">
      <c r="B671" s="88">
        <v>45226</v>
      </c>
      <c r="C671"/>
      <c r="D671" s="127" t="s">
        <v>116</v>
      </c>
    </row>
    <row r="672" spans="2:4" s="116" customFormat="1" x14ac:dyDescent="0.2">
      <c r="B672" s="88">
        <v>45225</v>
      </c>
      <c r="C672"/>
      <c r="D672" s="127" t="s">
        <v>117</v>
      </c>
    </row>
    <row r="673" spans="2:4" s="116" customFormat="1" x14ac:dyDescent="0.2">
      <c r="B673" s="88">
        <v>45224</v>
      </c>
      <c r="C673"/>
      <c r="D673" s="127" t="s">
        <v>118</v>
      </c>
    </row>
    <row r="674" spans="2:4" s="116" customFormat="1" x14ac:dyDescent="0.2">
      <c r="B674" s="88">
        <v>45223</v>
      </c>
      <c r="C674"/>
      <c r="D674" s="127" t="s">
        <v>119</v>
      </c>
    </row>
    <row r="675" spans="2:4" s="116" customFormat="1" x14ac:dyDescent="0.2">
      <c r="B675" s="88">
        <v>45222</v>
      </c>
      <c r="C675"/>
      <c r="D675" s="127" t="s">
        <v>120</v>
      </c>
    </row>
    <row r="676" spans="2:4" s="116" customFormat="1" x14ac:dyDescent="0.2">
      <c r="B676" s="88">
        <v>45219</v>
      </c>
      <c r="C676"/>
      <c r="D676" s="127" t="s">
        <v>121</v>
      </c>
    </row>
    <row r="677" spans="2:4" s="116" customFormat="1" x14ac:dyDescent="0.2">
      <c r="B677" s="88">
        <v>45218</v>
      </c>
      <c r="C677"/>
      <c r="D677" s="127" t="s">
        <v>122</v>
      </c>
    </row>
    <row r="678" spans="2:4" s="116" customFormat="1" x14ac:dyDescent="0.2">
      <c r="B678" s="88">
        <v>45217</v>
      </c>
      <c r="C678"/>
      <c r="D678" s="127" t="s">
        <v>118</v>
      </c>
    </row>
    <row r="679" spans="2:4" s="116" customFormat="1" x14ac:dyDescent="0.2">
      <c r="B679" s="88">
        <v>45216</v>
      </c>
      <c r="C679"/>
      <c r="D679" s="127" t="s">
        <v>123</v>
      </c>
    </row>
    <row r="680" spans="2:4" s="116" customFormat="1" x14ac:dyDescent="0.2">
      <c r="B680" s="88">
        <v>45212</v>
      </c>
      <c r="C680"/>
      <c r="D680" s="127" t="s">
        <v>124</v>
      </c>
    </row>
    <row r="681" spans="2:4" s="116" customFormat="1" x14ac:dyDescent="0.2">
      <c r="B681" s="88">
        <v>45211</v>
      </c>
      <c r="C681"/>
      <c r="D681" s="127" t="s">
        <v>125</v>
      </c>
    </row>
    <row r="682" spans="2:4" s="116" customFormat="1" x14ac:dyDescent="0.2">
      <c r="B682" s="88">
        <v>45210</v>
      </c>
      <c r="C682"/>
      <c r="D682" s="127" t="s">
        <v>126</v>
      </c>
    </row>
    <row r="683" spans="2:4" s="116" customFormat="1" x14ac:dyDescent="0.2">
      <c r="B683" s="88">
        <v>45209</v>
      </c>
      <c r="C683"/>
      <c r="D683" s="127" t="s">
        <v>127</v>
      </c>
    </row>
    <row r="684" spans="2:4" s="116" customFormat="1" x14ac:dyDescent="0.2">
      <c r="B684" s="88">
        <v>45208</v>
      </c>
      <c r="C684"/>
      <c r="D684" s="127" t="s">
        <v>128</v>
      </c>
    </row>
    <row r="685" spans="2:4" s="116" customFormat="1" x14ac:dyDescent="0.2">
      <c r="B685" s="88">
        <v>45205</v>
      </c>
      <c r="C685"/>
      <c r="D685" s="127" t="s">
        <v>129</v>
      </c>
    </row>
    <row r="686" spans="2:4" s="116" customFormat="1" x14ac:dyDescent="0.2">
      <c r="B686" s="88">
        <v>45204</v>
      </c>
      <c r="C686"/>
      <c r="D686" s="127" t="s">
        <v>130</v>
      </c>
    </row>
    <row r="687" spans="2:4" s="116" customFormat="1" x14ac:dyDescent="0.2">
      <c r="B687" s="88">
        <v>45203</v>
      </c>
      <c r="C687"/>
      <c r="D687" s="127" t="s">
        <v>131</v>
      </c>
    </row>
    <row r="688" spans="2:4" s="116" customFormat="1" x14ac:dyDescent="0.2">
      <c r="B688" s="88">
        <v>45202</v>
      </c>
      <c r="C688"/>
      <c r="D688" s="127" t="s">
        <v>132</v>
      </c>
    </row>
    <row r="689" spans="2:4" s="116" customFormat="1" x14ac:dyDescent="0.2">
      <c r="B689" s="88">
        <v>45201</v>
      </c>
      <c r="C689"/>
      <c r="D689" s="127" t="s">
        <v>133</v>
      </c>
    </row>
    <row r="690" spans="2:4" s="116" customFormat="1" x14ac:dyDescent="0.2">
      <c r="B690" s="88">
        <v>45198</v>
      </c>
      <c r="C690"/>
      <c r="D690" s="127" t="s">
        <v>134</v>
      </c>
    </row>
    <row r="691" spans="2:4" s="116" customFormat="1" x14ac:dyDescent="0.2">
      <c r="B691" s="88">
        <v>45197</v>
      </c>
      <c r="C691"/>
      <c r="D691" s="127" t="s">
        <v>135</v>
      </c>
    </row>
    <row r="692" spans="2:4" s="116" customFormat="1" x14ac:dyDescent="0.2">
      <c r="B692" s="88">
        <v>45196</v>
      </c>
      <c r="C692"/>
      <c r="D692" s="127" t="s">
        <v>136</v>
      </c>
    </row>
    <row r="693" spans="2:4" s="116" customFormat="1" x14ac:dyDescent="0.2">
      <c r="B693" s="88">
        <v>45195</v>
      </c>
      <c r="C693"/>
      <c r="D693" s="127" t="s">
        <v>137</v>
      </c>
    </row>
    <row r="694" spans="2:4" s="116" customFormat="1" x14ac:dyDescent="0.2">
      <c r="B694" s="88">
        <v>45194</v>
      </c>
      <c r="C694"/>
      <c r="D694" s="127" t="s">
        <v>138</v>
      </c>
    </row>
    <row r="695" spans="2:4" s="116" customFormat="1" x14ac:dyDescent="0.2">
      <c r="B695" s="88">
        <v>45191</v>
      </c>
      <c r="C695"/>
      <c r="D695" s="127" t="s">
        <v>139</v>
      </c>
    </row>
    <row r="696" spans="2:4" s="116" customFormat="1" x14ac:dyDescent="0.2">
      <c r="B696" s="88">
        <v>45190</v>
      </c>
      <c r="C696"/>
      <c r="D696" s="127" t="s">
        <v>140</v>
      </c>
    </row>
    <row r="697" spans="2:4" s="116" customFormat="1" x14ac:dyDescent="0.2">
      <c r="B697" s="88">
        <v>45189</v>
      </c>
      <c r="C697"/>
      <c r="D697" s="127" t="s">
        <v>141</v>
      </c>
    </row>
    <row r="698" spans="2:4" s="116" customFormat="1" x14ac:dyDescent="0.2">
      <c r="B698" s="88">
        <v>45188</v>
      </c>
      <c r="C698"/>
      <c r="D698" s="127" t="s">
        <v>142</v>
      </c>
    </row>
    <row r="699" spans="2:4" s="116" customFormat="1" x14ac:dyDescent="0.2">
      <c r="B699" s="88">
        <v>45187</v>
      </c>
      <c r="C699"/>
      <c r="D699" s="127" t="s">
        <v>143</v>
      </c>
    </row>
    <row r="700" spans="2:4" s="116" customFormat="1" x14ac:dyDescent="0.2">
      <c r="B700" s="88">
        <v>45184</v>
      </c>
      <c r="C700"/>
      <c r="D700" s="127" t="s">
        <v>144</v>
      </c>
    </row>
    <row r="701" spans="2:4" s="116" customFormat="1" x14ac:dyDescent="0.2">
      <c r="B701" s="88">
        <v>45183</v>
      </c>
      <c r="C701"/>
      <c r="D701" s="127" t="s">
        <v>145</v>
      </c>
    </row>
    <row r="702" spans="2:4" s="116" customFormat="1" x14ac:dyDescent="0.2">
      <c r="B702" s="88">
        <v>45182</v>
      </c>
      <c r="C702"/>
      <c r="D702" s="127" t="s">
        <v>146</v>
      </c>
    </row>
    <row r="703" spans="2:4" s="116" customFormat="1" x14ac:dyDescent="0.2">
      <c r="B703" s="88">
        <v>45181</v>
      </c>
      <c r="C703"/>
      <c r="D703" s="127" t="s">
        <v>147</v>
      </c>
    </row>
    <row r="704" spans="2:4" s="116" customFormat="1" x14ac:dyDescent="0.2">
      <c r="B704" s="88">
        <v>45180</v>
      </c>
      <c r="C704"/>
      <c r="D704" s="127" t="s">
        <v>148</v>
      </c>
    </row>
    <row r="705" spans="2:4" s="116" customFormat="1" x14ac:dyDescent="0.2">
      <c r="B705" s="88">
        <v>45177</v>
      </c>
      <c r="C705"/>
      <c r="D705" s="127" t="s">
        <v>149</v>
      </c>
    </row>
    <row r="706" spans="2:4" s="116" customFormat="1" x14ac:dyDescent="0.2">
      <c r="B706" s="88">
        <v>45176</v>
      </c>
      <c r="C706"/>
      <c r="D706" s="127" t="s">
        <v>150</v>
      </c>
    </row>
    <row r="707" spans="2:4" s="116" customFormat="1" x14ac:dyDescent="0.2">
      <c r="B707" s="88">
        <v>45175</v>
      </c>
      <c r="C707"/>
      <c r="D707" s="127" t="s">
        <v>151</v>
      </c>
    </row>
    <row r="708" spans="2:4" s="116" customFormat="1" x14ac:dyDescent="0.2">
      <c r="B708" s="88">
        <v>45174</v>
      </c>
      <c r="C708"/>
      <c r="D708" s="127" t="s">
        <v>152</v>
      </c>
    </row>
    <row r="709" spans="2:4" s="116" customFormat="1" x14ac:dyDescent="0.2">
      <c r="B709" s="88">
        <v>45173</v>
      </c>
      <c r="C709"/>
      <c r="D709" s="127" t="s">
        <v>153</v>
      </c>
    </row>
    <row r="710" spans="2:4" s="116" customFormat="1" x14ac:dyDescent="0.2">
      <c r="B710" s="88">
        <v>45170</v>
      </c>
      <c r="C710"/>
      <c r="D710" s="127" t="s">
        <v>154</v>
      </c>
    </row>
    <row r="711" spans="2:4" s="116" customFormat="1" x14ac:dyDescent="0.2">
      <c r="B711" s="88">
        <v>45169</v>
      </c>
      <c r="C711"/>
      <c r="D711" s="127" t="s">
        <v>972</v>
      </c>
    </row>
    <row r="712" spans="2:4" s="116" customFormat="1" x14ac:dyDescent="0.2">
      <c r="B712" s="88">
        <v>45168</v>
      </c>
      <c r="C712"/>
      <c r="D712" s="127" t="s">
        <v>973</v>
      </c>
    </row>
    <row r="713" spans="2:4" s="116" customFormat="1" x14ac:dyDescent="0.2">
      <c r="B713" s="88">
        <v>45167</v>
      </c>
      <c r="C713"/>
      <c r="D713" s="127" t="s">
        <v>974</v>
      </c>
    </row>
    <row r="714" spans="2:4" s="116" customFormat="1" x14ac:dyDescent="0.2">
      <c r="B714" s="88">
        <v>45166</v>
      </c>
      <c r="C714"/>
      <c r="D714" s="127" t="s">
        <v>975</v>
      </c>
    </row>
    <row r="715" spans="2:4" s="116" customFormat="1" x14ac:dyDescent="0.2">
      <c r="B715" s="88">
        <v>45162</v>
      </c>
      <c r="C715"/>
      <c r="D715" s="127" t="s">
        <v>976</v>
      </c>
    </row>
    <row r="716" spans="2:4" s="116" customFormat="1" x14ac:dyDescent="0.2">
      <c r="B716" s="88">
        <v>45161</v>
      </c>
      <c r="C716"/>
      <c r="D716" s="127" t="s">
        <v>977</v>
      </c>
    </row>
    <row r="717" spans="2:4" s="116" customFormat="1" x14ac:dyDescent="0.2">
      <c r="B717" s="88">
        <v>45160</v>
      </c>
      <c r="C717"/>
      <c r="D717" s="127" t="s">
        <v>978</v>
      </c>
    </row>
    <row r="718" spans="2:4" s="116" customFormat="1" x14ac:dyDescent="0.2">
      <c r="B718" s="88">
        <v>45159</v>
      </c>
      <c r="C718"/>
      <c r="D718" s="127" t="s">
        <v>979</v>
      </c>
    </row>
    <row r="719" spans="2:4" s="116" customFormat="1" x14ac:dyDescent="0.2">
      <c r="B719" s="88">
        <v>45156</v>
      </c>
      <c r="C719"/>
      <c r="D719" s="127" t="s">
        <v>980</v>
      </c>
    </row>
    <row r="720" spans="2:4" s="116" customFormat="1" x14ac:dyDescent="0.2">
      <c r="B720" s="88">
        <v>45155</v>
      </c>
      <c r="C720"/>
      <c r="D720" s="127" t="s">
        <v>981</v>
      </c>
    </row>
    <row r="721" spans="2:4" s="116" customFormat="1" x14ac:dyDescent="0.2">
      <c r="B721" s="88">
        <v>45154</v>
      </c>
      <c r="C721"/>
      <c r="D721" s="127" t="s">
        <v>982</v>
      </c>
    </row>
    <row r="722" spans="2:4" s="116" customFormat="1" x14ac:dyDescent="0.2">
      <c r="B722" s="88">
        <v>45153</v>
      </c>
      <c r="C722"/>
      <c r="D722" s="127" t="s">
        <v>983</v>
      </c>
    </row>
    <row r="723" spans="2:4" s="116" customFormat="1" x14ac:dyDescent="0.2">
      <c r="B723" s="88">
        <v>45152</v>
      </c>
      <c r="C723"/>
      <c r="D723" s="127" t="s">
        <v>984</v>
      </c>
    </row>
    <row r="724" spans="2:4" s="116" customFormat="1" x14ac:dyDescent="0.2">
      <c r="B724" s="88">
        <v>45149</v>
      </c>
      <c r="C724"/>
      <c r="D724" s="127" t="s">
        <v>985</v>
      </c>
    </row>
    <row r="725" spans="2:4" s="116" customFormat="1" x14ac:dyDescent="0.2">
      <c r="B725" s="88">
        <v>45148</v>
      </c>
      <c r="C725"/>
      <c r="D725" s="127" t="s">
        <v>986</v>
      </c>
    </row>
    <row r="726" spans="2:4" s="116" customFormat="1" x14ac:dyDescent="0.2">
      <c r="B726" s="88">
        <v>45147</v>
      </c>
      <c r="C726"/>
      <c r="D726" s="127" t="s">
        <v>987</v>
      </c>
    </row>
    <row r="727" spans="2:4" s="116" customFormat="1" x14ac:dyDescent="0.2">
      <c r="B727" s="88">
        <v>45146</v>
      </c>
      <c r="C727"/>
      <c r="D727" s="127" t="s">
        <v>988</v>
      </c>
    </row>
    <row r="728" spans="2:4" s="116" customFormat="1" x14ac:dyDescent="0.2">
      <c r="B728" s="88">
        <v>45145</v>
      </c>
      <c r="C728"/>
      <c r="D728" s="127" t="s">
        <v>989</v>
      </c>
    </row>
    <row r="729" spans="2:4" s="116" customFormat="1" x14ac:dyDescent="0.2">
      <c r="B729" s="88">
        <v>45142</v>
      </c>
      <c r="C729"/>
      <c r="D729" s="127" t="s">
        <v>990</v>
      </c>
    </row>
    <row r="730" spans="2:4" s="116" customFormat="1" x14ac:dyDescent="0.2">
      <c r="B730" s="88">
        <v>45141</v>
      </c>
      <c r="C730"/>
      <c r="D730" s="127" t="s">
        <v>991</v>
      </c>
    </row>
    <row r="731" spans="2:4" s="116" customFormat="1" x14ac:dyDescent="0.2">
      <c r="B731" s="88">
        <v>45140</v>
      </c>
      <c r="C731"/>
      <c r="D731" s="127" t="s">
        <v>992</v>
      </c>
    </row>
    <row r="732" spans="2:4" s="116" customFormat="1" x14ac:dyDescent="0.2">
      <c r="B732" s="88">
        <v>45139</v>
      </c>
      <c r="C732"/>
      <c r="D732" s="127" t="s">
        <v>993</v>
      </c>
    </row>
    <row r="733" spans="2:4" s="116" customFormat="1" x14ac:dyDescent="0.2">
      <c r="B733" s="88">
        <v>45138</v>
      </c>
      <c r="C733"/>
      <c r="D733" s="127" t="s">
        <v>1176</v>
      </c>
    </row>
    <row r="734" spans="2:4" s="116" customFormat="1" x14ac:dyDescent="0.2">
      <c r="B734" s="88">
        <v>45135</v>
      </c>
      <c r="C734"/>
      <c r="D734" s="127" t="s">
        <v>1177</v>
      </c>
    </row>
    <row r="735" spans="2:4" s="116" customFormat="1" x14ac:dyDescent="0.2">
      <c r="B735" s="88">
        <v>45134</v>
      </c>
      <c r="C735"/>
      <c r="D735" s="127" t="s">
        <v>1178</v>
      </c>
    </row>
    <row r="736" spans="2:4" s="116" customFormat="1" x14ac:dyDescent="0.2">
      <c r="B736" s="88">
        <v>45133</v>
      </c>
      <c r="C736"/>
      <c r="D736" s="127" t="s">
        <v>1179</v>
      </c>
    </row>
    <row r="737" spans="2:4" s="116" customFormat="1" x14ac:dyDescent="0.2">
      <c r="B737" s="88">
        <v>45132</v>
      </c>
      <c r="C737"/>
      <c r="D737" s="127" t="s">
        <v>1180</v>
      </c>
    </row>
    <row r="738" spans="2:4" s="116" customFormat="1" x14ac:dyDescent="0.2">
      <c r="B738" s="88">
        <v>45131</v>
      </c>
      <c r="C738"/>
      <c r="D738" s="127" t="s">
        <v>1181</v>
      </c>
    </row>
    <row r="739" spans="2:4" s="116" customFormat="1" x14ac:dyDescent="0.2">
      <c r="B739" s="88">
        <v>45128</v>
      </c>
      <c r="C739"/>
      <c r="D739" s="127" t="s">
        <v>1182</v>
      </c>
    </row>
    <row r="740" spans="2:4" s="116" customFormat="1" x14ac:dyDescent="0.2">
      <c r="B740" s="88">
        <v>45127</v>
      </c>
      <c r="C740"/>
      <c r="D740" s="127" t="s">
        <v>1183</v>
      </c>
    </row>
    <row r="741" spans="2:4" s="116" customFormat="1" x14ac:dyDescent="0.2">
      <c r="B741" s="88">
        <v>45126</v>
      </c>
      <c r="C741"/>
      <c r="D741" s="127" t="s">
        <v>1184</v>
      </c>
    </row>
    <row r="742" spans="2:4" s="116" customFormat="1" x14ac:dyDescent="0.2">
      <c r="B742" s="88">
        <v>45124</v>
      </c>
      <c r="C742"/>
      <c r="D742" s="127" t="s">
        <v>1185</v>
      </c>
    </row>
    <row r="743" spans="2:4" s="116" customFormat="1" x14ac:dyDescent="0.2">
      <c r="B743" s="88">
        <v>45121</v>
      </c>
      <c r="C743"/>
      <c r="D743" s="127" t="s">
        <v>1186</v>
      </c>
    </row>
    <row r="744" spans="2:4" s="116" customFormat="1" x14ac:dyDescent="0.2">
      <c r="B744" s="88">
        <v>45120</v>
      </c>
      <c r="C744"/>
      <c r="D744" s="127" t="s">
        <v>1187</v>
      </c>
    </row>
    <row r="745" spans="2:4" s="116" customFormat="1" x14ac:dyDescent="0.2">
      <c r="B745" s="88">
        <v>45119</v>
      </c>
      <c r="C745"/>
      <c r="D745" s="127" t="s">
        <v>1188</v>
      </c>
    </row>
    <row r="746" spans="2:4" s="116" customFormat="1" x14ac:dyDescent="0.2">
      <c r="B746" s="88">
        <v>45118</v>
      </c>
      <c r="C746"/>
      <c r="D746" s="127" t="s">
        <v>1189</v>
      </c>
    </row>
    <row r="747" spans="2:4" s="116" customFormat="1" x14ac:dyDescent="0.2">
      <c r="B747" s="88">
        <v>45117</v>
      </c>
      <c r="C747"/>
      <c r="D747" s="127" t="s">
        <v>1190</v>
      </c>
    </row>
    <row r="748" spans="2:4" s="116" customFormat="1" x14ac:dyDescent="0.2">
      <c r="B748" s="88">
        <v>45114</v>
      </c>
      <c r="C748"/>
      <c r="D748" s="127" t="s">
        <v>1191</v>
      </c>
    </row>
    <row r="749" spans="2:4" s="116" customFormat="1" x14ac:dyDescent="0.2">
      <c r="B749" s="88">
        <v>45113</v>
      </c>
      <c r="C749"/>
      <c r="D749" s="127" t="s">
        <v>1192</v>
      </c>
    </row>
    <row r="750" spans="2:4" s="116" customFormat="1" x14ac:dyDescent="0.2">
      <c r="B750" s="88">
        <v>45112</v>
      </c>
      <c r="C750"/>
      <c r="D750" s="127" t="s">
        <v>1193</v>
      </c>
    </row>
    <row r="751" spans="2:4" s="116" customFormat="1" x14ac:dyDescent="0.2">
      <c r="B751" s="88">
        <v>45111</v>
      </c>
      <c r="C751"/>
      <c r="D751" s="127" t="s">
        <v>1194</v>
      </c>
    </row>
    <row r="752" spans="2:4" s="116" customFormat="1" x14ac:dyDescent="0.2">
      <c r="B752" s="88">
        <v>45110</v>
      </c>
      <c r="C752"/>
      <c r="D752" s="127" t="s">
        <v>1195</v>
      </c>
    </row>
    <row r="753" spans="2:4" s="116" customFormat="1" x14ac:dyDescent="0.2">
      <c r="B753" s="88">
        <v>45107</v>
      </c>
      <c r="C753"/>
      <c r="D753" s="127" t="s">
        <v>2188</v>
      </c>
    </row>
    <row r="754" spans="2:4" s="116" customFormat="1" x14ac:dyDescent="0.2">
      <c r="B754" s="88">
        <v>45106</v>
      </c>
      <c r="C754"/>
      <c r="D754" s="127" t="s">
        <v>1433</v>
      </c>
    </row>
    <row r="755" spans="2:4" s="116" customFormat="1" x14ac:dyDescent="0.2">
      <c r="B755" s="88">
        <v>45105</v>
      </c>
      <c r="C755"/>
      <c r="D755" s="127" t="s">
        <v>1434</v>
      </c>
    </row>
    <row r="756" spans="2:4" s="116" customFormat="1" x14ac:dyDescent="0.2">
      <c r="B756" s="88">
        <v>45104</v>
      </c>
      <c r="C756"/>
      <c r="D756" s="127" t="s">
        <v>1435</v>
      </c>
    </row>
    <row r="757" spans="2:4" s="116" customFormat="1" x14ac:dyDescent="0.2">
      <c r="B757" s="88">
        <v>45103</v>
      </c>
      <c r="C757"/>
      <c r="D757" s="127" t="s">
        <v>1436</v>
      </c>
    </row>
    <row r="758" spans="2:4" s="116" customFormat="1" x14ac:dyDescent="0.2">
      <c r="B758" s="88">
        <v>45100</v>
      </c>
      <c r="C758"/>
      <c r="D758" s="127" t="s">
        <v>1437</v>
      </c>
    </row>
    <row r="759" spans="2:4" s="116" customFormat="1" x14ac:dyDescent="0.2">
      <c r="B759" s="88">
        <v>45099</v>
      </c>
      <c r="C759"/>
      <c r="D759" s="127" t="s">
        <v>1438</v>
      </c>
    </row>
    <row r="760" spans="2:4" s="116" customFormat="1" x14ac:dyDescent="0.2">
      <c r="B760" s="88">
        <v>45098</v>
      </c>
      <c r="C760"/>
      <c r="D760" s="127" t="s">
        <v>1439</v>
      </c>
    </row>
    <row r="761" spans="2:4" s="116" customFormat="1" x14ac:dyDescent="0.2">
      <c r="B761" s="88">
        <v>45097</v>
      </c>
      <c r="C761"/>
      <c r="D761" s="127" t="s">
        <v>1440</v>
      </c>
    </row>
    <row r="762" spans="2:4" s="116" customFormat="1" x14ac:dyDescent="0.2">
      <c r="B762" s="88">
        <v>45093</v>
      </c>
      <c r="C762"/>
      <c r="D762" s="127" t="s">
        <v>1441</v>
      </c>
    </row>
    <row r="763" spans="2:4" s="116" customFormat="1" x14ac:dyDescent="0.2">
      <c r="B763" s="88">
        <v>45092</v>
      </c>
      <c r="C763"/>
      <c r="D763" s="127" t="s">
        <v>1442</v>
      </c>
    </row>
    <row r="764" spans="2:4" s="116" customFormat="1" x14ac:dyDescent="0.2">
      <c r="B764" s="88">
        <v>45091</v>
      </c>
      <c r="C764"/>
      <c r="D764" s="127" t="s">
        <v>1443</v>
      </c>
    </row>
    <row r="765" spans="2:4" s="116" customFormat="1" x14ac:dyDescent="0.2">
      <c r="B765" s="88">
        <v>45090</v>
      </c>
      <c r="C765"/>
      <c r="D765" s="127" t="s">
        <v>1444</v>
      </c>
    </row>
    <row r="766" spans="2:4" s="116" customFormat="1" x14ac:dyDescent="0.2">
      <c r="B766" s="88">
        <v>45089</v>
      </c>
      <c r="C766"/>
      <c r="D766" s="127" t="s">
        <v>1445</v>
      </c>
    </row>
    <row r="767" spans="2:4" s="116" customFormat="1" x14ac:dyDescent="0.2">
      <c r="B767" s="88">
        <v>45086</v>
      </c>
      <c r="C767"/>
      <c r="D767" s="127" t="s">
        <v>1446</v>
      </c>
    </row>
    <row r="768" spans="2:4" s="116" customFormat="1" x14ac:dyDescent="0.2">
      <c r="B768" s="88">
        <v>45085</v>
      </c>
      <c r="C768"/>
      <c r="D768" s="127" t="s">
        <v>1447</v>
      </c>
    </row>
    <row r="769" spans="2:4" s="116" customFormat="1" x14ac:dyDescent="0.2">
      <c r="B769" s="88">
        <v>45084</v>
      </c>
      <c r="C769"/>
      <c r="D769" s="127" t="s">
        <v>1448</v>
      </c>
    </row>
    <row r="770" spans="2:4" s="116" customFormat="1" x14ac:dyDescent="0.2">
      <c r="B770" s="88">
        <v>45083</v>
      </c>
      <c r="C770"/>
      <c r="D770" s="127" t="s">
        <v>1449</v>
      </c>
    </row>
    <row r="771" spans="2:4" s="116" customFormat="1" x14ac:dyDescent="0.2">
      <c r="B771" s="88">
        <v>45082</v>
      </c>
      <c r="C771"/>
      <c r="D771" s="127" t="s">
        <v>1450</v>
      </c>
    </row>
    <row r="772" spans="2:4" s="116" customFormat="1" x14ac:dyDescent="0.2">
      <c r="B772" s="88">
        <v>45079</v>
      </c>
      <c r="C772"/>
      <c r="D772" s="127" t="s">
        <v>1451</v>
      </c>
    </row>
    <row r="773" spans="2:4" s="116" customFormat="1" x14ac:dyDescent="0.2">
      <c r="B773" s="88">
        <v>45078</v>
      </c>
      <c r="C773"/>
      <c r="D773" s="127" t="s">
        <v>1452</v>
      </c>
    </row>
    <row r="774" spans="2:4" s="116" customFormat="1" x14ac:dyDescent="0.2">
      <c r="B774" s="88">
        <v>45077</v>
      </c>
      <c r="C774"/>
      <c r="D774" s="127" t="s">
        <v>1655</v>
      </c>
    </row>
    <row r="775" spans="2:4" s="116" customFormat="1" x14ac:dyDescent="0.2">
      <c r="B775" s="88">
        <v>45076</v>
      </c>
      <c r="C775"/>
      <c r="D775" s="127" t="s">
        <v>1656</v>
      </c>
    </row>
    <row r="776" spans="2:4" s="116" customFormat="1" x14ac:dyDescent="0.2">
      <c r="B776" s="88">
        <v>45075</v>
      </c>
      <c r="C776"/>
      <c r="D776" s="127" t="s">
        <v>1657</v>
      </c>
    </row>
    <row r="777" spans="2:4" s="116" customFormat="1" x14ac:dyDescent="0.2">
      <c r="B777" s="88">
        <v>45072</v>
      </c>
      <c r="C777"/>
      <c r="D777" s="127" t="s">
        <v>1658</v>
      </c>
    </row>
    <row r="778" spans="2:4" s="116" customFormat="1" x14ac:dyDescent="0.2">
      <c r="B778" s="88">
        <v>45071</v>
      </c>
      <c r="C778"/>
      <c r="D778" s="127" t="s">
        <v>1659</v>
      </c>
    </row>
    <row r="779" spans="2:4" s="116" customFormat="1" x14ac:dyDescent="0.2">
      <c r="B779" s="88">
        <v>45070</v>
      </c>
      <c r="C779"/>
      <c r="D779" s="127" t="s">
        <v>1660</v>
      </c>
    </row>
    <row r="780" spans="2:4" s="116" customFormat="1" x14ac:dyDescent="0.2">
      <c r="B780" s="88">
        <v>45069</v>
      </c>
      <c r="C780"/>
      <c r="D780" s="127" t="s">
        <v>2338</v>
      </c>
    </row>
    <row r="781" spans="2:4" s="116" customFormat="1" x14ac:dyDescent="0.2">
      <c r="B781" s="88">
        <v>45065</v>
      </c>
      <c r="C781"/>
      <c r="D781" s="127" t="s">
        <v>1661</v>
      </c>
    </row>
    <row r="782" spans="2:4" s="116" customFormat="1" x14ac:dyDescent="0.2">
      <c r="B782" s="88">
        <v>45064</v>
      </c>
      <c r="C782"/>
      <c r="D782" s="127" t="s">
        <v>1662</v>
      </c>
    </row>
    <row r="783" spans="2:4" s="116" customFormat="1" x14ac:dyDescent="0.2">
      <c r="B783" s="88">
        <v>45063</v>
      </c>
      <c r="C783"/>
      <c r="D783" s="127" t="s">
        <v>1663</v>
      </c>
    </row>
    <row r="784" spans="2:4" s="116" customFormat="1" x14ac:dyDescent="0.2">
      <c r="B784" s="88">
        <v>45062</v>
      </c>
      <c r="C784"/>
      <c r="D784" s="127" t="s">
        <v>2042</v>
      </c>
    </row>
    <row r="785" spans="2:4" s="116" customFormat="1" x14ac:dyDescent="0.2">
      <c r="B785" s="88">
        <v>45061</v>
      </c>
      <c r="C785"/>
      <c r="D785" s="127" t="s">
        <v>1866</v>
      </c>
    </row>
    <row r="786" spans="2:4" s="116" customFormat="1" x14ac:dyDescent="0.2">
      <c r="B786" s="88">
        <v>45058</v>
      </c>
      <c r="C786"/>
      <c r="D786" s="127" t="s">
        <v>1864</v>
      </c>
    </row>
    <row r="787" spans="2:4" s="116" customFormat="1" x14ac:dyDescent="0.2">
      <c r="B787" s="88">
        <v>45057</v>
      </c>
      <c r="C787"/>
      <c r="D787" s="127" t="s">
        <v>1664</v>
      </c>
    </row>
    <row r="788" spans="2:4" s="116" customFormat="1" x14ac:dyDescent="0.2">
      <c r="B788" s="88">
        <v>45056</v>
      </c>
      <c r="C788"/>
      <c r="D788" s="127" t="s">
        <v>1665</v>
      </c>
    </row>
    <row r="789" spans="2:4" s="116" customFormat="1" x14ac:dyDescent="0.2">
      <c r="B789" s="88">
        <v>45055</v>
      </c>
      <c r="C789"/>
      <c r="D789" s="127" t="s">
        <v>1666</v>
      </c>
    </row>
    <row r="790" spans="2:4" s="116" customFormat="1" x14ac:dyDescent="0.2">
      <c r="B790" s="88">
        <v>45054</v>
      </c>
      <c r="C790"/>
      <c r="D790" s="127" t="s">
        <v>1667</v>
      </c>
    </row>
    <row r="791" spans="2:4" s="116" customFormat="1" x14ac:dyDescent="0.2">
      <c r="B791" s="88">
        <v>45051</v>
      </c>
      <c r="C791"/>
      <c r="D791" s="127" t="s">
        <v>1668</v>
      </c>
    </row>
    <row r="792" spans="2:4" s="116" customFormat="1" x14ac:dyDescent="0.2">
      <c r="B792" s="88">
        <v>45050</v>
      </c>
      <c r="C792"/>
      <c r="D792" s="127" t="s">
        <v>1669</v>
      </c>
    </row>
    <row r="793" spans="2:4" s="116" customFormat="1" x14ac:dyDescent="0.2">
      <c r="B793" s="88">
        <v>45049</v>
      </c>
      <c r="C793"/>
      <c r="D793" s="127" t="s">
        <v>1670</v>
      </c>
    </row>
    <row r="794" spans="2:4" s="116" customFormat="1" x14ac:dyDescent="0.2">
      <c r="B794" s="88">
        <v>45048</v>
      </c>
      <c r="C794"/>
      <c r="D794" s="127" t="s">
        <v>1671</v>
      </c>
    </row>
    <row r="795" spans="2:4" s="116" customFormat="1" x14ac:dyDescent="0.2">
      <c r="B795" s="88">
        <v>45044</v>
      </c>
      <c r="C795"/>
      <c r="D795" s="127" t="s">
        <v>1858</v>
      </c>
    </row>
    <row r="796" spans="2:4" s="116" customFormat="1" x14ac:dyDescent="0.2">
      <c r="B796" s="88">
        <v>45043</v>
      </c>
      <c r="C796"/>
      <c r="D796" s="127" t="s">
        <v>1859</v>
      </c>
    </row>
    <row r="797" spans="2:4" s="116" customFormat="1" x14ac:dyDescent="0.2">
      <c r="B797" s="88">
        <v>45042</v>
      </c>
      <c r="C797"/>
      <c r="D797" s="127" t="s">
        <v>1860</v>
      </c>
    </row>
    <row r="798" spans="2:4" s="116" customFormat="1" x14ac:dyDescent="0.2">
      <c r="B798" s="88">
        <v>45041</v>
      </c>
      <c r="C798"/>
      <c r="D798" s="127" t="s">
        <v>2037</v>
      </c>
    </row>
    <row r="799" spans="2:4" s="116" customFormat="1" x14ac:dyDescent="0.2">
      <c r="B799" s="88">
        <v>45040</v>
      </c>
      <c r="C799"/>
      <c r="D799" s="127" t="s">
        <v>1861</v>
      </c>
    </row>
    <row r="800" spans="2:4" s="116" customFormat="1" x14ac:dyDescent="0.2">
      <c r="B800" s="88">
        <v>45037</v>
      </c>
      <c r="C800"/>
      <c r="D800" s="127" t="s">
        <v>1862</v>
      </c>
    </row>
    <row r="801" spans="2:4" s="116" customFormat="1" x14ac:dyDescent="0.2">
      <c r="B801" s="88">
        <v>45036</v>
      </c>
      <c r="C801"/>
      <c r="D801" s="127" t="s">
        <v>1863</v>
      </c>
    </row>
    <row r="802" spans="2:4" s="116" customFormat="1" x14ac:dyDescent="0.2">
      <c r="B802" s="88">
        <v>45035</v>
      </c>
      <c r="C802"/>
      <c r="D802" s="127" t="s">
        <v>1864</v>
      </c>
    </row>
    <row r="803" spans="2:4" s="116" customFormat="1" x14ac:dyDescent="0.2">
      <c r="B803" s="88">
        <v>45034</v>
      </c>
      <c r="C803"/>
      <c r="D803" s="127" t="s">
        <v>1865</v>
      </c>
    </row>
    <row r="804" spans="2:4" s="116" customFormat="1" x14ac:dyDescent="0.2">
      <c r="B804" s="88">
        <v>45030</v>
      </c>
      <c r="C804"/>
      <c r="D804" s="127" t="s">
        <v>1866</v>
      </c>
    </row>
    <row r="805" spans="2:4" s="116" customFormat="1" x14ac:dyDescent="0.2">
      <c r="B805" s="88">
        <v>45029</v>
      </c>
      <c r="C805"/>
      <c r="D805" s="127" t="s">
        <v>1867</v>
      </c>
    </row>
    <row r="806" spans="2:4" s="116" customFormat="1" x14ac:dyDescent="0.2">
      <c r="B806" s="88">
        <v>45028</v>
      </c>
      <c r="C806"/>
      <c r="D806" s="127" t="s">
        <v>1868</v>
      </c>
    </row>
    <row r="807" spans="2:4" s="116" customFormat="1" x14ac:dyDescent="0.2">
      <c r="B807" s="88">
        <v>45027</v>
      </c>
      <c r="C807"/>
      <c r="D807" s="127" t="s">
        <v>1869</v>
      </c>
    </row>
    <row r="808" spans="2:4" s="116" customFormat="1" x14ac:dyDescent="0.2">
      <c r="B808" s="88">
        <v>45026</v>
      </c>
      <c r="C808"/>
      <c r="D808" s="127" t="s">
        <v>2040</v>
      </c>
    </row>
    <row r="809" spans="2:4" s="116" customFormat="1" x14ac:dyDescent="0.2">
      <c r="B809" s="88">
        <v>45021</v>
      </c>
      <c r="C809"/>
      <c r="D809" s="127" t="s">
        <v>1870</v>
      </c>
    </row>
    <row r="810" spans="2:4" s="116" customFormat="1" x14ac:dyDescent="0.2">
      <c r="B810" s="88">
        <v>45020</v>
      </c>
      <c r="C810"/>
      <c r="D810" s="127" t="s">
        <v>1871</v>
      </c>
    </row>
    <row r="811" spans="2:4" s="116" customFormat="1" x14ac:dyDescent="0.2">
      <c r="B811" s="88">
        <v>45019</v>
      </c>
      <c r="C811"/>
      <c r="D811" s="127" t="s">
        <v>1872</v>
      </c>
    </row>
    <row r="812" spans="2:4" s="116" customFormat="1" x14ac:dyDescent="0.2">
      <c r="B812" s="88">
        <v>45016</v>
      </c>
      <c r="C812"/>
      <c r="D812" s="127" t="s">
        <v>2034</v>
      </c>
    </row>
    <row r="813" spans="2:4" s="116" customFormat="1" x14ac:dyDescent="0.2">
      <c r="B813" s="88">
        <v>45015</v>
      </c>
      <c r="C813"/>
      <c r="D813" s="127" t="s">
        <v>2035</v>
      </c>
    </row>
    <row r="814" spans="2:4" s="116" customFormat="1" x14ac:dyDescent="0.2">
      <c r="B814" s="88">
        <v>45014</v>
      </c>
      <c r="C814"/>
      <c r="D814" s="127" t="s">
        <v>2036</v>
      </c>
    </row>
    <row r="815" spans="2:4" s="116" customFormat="1" x14ac:dyDescent="0.2">
      <c r="B815" s="88">
        <v>45013</v>
      </c>
      <c r="C815"/>
      <c r="D815" s="127" t="s">
        <v>2037</v>
      </c>
    </row>
    <row r="816" spans="2:4" s="116" customFormat="1" x14ac:dyDescent="0.2">
      <c r="B816" s="88">
        <v>45012</v>
      </c>
      <c r="C816"/>
      <c r="D816" s="127" t="s">
        <v>2038</v>
      </c>
    </row>
    <row r="817" spans="2:4" s="116" customFormat="1" x14ac:dyDescent="0.2">
      <c r="B817" s="88">
        <v>45009</v>
      </c>
      <c r="C817"/>
      <c r="D817" s="127" t="s">
        <v>2039</v>
      </c>
    </row>
    <row r="818" spans="2:4" s="116" customFormat="1" x14ac:dyDescent="0.2">
      <c r="B818" s="88">
        <v>45008</v>
      </c>
      <c r="C818"/>
      <c r="D818" s="127" t="s">
        <v>2040</v>
      </c>
    </row>
    <row r="819" spans="2:4" s="116" customFormat="1" x14ac:dyDescent="0.2">
      <c r="B819" s="88">
        <v>45007</v>
      </c>
      <c r="C819"/>
      <c r="D819" s="127" t="s">
        <v>2041</v>
      </c>
    </row>
    <row r="820" spans="2:4" s="116" customFormat="1" x14ac:dyDescent="0.2">
      <c r="B820" s="88">
        <v>45006</v>
      </c>
      <c r="C820"/>
      <c r="D820" s="127" t="s">
        <v>2042</v>
      </c>
    </row>
    <row r="821" spans="2:4" s="116" customFormat="1" x14ac:dyDescent="0.2">
      <c r="B821" s="88">
        <v>45005</v>
      </c>
      <c r="C821"/>
      <c r="D821" s="127" t="s">
        <v>2043</v>
      </c>
    </row>
    <row r="822" spans="2:4" s="116" customFormat="1" x14ac:dyDescent="0.2">
      <c r="B822" s="88">
        <v>45002</v>
      </c>
      <c r="C822"/>
      <c r="D822" s="127" t="s">
        <v>2044</v>
      </c>
    </row>
    <row r="823" spans="2:4" s="116" customFormat="1" x14ac:dyDescent="0.2">
      <c r="B823" s="88">
        <v>45001</v>
      </c>
      <c r="C823"/>
      <c r="D823" s="127" t="s">
        <v>2045</v>
      </c>
    </row>
    <row r="824" spans="2:4" s="116" customFormat="1" x14ac:dyDescent="0.2">
      <c r="B824" s="88">
        <v>45000</v>
      </c>
      <c r="C824"/>
      <c r="D824" s="127" t="s">
        <v>2046</v>
      </c>
    </row>
    <row r="825" spans="2:4" s="116" customFormat="1" x14ac:dyDescent="0.2">
      <c r="B825" s="88">
        <v>44999</v>
      </c>
      <c r="C825"/>
      <c r="D825" s="127" t="s">
        <v>2047</v>
      </c>
    </row>
    <row r="826" spans="2:4" s="116" customFormat="1" x14ac:dyDescent="0.2">
      <c r="B826" s="88">
        <v>44998</v>
      </c>
      <c r="C826"/>
      <c r="D826" s="127" t="s">
        <v>2048</v>
      </c>
    </row>
    <row r="827" spans="2:4" s="116" customFormat="1" x14ac:dyDescent="0.2">
      <c r="B827" s="88">
        <v>44995</v>
      </c>
      <c r="C827"/>
      <c r="D827" s="127" t="s">
        <v>2049</v>
      </c>
    </row>
    <row r="828" spans="2:4" s="116" customFormat="1" x14ac:dyDescent="0.2">
      <c r="B828" s="88">
        <v>44994</v>
      </c>
      <c r="C828"/>
      <c r="D828" s="127" t="s">
        <v>2050</v>
      </c>
    </row>
    <row r="829" spans="2:4" s="116" customFormat="1" x14ac:dyDescent="0.2">
      <c r="B829" s="88">
        <v>44993</v>
      </c>
      <c r="C829"/>
      <c r="D829" s="127" t="s">
        <v>2051</v>
      </c>
    </row>
    <row r="830" spans="2:4" s="116" customFormat="1" x14ac:dyDescent="0.2">
      <c r="B830" s="88">
        <v>44992</v>
      </c>
      <c r="C830"/>
      <c r="D830" s="127" t="s">
        <v>2052</v>
      </c>
    </row>
    <row r="831" spans="2:4" s="116" customFormat="1" x14ac:dyDescent="0.2">
      <c r="B831" s="88">
        <v>44991</v>
      </c>
      <c r="C831"/>
      <c r="D831" s="127" t="s">
        <v>2053</v>
      </c>
    </row>
    <row r="832" spans="2:4" s="116" customFormat="1" x14ac:dyDescent="0.2">
      <c r="B832" s="88">
        <v>44988</v>
      </c>
      <c r="C832"/>
      <c r="D832" s="127" t="s">
        <v>2054</v>
      </c>
    </row>
    <row r="833" spans="2:4" s="116" customFormat="1" x14ac:dyDescent="0.2">
      <c r="B833" s="88">
        <v>44987</v>
      </c>
      <c r="C833"/>
      <c r="D833" s="127" t="s">
        <v>2055</v>
      </c>
    </row>
    <row r="834" spans="2:4" s="116" customFormat="1" x14ac:dyDescent="0.2">
      <c r="B834" s="88">
        <v>44986</v>
      </c>
      <c r="C834"/>
      <c r="D834" s="127" t="s">
        <v>2056</v>
      </c>
    </row>
    <row r="835" spans="2:4" s="116" customFormat="1" x14ac:dyDescent="0.2">
      <c r="B835" s="88">
        <v>44985</v>
      </c>
      <c r="C835"/>
      <c r="D835" s="127" t="s">
        <v>2199</v>
      </c>
    </row>
    <row r="836" spans="2:4" s="116" customFormat="1" x14ac:dyDescent="0.2">
      <c r="B836" s="88">
        <v>44984</v>
      </c>
      <c r="C836"/>
      <c r="D836" s="127" t="s">
        <v>2200</v>
      </c>
    </row>
    <row r="837" spans="2:4" s="116" customFormat="1" x14ac:dyDescent="0.2">
      <c r="B837" s="88">
        <v>44981</v>
      </c>
      <c r="C837"/>
      <c r="D837" s="127" t="s">
        <v>2201</v>
      </c>
    </row>
    <row r="838" spans="2:4" s="116" customFormat="1" x14ac:dyDescent="0.2">
      <c r="B838" s="88">
        <v>44980</v>
      </c>
      <c r="C838"/>
      <c r="D838" s="127" t="s">
        <v>2202</v>
      </c>
    </row>
    <row r="839" spans="2:4" s="116" customFormat="1" x14ac:dyDescent="0.2">
      <c r="B839" s="88">
        <v>44979</v>
      </c>
      <c r="C839"/>
      <c r="D839" s="127" t="s">
        <v>2203</v>
      </c>
    </row>
    <row r="840" spans="2:4" s="116" customFormat="1" x14ac:dyDescent="0.2">
      <c r="B840" s="88">
        <v>44974</v>
      </c>
      <c r="C840"/>
      <c r="D840" s="127" t="s">
        <v>2204</v>
      </c>
    </row>
    <row r="841" spans="2:4" s="116" customFormat="1" x14ac:dyDescent="0.2">
      <c r="B841" s="88">
        <v>44973</v>
      </c>
      <c r="C841"/>
      <c r="D841" s="127" t="s">
        <v>2205</v>
      </c>
    </row>
    <row r="842" spans="2:4" s="116" customFormat="1" x14ac:dyDescent="0.2">
      <c r="B842" s="88">
        <v>44972</v>
      </c>
      <c r="C842"/>
      <c r="D842" s="127" t="s">
        <v>2206</v>
      </c>
    </row>
    <row r="843" spans="2:4" s="116" customFormat="1" x14ac:dyDescent="0.2">
      <c r="B843" s="88">
        <v>44971</v>
      </c>
      <c r="C843"/>
      <c r="D843" s="127" t="s">
        <v>2207</v>
      </c>
    </row>
    <row r="844" spans="2:4" s="116" customFormat="1" x14ac:dyDescent="0.2">
      <c r="B844" s="88">
        <v>44970</v>
      </c>
      <c r="C844"/>
      <c r="D844" s="127" t="s">
        <v>2208</v>
      </c>
    </row>
    <row r="845" spans="2:4" s="116" customFormat="1" x14ac:dyDescent="0.2">
      <c r="B845" s="88">
        <v>44967</v>
      </c>
      <c r="C845"/>
      <c r="D845" s="127" t="s">
        <v>2209</v>
      </c>
    </row>
    <row r="846" spans="2:4" s="116" customFormat="1" x14ac:dyDescent="0.2">
      <c r="B846" s="88">
        <v>44966</v>
      </c>
      <c r="C846"/>
      <c r="D846" s="127" t="s">
        <v>2210</v>
      </c>
    </row>
    <row r="847" spans="2:4" s="116" customFormat="1" x14ac:dyDescent="0.2">
      <c r="B847" s="88">
        <v>44965</v>
      </c>
      <c r="C847"/>
      <c r="D847" s="127" t="s">
        <v>2211</v>
      </c>
    </row>
    <row r="848" spans="2:4" s="116" customFormat="1" x14ac:dyDescent="0.2">
      <c r="B848" s="88">
        <v>44964</v>
      </c>
      <c r="C848"/>
      <c r="D848" s="127" t="s">
        <v>2212</v>
      </c>
    </row>
    <row r="849" spans="2:4" s="116" customFormat="1" x14ac:dyDescent="0.2">
      <c r="B849" s="88">
        <v>44963</v>
      </c>
      <c r="C849"/>
      <c r="D849" s="127" t="s">
        <v>2213</v>
      </c>
    </row>
    <row r="850" spans="2:4" s="116" customFormat="1" x14ac:dyDescent="0.2">
      <c r="B850" s="88">
        <v>44960</v>
      </c>
      <c r="C850"/>
      <c r="D850" s="127" t="s">
        <v>2214</v>
      </c>
    </row>
    <row r="851" spans="2:4" s="116" customFormat="1" x14ac:dyDescent="0.2">
      <c r="B851" s="88">
        <v>44959</v>
      </c>
      <c r="C851"/>
      <c r="D851" s="127" t="s">
        <v>2215</v>
      </c>
    </row>
    <row r="852" spans="2:4" s="116" customFormat="1" x14ac:dyDescent="0.2">
      <c r="B852" s="88">
        <v>44958</v>
      </c>
      <c r="C852"/>
      <c r="D852" s="127" t="s">
        <v>2216</v>
      </c>
    </row>
    <row r="853" spans="2:4" s="116" customFormat="1" x14ac:dyDescent="0.2">
      <c r="B853" s="88">
        <v>44957</v>
      </c>
      <c r="C853"/>
      <c r="D853" s="127" t="s">
        <v>2336</v>
      </c>
    </row>
    <row r="854" spans="2:4" s="116" customFormat="1" x14ac:dyDescent="0.2">
      <c r="B854" s="88">
        <v>44956</v>
      </c>
      <c r="C854"/>
      <c r="D854" s="127" t="s">
        <v>2337</v>
      </c>
    </row>
    <row r="855" spans="2:4" s="116" customFormat="1" x14ac:dyDescent="0.2">
      <c r="B855" s="88">
        <v>44953</v>
      </c>
      <c r="C855"/>
      <c r="D855" s="127" t="s">
        <v>2338</v>
      </c>
    </row>
    <row r="856" spans="2:4" s="116" customFormat="1" x14ac:dyDescent="0.2">
      <c r="B856" s="88">
        <v>44952</v>
      </c>
      <c r="C856"/>
      <c r="D856" s="127" t="s">
        <v>2339</v>
      </c>
    </row>
    <row r="857" spans="2:4" s="116" customFormat="1" x14ac:dyDescent="0.2">
      <c r="B857" s="88">
        <v>44951</v>
      </c>
      <c r="C857"/>
      <c r="D857" s="127" t="s">
        <v>2340</v>
      </c>
    </row>
    <row r="858" spans="2:4" s="116" customFormat="1" x14ac:dyDescent="0.2">
      <c r="B858" s="88">
        <v>44950</v>
      </c>
      <c r="C858"/>
      <c r="D858" s="127" t="s">
        <v>2341</v>
      </c>
    </row>
    <row r="859" spans="2:4" s="116" customFormat="1" x14ac:dyDescent="0.2">
      <c r="B859" s="88">
        <v>44949</v>
      </c>
      <c r="C859"/>
      <c r="D859" s="127" t="s">
        <v>2342</v>
      </c>
    </row>
    <row r="860" spans="2:4" s="116" customFormat="1" x14ac:dyDescent="0.2">
      <c r="B860" s="88">
        <v>44946</v>
      </c>
      <c r="C860"/>
      <c r="D860" s="127" t="s">
        <v>2343</v>
      </c>
    </row>
    <row r="861" spans="2:4" s="116" customFormat="1" x14ac:dyDescent="0.2">
      <c r="B861" s="88">
        <v>44945</v>
      </c>
      <c r="C861"/>
      <c r="D861" s="127" t="s">
        <v>2344</v>
      </c>
    </row>
    <row r="862" spans="2:4" s="116" customFormat="1" x14ac:dyDescent="0.2">
      <c r="B862" s="88">
        <v>44944</v>
      </c>
      <c r="C862"/>
      <c r="D862" s="127" t="s">
        <v>2345</v>
      </c>
    </row>
    <row r="863" spans="2:4" s="116" customFormat="1" x14ac:dyDescent="0.2">
      <c r="B863" s="88">
        <v>44943</v>
      </c>
      <c r="C863"/>
      <c r="D863" s="127" t="s">
        <v>2346</v>
      </c>
    </row>
    <row r="864" spans="2:4" s="116" customFormat="1" x14ac:dyDescent="0.2">
      <c r="B864" s="88">
        <v>44942</v>
      </c>
      <c r="C864"/>
      <c r="D864" s="127" t="s">
        <v>2347</v>
      </c>
    </row>
    <row r="865" spans="2:4" s="116" customFormat="1" x14ac:dyDescent="0.2">
      <c r="B865" s="88">
        <v>44939</v>
      </c>
      <c r="C865"/>
      <c r="D865" s="127" t="s">
        <v>2348</v>
      </c>
    </row>
    <row r="866" spans="2:4" s="116" customFormat="1" x14ac:dyDescent="0.2">
      <c r="B866" s="88">
        <v>44938</v>
      </c>
      <c r="C866"/>
      <c r="D866" s="127" t="s">
        <v>2349</v>
      </c>
    </row>
    <row r="867" spans="2:4" s="116" customFormat="1" x14ac:dyDescent="0.2">
      <c r="B867" s="88">
        <v>44937</v>
      </c>
      <c r="C867"/>
      <c r="D867" s="127" t="s">
        <v>2350</v>
      </c>
    </row>
    <row r="868" spans="2:4" s="116" customFormat="1" x14ac:dyDescent="0.2">
      <c r="B868" s="88">
        <v>44936</v>
      </c>
      <c r="C868"/>
      <c r="D868" s="127" t="s">
        <v>2350</v>
      </c>
    </row>
    <row r="869" spans="2:4" s="116" customFormat="1" x14ac:dyDescent="0.2">
      <c r="B869" s="88">
        <v>44935</v>
      </c>
      <c r="C869"/>
      <c r="D869" s="127" t="s">
        <v>2351</v>
      </c>
    </row>
    <row r="870" spans="2:4" s="116" customFormat="1" x14ac:dyDescent="0.2">
      <c r="B870" s="88">
        <v>44931</v>
      </c>
      <c r="C870"/>
      <c r="D870" s="127" t="s">
        <v>2352</v>
      </c>
    </row>
    <row r="871" spans="2:4" s="116" customFormat="1" x14ac:dyDescent="0.2">
      <c r="B871" s="88">
        <v>44930</v>
      </c>
      <c r="C871"/>
      <c r="D871" s="127" t="s">
        <v>2353</v>
      </c>
    </row>
    <row r="872" spans="2:4" s="116" customFormat="1" x14ac:dyDescent="0.2">
      <c r="B872" s="88">
        <v>44929</v>
      </c>
      <c r="C872"/>
      <c r="D872" s="127" t="s">
        <v>2354</v>
      </c>
    </row>
    <row r="873" spans="2:4" s="116" customFormat="1" x14ac:dyDescent="0.2">
      <c r="B873" s="88">
        <v>44928</v>
      </c>
      <c r="C873"/>
      <c r="D873" s="127" t="s">
        <v>2355</v>
      </c>
    </row>
    <row r="874" spans="2:4" s="116" customFormat="1" x14ac:dyDescent="0.2">
      <c r="B874" s="88">
        <v>44925</v>
      </c>
      <c r="C874"/>
      <c r="D874" s="127" t="s">
        <v>2586</v>
      </c>
    </row>
    <row r="875" spans="2:4" s="116" customFormat="1" x14ac:dyDescent="0.2">
      <c r="B875" s="88">
        <v>44924</v>
      </c>
      <c r="C875"/>
      <c r="D875" s="127" t="s">
        <v>2587</v>
      </c>
    </row>
    <row r="876" spans="2:4" s="116" customFormat="1" x14ac:dyDescent="0.2">
      <c r="B876" s="88">
        <v>44923</v>
      </c>
      <c r="C876"/>
      <c r="D876" s="127" t="s">
        <v>2588</v>
      </c>
    </row>
    <row r="877" spans="2:4" s="116" customFormat="1" x14ac:dyDescent="0.2">
      <c r="B877" s="88">
        <v>44922</v>
      </c>
      <c r="C877"/>
      <c r="D877" s="127" t="s">
        <v>2589</v>
      </c>
    </row>
    <row r="878" spans="2:4" s="116" customFormat="1" x14ac:dyDescent="0.2">
      <c r="B878" s="88">
        <v>44921</v>
      </c>
      <c r="C878"/>
      <c r="D878" s="127" t="s">
        <v>2590</v>
      </c>
    </row>
    <row r="879" spans="2:4" s="116" customFormat="1" x14ac:dyDescent="0.2">
      <c r="B879" s="88">
        <v>44918</v>
      </c>
      <c r="C879"/>
      <c r="D879" s="127" t="s">
        <v>2591</v>
      </c>
    </row>
    <row r="880" spans="2:4" s="116" customFormat="1" x14ac:dyDescent="0.2">
      <c r="B880" s="88">
        <v>44917</v>
      </c>
      <c r="C880"/>
      <c r="D880" s="127" t="s">
        <v>2592</v>
      </c>
    </row>
    <row r="881" spans="2:4" s="116" customFormat="1" x14ac:dyDescent="0.2">
      <c r="B881" s="88">
        <v>44916</v>
      </c>
      <c r="C881"/>
      <c r="D881" s="127" t="s">
        <v>2593</v>
      </c>
    </row>
    <row r="882" spans="2:4" s="116" customFormat="1" x14ac:dyDescent="0.2">
      <c r="B882" s="88">
        <v>44915</v>
      </c>
      <c r="C882"/>
      <c r="D882" s="127" t="s">
        <v>2594</v>
      </c>
    </row>
    <row r="883" spans="2:4" s="116" customFormat="1" x14ac:dyDescent="0.2">
      <c r="B883" s="88">
        <v>44914</v>
      </c>
      <c r="C883"/>
      <c r="D883" s="127" t="s">
        <v>2595</v>
      </c>
    </row>
    <row r="884" spans="2:4" s="116" customFormat="1" x14ac:dyDescent="0.2">
      <c r="B884" s="88">
        <v>44911</v>
      </c>
      <c r="C884"/>
      <c r="D884" s="127" t="s">
        <v>2596</v>
      </c>
    </row>
    <row r="885" spans="2:4" s="116" customFormat="1" x14ac:dyDescent="0.2">
      <c r="B885" s="88">
        <v>44910</v>
      </c>
      <c r="C885"/>
      <c r="D885" s="127" t="s">
        <v>2597</v>
      </c>
    </row>
    <row r="886" spans="2:4" s="116" customFormat="1" x14ac:dyDescent="0.2">
      <c r="B886" s="88">
        <v>44909</v>
      </c>
      <c r="C886"/>
      <c r="D886" s="127" t="s">
        <v>2598</v>
      </c>
    </row>
    <row r="887" spans="2:4" s="116" customFormat="1" x14ac:dyDescent="0.2">
      <c r="B887" s="88">
        <v>44908</v>
      </c>
      <c r="C887"/>
      <c r="D887" s="127" t="s">
        <v>2599</v>
      </c>
    </row>
    <row r="888" spans="2:4" s="116" customFormat="1" x14ac:dyDescent="0.2">
      <c r="B888" s="88">
        <v>44907</v>
      </c>
      <c r="C888"/>
      <c r="D888" s="127" t="s">
        <v>2600</v>
      </c>
    </row>
    <row r="889" spans="2:4" s="116" customFormat="1" x14ac:dyDescent="0.2">
      <c r="B889" s="88">
        <v>44904</v>
      </c>
      <c r="C889"/>
      <c r="D889" s="127" t="s">
        <v>2601</v>
      </c>
    </row>
    <row r="890" spans="2:4" s="116" customFormat="1" x14ac:dyDescent="0.2">
      <c r="B890" s="88">
        <v>44903</v>
      </c>
      <c r="C890"/>
      <c r="D890" s="127" t="s">
        <v>2602</v>
      </c>
    </row>
    <row r="891" spans="2:4" s="116" customFormat="1" x14ac:dyDescent="0.2">
      <c r="B891" s="88">
        <v>44902</v>
      </c>
      <c r="C891"/>
      <c r="D891" s="127" t="s">
        <v>2603</v>
      </c>
    </row>
    <row r="892" spans="2:4" s="116" customFormat="1" x14ac:dyDescent="0.2">
      <c r="B892" s="88">
        <v>44901</v>
      </c>
      <c r="C892"/>
      <c r="D892" s="127" t="s">
        <v>2604</v>
      </c>
    </row>
    <row r="893" spans="2:4" s="116" customFormat="1" x14ac:dyDescent="0.2">
      <c r="B893" s="88">
        <v>44900</v>
      </c>
      <c r="C893"/>
      <c r="D893" s="127" t="s">
        <v>2605</v>
      </c>
    </row>
    <row r="894" spans="2:4" s="116" customFormat="1" x14ac:dyDescent="0.2">
      <c r="B894" s="88">
        <v>44897</v>
      </c>
      <c r="C894"/>
      <c r="D894" s="127" t="s">
        <v>2606</v>
      </c>
    </row>
    <row r="895" spans="2:4" s="116" customFormat="1" x14ac:dyDescent="0.2">
      <c r="B895" s="88">
        <v>44896</v>
      </c>
      <c r="C895"/>
      <c r="D895" s="127" t="s">
        <v>2607</v>
      </c>
    </row>
    <row r="896" spans="2:4" s="116" customFormat="1" x14ac:dyDescent="0.2">
      <c r="B896" s="88">
        <v>44895</v>
      </c>
      <c r="C896"/>
      <c r="D896" s="127" t="s">
        <v>2683</v>
      </c>
    </row>
    <row r="897" spans="2:4" s="116" customFormat="1" x14ac:dyDescent="0.2">
      <c r="B897" s="88">
        <v>44894</v>
      </c>
      <c r="C897"/>
      <c r="D897" s="127" t="s">
        <v>2684</v>
      </c>
    </row>
    <row r="898" spans="2:4" s="116" customFormat="1" x14ac:dyDescent="0.2">
      <c r="B898" s="88">
        <v>44893</v>
      </c>
      <c r="C898"/>
      <c r="D898" s="127" t="s">
        <v>2685</v>
      </c>
    </row>
    <row r="899" spans="2:4" s="116" customFormat="1" x14ac:dyDescent="0.2">
      <c r="B899" s="88">
        <v>44890</v>
      </c>
      <c r="C899"/>
      <c r="D899" s="127" t="s">
        <v>2686</v>
      </c>
    </row>
    <row r="900" spans="2:4" s="116" customFormat="1" x14ac:dyDescent="0.2">
      <c r="B900" s="88">
        <v>44889</v>
      </c>
      <c r="C900"/>
      <c r="D900" s="127" t="s">
        <v>2687</v>
      </c>
    </row>
    <row r="901" spans="2:4" s="116" customFormat="1" x14ac:dyDescent="0.2">
      <c r="B901" s="88">
        <v>44888</v>
      </c>
      <c r="C901"/>
      <c r="D901" s="127" t="s">
        <v>2688</v>
      </c>
    </row>
    <row r="902" spans="2:4" s="116" customFormat="1" x14ac:dyDescent="0.2">
      <c r="B902" s="88">
        <v>44887</v>
      </c>
      <c r="C902"/>
      <c r="D902" s="127" t="s">
        <v>2689</v>
      </c>
    </row>
    <row r="903" spans="2:4" s="116" customFormat="1" x14ac:dyDescent="0.2">
      <c r="B903" s="88">
        <v>44886</v>
      </c>
      <c r="C903"/>
      <c r="D903" s="127" t="s">
        <v>2690</v>
      </c>
    </row>
    <row r="904" spans="2:4" s="116" customFormat="1" x14ac:dyDescent="0.2">
      <c r="B904" s="88">
        <v>44883</v>
      </c>
      <c r="C904"/>
      <c r="D904" s="127" t="s">
        <v>2691</v>
      </c>
    </row>
    <row r="905" spans="2:4" s="116" customFormat="1" x14ac:dyDescent="0.2">
      <c r="B905" s="88">
        <v>44882</v>
      </c>
      <c r="C905"/>
      <c r="D905" s="127" t="s">
        <v>2692</v>
      </c>
    </row>
    <row r="906" spans="2:4" s="116" customFormat="1" x14ac:dyDescent="0.2">
      <c r="B906" s="88">
        <v>44881</v>
      </c>
      <c r="C906"/>
      <c r="D906" s="127" t="s">
        <v>2693</v>
      </c>
    </row>
    <row r="907" spans="2:4" s="116" customFormat="1" x14ac:dyDescent="0.2">
      <c r="B907" s="88">
        <v>44880</v>
      </c>
      <c r="C907"/>
      <c r="D907" s="127" t="s">
        <v>2694</v>
      </c>
    </row>
    <row r="908" spans="2:4" s="116" customFormat="1" x14ac:dyDescent="0.2">
      <c r="B908" s="88">
        <v>44879</v>
      </c>
      <c r="C908"/>
      <c r="D908" s="127" t="s">
        <v>2695</v>
      </c>
    </row>
    <row r="909" spans="2:4" s="116" customFormat="1" x14ac:dyDescent="0.2">
      <c r="B909" s="88">
        <v>44876</v>
      </c>
      <c r="C909"/>
      <c r="D909" s="127" t="s">
        <v>2696</v>
      </c>
    </row>
    <row r="910" spans="2:4" s="116" customFormat="1" x14ac:dyDescent="0.2">
      <c r="B910" s="88">
        <v>44875</v>
      </c>
      <c r="C910"/>
      <c r="D910" s="127" t="s">
        <v>2697</v>
      </c>
    </row>
    <row r="911" spans="2:4" s="116" customFormat="1" x14ac:dyDescent="0.2">
      <c r="B911" s="88">
        <v>44874</v>
      </c>
      <c r="C911"/>
      <c r="D911" s="127" t="s">
        <v>2698</v>
      </c>
    </row>
    <row r="912" spans="2:4" s="116" customFormat="1" x14ac:dyDescent="0.2">
      <c r="B912" s="88">
        <v>44873</v>
      </c>
      <c r="C912"/>
      <c r="D912" s="127" t="s">
        <v>2699</v>
      </c>
    </row>
    <row r="913" spans="2:4" s="116" customFormat="1" x14ac:dyDescent="0.2">
      <c r="B913" s="88">
        <v>44872</v>
      </c>
      <c r="C913"/>
      <c r="D913" s="127" t="s">
        <v>2700</v>
      </c>
    </row>
    <row r="914" spans="2:4" s="116" customFormat="1" x14ac:dyDescent="0.2">
      <c r="B914" s="88">
        <v>44869</v>
      </c>
      <c r="C914"/>
      <c r="D914" s="127" t="s">
        <v>2701</v>
      </c>
    </row>
    <row r="915" spans="2:4" s="116" customFormat="1" x14ac:dyDescent="0.2">
      <c r="B915" s="88">
        <v>44868</v>
      </c>
      <c r="C915"/>
      <c r="D915" s="127" t="s">
        <v>2702</v>
      </c>
    </row>
    <row r="916" spans="2:4" s="116" customFormat="1" x14ac:dyDescent="0.2">
      <c r="B916" s="88">
        <v>44866</v>
      </c>
      <c r="C916"/>
      <c r="D916" s="127" t="s">
        <v>2703</v>
      </c>
    </row>
    <row r="917" spans="2:4" s="116" customFormat="1" x14ac:dyDescent="0.2">
      <c r="B917" s="88">
        <v>44865</v>
      </c>
      <c r="C917"/>
      <c r="D917" s="127" t="s">
        <v>2852</v>
      </c>
    </row>
    <row r="918" spans="2:4" s="116" customFormat="1" x14ac:dyDescent="0.2">
      <c r="B918" s="88">
        <v>44862</v>
      </c>
      <c r="C918"/>
      <c r="D918" s="127" t="s">
        <v>2853</v>
      </c>
    </row>
    <row r="919" spans="2:4" s="116" customFormat="1" x14ac:dyDescent="0.2">
      <c r="B919" s="88">
        <v>44861</v>
      </c>
      <c r="C919"/>
      <c r="D919" s="127" t="s">
        <v>2919</v>
      </c>
    </row>
    <row r="920" spans="2:4" s="116" customFormat="1" x14ac:dyDescent="0.2">
      <c r="B920" s="88">
        <v>44860</v>
      </c>
      <c r="C920"/>
      <c r="D920" s="127" t="s">
        <v>2854</v>
      </c>
    </row>
    <row r="921" spans="2:4" s="116" customFormat="1" x14ac:dyDescent="0.2">
      <c r="B921" s="88">
        <v>44859</v>
      </c>
      <c r="C921"/>
      <c r="D921" s="127" t="s">
        <v>2855</v>
      </c>
    </row>
    <row r="922" spans="2:4" s="116" customFormat="1" x14ac:dyDescent="0.2">
      <c r="B922" s="88">
        <v>44858</v>
      </c>
      <c r="C922"/>
      <c r="D922" s="127" t="s">
        <v>2856</v>
      </c>
    </row>
    <row r="923" spans="2:4" s="116" customFormat="1" x14ac:dyDescent="0.2">
      <c r="B923" s="88">
        <v>44855</v>
      </c>
      <c r="C923"/>
      <c r="D923" s="127" t="s">
        <v>2857</v>
      </c>
    </row>
    <row r="924" spans="2:4" s="116" customFormat="1" x14ac:dyDescent="0.2">
      <c r="B924" s="88">
        <v>44854</v>
      </c>
      <c r="C924"/>
      <c r="D924" s="127" t="s">
        <v>2858</v>
      </c>
    </row>
    <row r="925" spans="2:4" s="116" customFormat="1" x14ac:dyDescent="0.2">
      <c r="B925" s="88">
        <v>44853</v>
      </c>
      <c r="C925"/>
      <c r="D925" s="127" t="s">
        <v>2859</v>
      </c>
    </row>
    <row r="926" spans="2:4" s="116" customFormat="1" x14ac:dyDescent="0.2">
      <c r="B926" s="88">
        <v>44852</v>
      </c>
      <c r="C926"/>
      <c r="D926" s="127" t="s">
        <v>2860</v>
      </c>
    </row>
    <row r="927" spans="2:4" s="116" customFormat="1" x14ac:dyDescent="0.2">
      <c r="B927" s="88">
        <v>44851</v>
      </c>
      <c r="C927"/>
      <c r="D927" s="127" t="s">
        <v>2861</v>
      </c>
    </row>
    <row r="928" spans="2:4" s="116" customFormat="1" x14ac:dyDescent="0.2">
      <c r="B928" s="88">
        <v>44848</v>
      </c>
      <c r="C928"/>
      <c r="D928" s="127" t="s">
        <v>2862</v>
      </c>
    </row>
    <row r="929" spans="2:4" s="116" customFormat="1" x14ac:dyDescent="0.2">
      <c r="B929" s="88">
        <v>44847</v>
      </c>
      <c r="C929"/>
      <c r="D929" s="127" t="s">
        <v>2863</v>
      </c>
    </row>
    <row r="930" spans="2:4" s="116" customFormat="1" x14ac:dyDescent="0.2">
      <c r="B930" s="88">
        <v>44846</v>
      </c>
      <c r="C930"/>
      <c r="D930" s="127" t="s">
        <v>2864</v>
      </c>
    </row>
    <row r="931" spans="2:4" s="116" customFormat="1" x14ac:dyDescent="0.2">
      <c r="B931" s="88">
        <v>44845</v>
      </c>
      <c r="C931"/>
      <c r="D931" s="127" t="s">
        <v>2865</v>
      </c>
    </row>
    <row r="932" spans="2:4" s="116" customFormat="1" x14ac:dyDescent="0.2">
      <c r="B932" s="88">
        <v>44841</v>
      </c>
      <c r="C932"/>
      <c r="D932" s="127" t="s">
        <v>2866</v>
      </c>
    </row>
    <row r="933" spans="2:4" s="116" customFormat="1" x14ac:dyDescent="0.2">
      <c r="B933" s="88">
        <v>44840</v>
      </c>
      <c r="C933"/>
      <c r="D933" s="127" t="s">
        <v>2867</v>
      </c>
    </row>
    <row r="934" spans="2:4" s="116" customFormat="1" x14ac:dyDescent="0.2">
      <c r="B934" s="88">
        <v>44839</v>
      </c>
      <c r="C934"/>
      <c r="D934" s="127" t="s">
        <v>2868</v>
      </c>
    </row>
    <row r="935" spans="2:4" s="116" customFormat="1" x14ac:dyDescent="0.2">
      <c r="B935" s="88">
        <v>44838</v>
      </c>
      <c r="C935"/>
      <c r="D935" s="127" t="s">
        <v>2869</v>
      </c>
    </row>
    <row r="936" spans="2:4" s="116" customFormat="1" x14ac:dyDescent="0.2">
      <c r="B936" s="88">
        <v>44837</v>
      </c>
      <c r="C936"/>
      <c r="D936" s="127" t="s">
        <v>2870</v>
      </c>
    </row>
    <row r="937" spans="2:4" s="116" customFormat="1" x14ac:dyDescent="0.2">
      <c r="B937" s="88">
        <v>44834</v>
      </c>
      <c r="C937"/>
      <c r="D937" s="127" t="s">
        <v>2906</v>
      </c>
    </row>
    <row r="938" spans="2:4" s="116" customFormat="1" x14ac:dyDescent="0.2">
      <c r="B938" s="88">
        <v>44833</v>
      </c>
      <c r="C938"/>
      <c r="D938" s="127" t="s">
        <v>2907</v>
      </c>
    </row>
    <row r="939" spans="2:4" s="116" customFormat="1" x14ac:dyDescent="0.2">
      <c r="B939" s="88">
        <v>44832</v>
      </c>
      <c r="C939"/>
      <c r="D939" s="127" t="s">
        <v>2908</v>
      </c>
    </row>
    <row r="940" spans="2:4" s="116" customFormat="1" x14ac:dyDescent="0.2">
      <c r="B940" s="88">
        <v>44831</v>
      </c>
      <c r="C940"/>
      <c r="D940" s="127" t="s">
        <v>2909</v>
      </c>
    </row>
    <row r="941" spans="2:4" s="116" customFormat="1" x14ac:dyDescent="0.2">
      <c r="B941" s="88">
        <v>44830</v>
      </c>
      <c r="C941"/>
      <c r="D941" s="127" t="s">
        <v>2910</v>
      </c>
    </row>
    <row r="942" spans="2:4" s="116" customFormat="1" x14ac:dyDescent="0.2">
      <c r="B942" s="88">
        <v>44827</v>
      </c>
      <c r="C942"/>
      <c r="D942" s="127" t="s">
        <v>2911</v>
      </c>
    </row>
    <row r="943" spans="2:4" s="116" customFormat="1" x14ac:dyDescent="0.2">
      <c r="B943" s="88">
        <v>44826</v>
      </c>
      <c r="C943"/>
      <c r="D943" s="127" t="s">
        <v>2912</v>
      </c>
    </row>
    <row r="944" spans="2:4" s="116" customFormat="1" x14ac:dyDescent="0.2">
      <c r="B944" s="88">
        <v>44825</v>
      </c>
      <c r="C944"/>
      <c r="D944" s="127" t="s">
        <v>2913</v>
      </c>
    </row>
    <row r="945" spans="2:4" s="116" customFormat="1" x14ac:dyDescent="0.2">
      <c r="B945" s="88">
        <v>44824</v>
      </c>
      <c r="C945"/>
      <c r="D945" s="127" t="s">
        <v>2914</v>
      </c>
    </row>
    <row r="946" spans="2:4" s="116" customFormat="1" x14ac:dyDescent="0.2">
      <c r="B946" s="88">
        <v>44823</v>
      </c>
      <c r="C946"/>
      <c r="D946" s="127" t="s">
        <v>2915</v>
      </c>
    </row>
    <row r="947" spans="2:4" s="116" customFormat="1" x14ac:dyDescent="0.2">
      <c r="B947" s="88">
        <v>44820</v>
      </c>
      <c r="C947"/>
      <c r="D947" s="127" t="s">
        <v>2916</v>
      </c>
    </row>
    <row r="948" spans="2:4" s="116" customFormat="1" x14ac:dyDescent="0.2">
      <c r="B948" s="88">
        <v>44819</v>
      </c>
      <c r="C948"/>
      <c r="D948" s="127" t="s">
        <v>2917</v>
      </c>
    </row>
    <row r="949" spans="2:4" s="116" customFormat="1" x14ac:dyDescent="0.2">
      <c r="B949" s="88">
        <v>44818</v>
      </c>
      <c r="C949"/>
      <c r="D949" s="127" t="s">
        <v>2918</v>
      </c>
    </row>
    <row r="950" spans="2:4" s="116" customFormat="1" x14ac:dyDescent="0.2">
      <c r="B950" s="88">
        <v>44817</v>
      </c>
      <c r="C950"/>
      <c r="D950" s="127" t="s">
        <v>2919</v>
      </c>
    </row>
    <row r="951" spans="2:4" s="116" customFormat="1" x14ac:dyDescent="0.2">
      <c r="B951" s="88">
        <v>44816</v>
      </c>
      <c r="C951"/>
      <c r="D951" s="127" t="s">
        <v>2920</v>
      </c>
    </row>
    <row r="952" spans="2:4" s="116" customFormat="1" x14ac:dyDescent="0.2">
      <c r="B952" s="88">
        <v>44813</v>
      </c>
      <c r="C952"/>
      <c r="D952" s="127" t="s">
        <v>2921</v>
      </c>
    </row>
    <row r="953" spans="2:4" s="116" customFormat="1" x14ac:dyDescent="0.2">
      <c r="B953" s="88">
        <v>44812</v>
      </c>
      <c r="C953"/>
      <c r="D953" s="127" t="s">
        <v>2922</v>
      </c>
    </row>
    <row r="954" spans="2:4" s="116" customFormat="1" x14ac:dyDescent="0.2">
      <c r="B954" s="88">
        <v>44811</v>
      </c>
      <c r="C954"/>
      <c r="D954" s="127" t="s">
        <v>2897</v>
      </c>
    </row>
    <row r="955" spans="2:4" s="116" customFormat="1" x14ac:dyDescent="0.2">
      <c r="B955" s="88">
        <v>44810</v>
      </c>
      <c r="C955"/>
      <c r="D955" s="127" t="s">
        <v>2923</v>
      </c>
    </row>
    <row r="956" spans="2:4" s="116" customFormat="1" x14ac:dyDescent="0.2">
      <c r="B956" s="88">
        <v>44809</v>
      </c>
      <c r="C956"/>
      <c r="D956" s="127" t="s">
        <v>2924</v>
      </c>
    </row>
    <row r="957" spans="2:4" s="116" customFormat="1" x14ac:dyDescent="0.2">
      <c r="B957" s="88">
        <v>44806</v>
      </c>
      <c r="C957"/>
      <c r="D957" s="127" t="s">
        <v>2925</v>
      </c>
    </row>
    <row r="958" spans="2:4" s="116" customFormat="1" x14ac:dyDescent="0.2">
      <c r="B958" s="88">
        <v>44805</v>
      </c>
      <c r="C958"/>
      <c r="D958" s="127" t="s">
        <v>2926</v>
      </c>
    </row>
    <row r="959" spans="2:4" s="116" customFormat="1" x14ac:dyDescent="0.2">
      <c r="B959" s="88">
        <v>44804</v>
      </c>
      <c r="C959"/>
      <c r="D959" s="127" t="s">
        <v>2935</v>
      </c>
    </row>
    <row r="960" spans="2:4" s="116" customFormat="1" x14ac:dyDescent="0.2">
      <c r="B960" s="88">
        <v>44803</v>
      </c>
      <c r="C960"/>
      <c r="D960" s="127" t="s">
        <v>2936</v>
      </c>
    </row>
    <row r="961" spans="2:4" s="116" customFormat="1" x14ac:dyDescent="0.2">
      <c r="B961" s="88">
        <v>44802</v>
      </c>
      <c r="C961"/>
      <c r="D961" s="127" t="s">
        <v>2937</v>
      </c>
    </row>
    <row r="962" spans="2:4" s="116" customFormat="1" x14ac:dyDescent="0.2">
      <c r="B962" s="88">
        <v>44799</v>
      </c>
      <c r="C962"/>
      <c r="D962" s="127" t="s">
        <v>2938</v>
      </c>
    </row>
    <row r="963" spans="2:4" s="116" customFormat="1" x14ac:dyDescent="0.2">
      <c r="B963" s="88">
        <v>44797</v>
      </c>
      <c r="C963"/>
      <c r="D963" s="127" t="s">
        <v>2939</v>
      </c>
    </row>
    <row r="964" spans="2:4" s="116" customFormat="1" x14ac:dyDescent="0.2">
      <c r="B964" s="88">
        <v>44796</v>
      </c>
      <c r="C964"/>
      <c r="D964" s="127" t="s">
        <v>2940</v>
      </c>
    </row>
    <row r="965" spans="2:4" s="116" customFormat="1" x14ac:dyDescent="0.2">
      <c r="B965" s="88">
        <v>44795</v>
      </c>
      <c r="C965"/>
      <c r="D965" s="127" t="s">
        <v>2941</v>
      </c>
    </row>
    <row r="966" spans="2:4" s="116" customFormat="1" x14ac:dyDescent="0.2">
      <c r="B966" s="88">
        <v>44792</v>
      </c>
      <c r="C966"/>
      <c r="D966" s="127" t="s">
        <v>2942</v>
      </c>
    </row>
    <row r="967" spans="2:4" s="116" customFormat="1" x14ac:dyDescent="0.2">
      <c r="B967" s="88">
        <v>44791</v>
      </c>
      <c r="C967"/>
      <c r="D967" s="127" t="s">
        <v>2943</v>
      </c>
    </row>
    <row r="968" spans="2:4" s="116" customFormat="1" x14ac:dyDescent="0.2">
      <c r="B968" s="88">
        <v>44790</v>
      </c>
      <c r="C968"/>
      <c r="D968" s="127" t="s">
        <v>2944</v>
      </c>
    </row>
    <row r="969" spans="2:4" s="116" customFormat="1" x14ac:dyDescent="0.2">
      <c r="B969" s="88">
        <v>44789</v>
      </c>
      <c r="C969"/>
      <c r="D969" s="127" t="s">
        <v>2945</v>
      </c>
    </row>
    <row r="970" spans="2:4" s="116" customFormat="1" x14ac:dyDescent="0.2">
      <c r="B970" s="88">
        <v>44788</v>
      </c>
      <c r="C970"/>
      <c r="D970" s="127" t="s">
        <v>2946</v>
      </c>
    </row>
    <row r="971" spans="2:4" s="116" customFormat="1" x14ac:dyDescent="0.2">
      <c r="B971" s="88">
        <v>44785</v>
      </c>
      <c r="C971"/>
      <c r="D971" s="127" t="s">
        <v>2844</v>
      </c>
    </row>
    <row r="972" spans="2:4" s="116" customFormat="1" x14ac:dyDescent="0.2">
      <c r="B972" s="88">
        <v>44784</v>
      </c>
      <c r="C972"/>
      <c r="D972" s="127" t="s">
        <v>2947</v>
      </c>
    </row>
    <row r="973" spans="2:4" s="116" customFormat="1" x14ac:dyDescent="0.2">
      <c r="B973" s="88">
        <v>44783</v>
      </c>
      <c r="C973"/>
      <c r="D973" s="127" t="s">
        <v>2948</v>
      </c>
    </row>
    <row r="974" spans="2:4" s="116" customFormat="1" x14ac:dyDescent="0.2">
      <c r="B974" s="88">
        <v>44782</v>
      </c>
      <c r="C974"/>
      <c r="D974" s="127" t="s">
        <v>2949</v>
      </c>
    </row>
    <row r="975" spans="2:4" s="116" customFormat="1" x14ac:dyDescent="0.2">
      <c r="B975" s="88">
        <v>44781</v>
      </c>
      <c r="C975"/>
      <c r="D975" s="127" t="s">
        <v>2950</v>
      </c>
    </row>
    <row r="976" spans="2:4" s="116" customFormat="1" x14ac:dyDescent="0.2">
      <c r="B976" s="88">
        <v>44778</v>
      </c>
      <c r="C976"/>
      <c r="D976" s="127" t="s">
        <v>2951</v>
      </c>
    </row>
    <row r="977" spans="2:4" s="116" customFormat="1" x14ac:dyDescent="0.2">
      <c r="B977" s="88">
        <v>44777</v>
      </c>
      <c r="C977"/>
      <c r="D977" s="127" t="s">
        <v>2952</v>
      </c>
    </row>
    <row r="978" spans="2:4" s="116" customFormat="1" x14ac:dyDescent="0.2">
      <c r="B978" s="88">
        <v>44776</v>
      </c>
      <c r="C978"/>
      <c r="D978" s="127" t="s">
        <v>2953</v>
      </c>
    </row>
    <row r="979" spans="2:4" s="116" customFormat="1" x14ac:dyDescent="0.2">
      <c r="B979" s="88">
        <v>44775</v>
      </c>
      <c r="C979"/>
      <c r="D979" s="127" t="s">
        <v>2954</v>
      </c>
    </row>
    <row r="980" spans="2:4" s="116" customFormat="1" x14ac:dyDescent="0.2">
      <c r="B980" s="88">
        <v>44774</v>
      </c>
      <c r="C980"/>
      <c r="D980" s="127" t="s">
        <v>2955</v>
      </c>
    </row>
    <row r="981" spans="2:4" s="116" customFormat="1" x14ac:dyDescent="0.2">
      <c r="B981" s="88">
        <v>44771</v>
      </c>
      <c r="C981"/>
      <c r="D981" s="127" t="s">
        <v>2959</v>
      </c>
    </row>
    <row r="982" spans="2:4" s="116" customFormat="1" x14ac:dyDescent="0.2">
      <c r="B982" s="88">
        <v>44770</v>
      </c>
      <c r="C982"/>
      <c r="D982" s="127" t="s">
        <v>2960</v>
      </c>
    </row>
    <row r="983" spans="2:4" s="116" customFormat="1" x14ac:dyDescent="0.2">
      <c r="B983" s="88">
        <v>44769</v>
      </c>
      <c r="C983"/>
      <c r="D983" s="127" t="s">
        <v>2961</v>
      </c>
    </row>
    <row r="984" spans="2:4" s="116" customFormat="1" x14ac:dyDescent="0.2">
      <c r="B984" s="88">
        <v>44768</v>
      </c>
      <c r="C984"/>
      <c r="D984" s="127" t="s">
        <v>2962</v>
      </c>
    </row>
    <row r="985" spans="2:4" s="116" customFormat="1" x14ac:dyDescent="0.2">
      <c r="B985" s="88">
        <v>44767</v>
      </c>
      <c r="C985"/>
      <c r="D985" s="127" t="s">
        <v>2963</v>
      </c>
    </row>
    <row r="986" spans="2:4" s="116" customFormat="1" x14ac:dyDescent="0.2">
      <c r="B986" s="88">
        <v>44764</v>
      </c>
      <c r="C986"/>
      <c r="D986" s="127" t="s">
        <v>2964</v>
      </c>
    </row>
    <row r="987" spans="2:4" s="116" customFormat="1" x14ac:dyDescent="0.2">
      <c r="B987" s="88">
        <v>44763</v>
      </c>
      <c r="C987"/>
      <c r="D987" s="127" t="s">
        <v>2964</v>
      </c>
    </row>
    <row r="988" spans="2:4" s="116" customFormat="1" x14ac:dyDescent="0.2">
      <c r="B988" s="88">
        <v>44762</v>
      </c>
      <c r="C988"/>
      <c r="D988" s="127" t="s">
        <v>2965</v>
      </c>
    </row>
    <row r="989" spans="2:4" s="116" customFormat="1" x14ac:dyDescent="0.2">
      <c r="B989" s="88">
        <v>44761</v>
      </c>
      <c r="C989"/>
      <c r="D989" s="127" t="s">
        <v>2966</v>
      </c>
    </row>
    <row r="990" spans="2:4" s="116" customFormat="1" x14ac:dyDescent="0.2">
      <c r="B990" s="88">
        <v>44757</v>
      </c>
      <c r="C990"/>
      <c r="D990" s="127" t="s">
        <v>2967</v>
      </c>
    </row>
    <row r="991" spans="2:4" s="116" customFormat="1" x14ac:dyDescent="0.2">
      <c r="B991" s="88">
        <v>44756</v>
      </c>
      <c r="C991"/>
      <c r="D991" s="127" t="s">
        <v>2968</v>
      </c>
    </row>
    <row r="992" spans="2:4" s="116" customFormat="1" x14ac:dyDescent="0.2">
      <c r="B992" s="88">
        <v>44755</v>
      </c>
      <c r="C992"/>
      <c r="D992" s="127" t="s">
        <v>2969</v>
      </c>
    </row>
    <row r="993" spans="2:4" s="116" customFormat="1" x14ac:dyDescent="0.2">
      <c r="B993" s="88">
        <v>44754</v>
      </c>
      <c r="C993"/>
      <c r="D993" s="127" t="s">
        <v>2970</v>
      </c>
    </row>
    <row r="994" spans="2:4" s="116" customFormat="1" x14ac:dyDescent="0.2">
      <c r="B994" s="88">
        <v>44753</v>
      </c>
      <c r="C994"/>
      <c r="D994" s="127" t="s">
        <v>2971</v>
      </c>
    </row>
    <row r="995" spans="2:4" s="116" customFormat="1" x14ac:dyDescent="0.2">
      <c r="B995" s="88">
        <v>44750</v>
      </c>
      <c r="C995"/>
      <c r="D995" s="127" t="s">
        <v>2972</v>
      </c>
    </row>
    <row r="996" spans="2:4" s="116" customFormat="1" x14ac:dyDescent="0.2">
      <c r="B996" s="88">
        <v>44749</v>
      </c>
      <c r="C996"/>
      <c r="D996" s="127" t="s">
        <v>2973</v>
      </c>
    </row>
    <row r="997" spans="2:4" s="116" customFormat="1" x14ac:dyDescent="0.2">
      <c r="B997" s="88">
        <v>44748</v>
      </c>
      <c r="C997"/>
      <c r="D997" s="127" t="s">
        <v>2974</v>
      </c>
    </row>
    <row r="998" spans="2:4" s="116" customFormat="1" x14ac:dyDescent="0.2">
      <c r="B998" s="88">
        <v>44747</v>
      </c>
      <c r="C998"/>
      <c r="D998" s="127" t="s">
        <v>2975</v>
      </c>
    </row>
    <row r="999" spans="2:4" s="116" customFormat="1" x14ac:dyDescent="0.2">
      <c r="B999" s="88">
        <v>44746</v>
      </c>
      <c r="C999"/>
      <c r="D999" s="127" t="s">
        <v>2976</v>
      </c>
    </row>
    <row r="1000" spans="2:4" s="116" customFormat="1" x14ac:dyDescent="0.2">
      <c r="B1000" s="88">
        <v>44743</v>
      </c>
      <c r="C1000"/>
      <c r="D1000" s="127" t="s">
        <v>2977</v>
      </c>
    </row>
    <row r="1001" spans="2:4" s="116" customFormat="1" x14ac:dyDescent="0.2">
      <c r="B1001" s="88">
        <v>44742</v>
      </c>
      <c r="C1001"/>
      <c r="D1001" s="127" t="s">
        <v>2899</v>
      </c>
    </row>
    <row r="1002" spans="2:4" s="116" customFormat="1" x14ac:dyDescent="0.2">
      <c r="B1002" s="88">
        <v>44741</v>
      </c>
      <c r="C1002"/>
      <c r="D1002" s="127" t="s">
        <v>2900</v>
      </c>
    </row>
    <row r="1003" spans="2:4" s="116" customFormat="1" x14ac:dyDescent="0.2">
      <c r="B1003" s="88">
        <v>44740</v>
      </c>
      <c r="C1003"/>
      <c r="D1003" s="127" t="s">
        <v>2901</v>
      </c>
    </row>
    <row r="1004" spans="2:4" s="116" customFormat="1" x14ac:dyDescent="0.2">
      <c r="B1004" s="88">
        <v>44739</v>
      </c>
      <c r="C1004"/>
      <c r="D1004" s="127" t="s">
        <v>2902</v>
      </c>
    </row>
    <row r="1005" spans="2:4" s="116" customFormat="1" x14ac:dyDescent="0.2">
      <c r="B1005" s="88">
        <v>44736</v>
      </c>
      <c r="C1005"/>
      <c r="D1005" s="127" t="s">
        <v>2903</v>
      </c>
    </row>
    <row r="1006" spans="2:4" s="116" customFormat="1" x14ac:dyDescent="0.2">
      <c r="B1006" s="88">
        <v>44735</v>
      </c>
      <c r="C1006"/>
      <c r="D1006" s="127" t="s">
        <v>2904</v>
      </c>
    </row>
    <row r="1007" spans="2:4" s="116" customFormat="1" x14ac:dyDescent="0.2">
      <c r="B1007" s="88">
        <v>44734</v>
      </c>
      <c r="C1007"/>
      <c r="D1007" s="127" t="s">
        <v>2927</v>
      </c>
    </row>
    <row r="1008" spans="2:4" s="116" customFormat="1" x14ac:dyDescent="0.2">
      <c r="B1008" s="88">
        <v>44733</v>
      </c>
      <c r="C1008"/>
      <c r="D1008" s="127" t="s">
        <v>2928</v>
      </c>
    </row>
    <row r="1009" spans="2:4" s="116" customFormat="1" x14ac:dyDescent="0.2">
      <c r="B1009" s="88">
        <v>44732</v>
      </c>
      <c r="C1009"/>
      <c r="D1009" s="127" t="s">
        <v>2929</v>
      </c>
    </row>
    <row r="1010" spans="2:4" s="116" customFormat="1" x14ac:dyDescent="0.2">
      <c r="B1010" s="88">
        <v>44729</v>
      </c>
      <c r="C1010"/>
      <c r="D1010" s="127" t="s">
        <v>2930</v>
      </c>
    </row>
    <row r="1011" spans="2:4" s="116" customFormat="1" x14ac:dyDescent="0.2">
      <c r="B1011" s="88">
        <v>44728</v>
      </c>
      <c r="C1011"/>
      <c r="D1011" s="127" t="s">
        <v>2931</v>
      </c>
    </row>
    <row r="1012" spans="2:4" s="116" customFormat="1" x14ac:dyDescent="0.2">
      <c r="B1012" s="88">
        <v>44727</v>
      </c>
      <c r="C1012"/>
      <c r="D1012" s="127" t="s">
        <v>2932</v>
      </c>
    </row>
    <row r="1013" spans="2:4" s="116" customFormat="1" x14ac:dyDescent="0.2">
      <c r="B1013" s="88">
        <v>44726</v>
      </c>
      <c r="C1013"/>
      <c r="D1013" s="127" t="s">
        <v>2933</v>
      </c>
    </row>
    <row r="1014" spans="2:4" s="116" customFormat="1" x14ac:dyDescent="0.2">
      <c r="B1014" s="88">
        <v>44725</v>
      </c>
      <c r="C1014"/>
      <c r="D1014" s="127" t="s">
        <v>2956</v>
      </c>
    </row>
    <row r="1015" spans="2:4" s="116" customFormat="1" x14ac:dyDescent="0.2">
      <c r="B1015" s="88">
        <v>44722</v>
      </c>
      <c r="C1015"/>
      <c r="D1015" s="127" t="s">
        <v>2957</v>
      </c>
    </row>
    <row r="1016" spans="2:4" s="116" customFormat="1" x14ac:dyDescent="0.2">
      <c r="B1016" s="88">
        <v>44721</v>
      </c>
      <c r="C1016"/>
      <c r="D1016" s="127" t="s">
        <v>2978</v>
      </c>
    </row>
    <row r="1017" spans="2:4" s="116" customFormat="1" x14ac:dyDescent="0.2">
      <c r="B1017" s="88">
        <v>44720</v>
      </c>
      <c r="C1017"/>
      <c r="D1017" s="127" t="s">
        <v>2979</v>
      </c>
    </row>
    <row r="1018" spans="2:4" s="116" customFormat="1" x14ac:dyDescent="0.2">
      <c r="B1018" s="88">
        <v>44719</v>
      </c>
      <c r="C1018"/>
      <c r="D1018" s="127" t="s">
        <v>2980</v>
      </c>
    </row>
    <row r="1019" spans="2:4" s="116" customFormat="1" x14ac:dyDescent="0.2">
      <c r="B1019" s="88">
        <v>44718</v>
      </c>
      <c r="C1019"/>
      <c r="D1019" s="127" t="s">
        <v>2981</v>
      </c>
    </row>
    <row r="1020" spans="2:4" s="116" customFormat="1" x14ac:dyDescent="0.2">
      <c r="B1020" s="88">
        <v>44715</v>
      </c>
      <c r="C1020"/>
      <c r="D1020" s="127" t="s">
        <v>2982</v>
      </c>
    </row>
    <row r="1021" spans="2:4" s="116" customFormat="1" x14ac:dyDescent="0.2">
      <c r="B1021" s="88">
        <v>44714</v>
      </c>
      <c r="C1021"/>
      <c r="D1021" s="127" t="s">
        <v>2983</v>
      </c>
    </row>
    <row r="1022" spans="2:4" s="116" customFormat="1" x14ac:dyDescent="0.2">
      <c r="B1022" s="88">
        <v>44713</v>
      </c>
      <c r="C1022"/>
      <c r="D1022" s="127" t="s">
        <v>2984</v>
      </c>
    </row>
    <row r="1023" spans="2:4" s="116" customFormat="1" x14ac:dyDescent="0.2">
      <c r="B1023" s="88">
        <v>44712</v>
      </c>
      <c r="C1023"/>
      <c r="D1023" s="127" t="s">
        <v>2877</v>
      </c>
    </row>
    <row r="1024" spans="2:4" s="116" customFormat="1" x14ac:dyDescent="0.2">
      <c r="B1024" s="88">
        <v>44711</v>
      </c>
      <c r="C1024"/>
      <c r="D1024" s="127" t="s">
        <v>2878</v>
      </c>
    </row>
    <row r="1025" spans="2:4" s="116" customFormat="1" x14ac:dyDescent="0.2">
      <c r="B1025" s="88">
        <v>44708</v>
      </c>
      <c r="C1025"/>
      <c r="D1025" s="127" t="s">
        <v>2879</v>
      </c>
    </row>
    <row r="1026" spans="2:4" s="116" customFormat="1" x14ac:dyDescent="0.2">
      <c r="B1026" s="88">
        <v>44707</v>
      </c>
      <c r="C1026"/>
      <c r="D1026" s="127" t="s">
        <v>2880</v>
      </c>
    </row>
    <row r="1027" spans="2:4" s="116" customFormat="1" x14ac:dyDescent="0.2">
      <c r="B1027" s="88">
        <v>44706</v>
      </c>
      <c r="C1027"/>
      <c r="D1027" s="127" t="s">
        <v>2881</v>
      </c>
    </row>
    <row r="1028" spans="2:4" s="116" customFormat="1" x14ac:dyDescent="0.2">
      <c r="B1028" s="88">
        <v>44705</v>
      </c>
      <c r="C1028"/>
      <c r="D1028" s="127" t="s">
        <v>2882</v>
      </c>
    </row>
    <row r="1029" spans="2:4" s="116" customFormat="1" x14ac:dyDescent="0.2">
      <c r="B1029" s="88">
        <v>44704</v>
      </c>
      <c r="C1029"/>
      <c r="D1029" s="127" t="s">
        <v>2883</v>
      </c>
    </row>
    <row r="1030" spans="2:4" s="116" customFormat="1" x14ac:dyDescent="0.2">
      <c r="B1030" s="88">
        <v>44701</v>
      </c>
      <c r="C1030"/>
      <c r="D1030" s="127" t="s">
        <v>2884</v>
      </c>
    </row>
    <row r="1031" spans="2:4" s="116" customFormat="1" x14ac:dyDescent="0.2">
      <c r="B1031" s="88">
        <v>44700</v>
      </c>
      <c r="C1031"/>
      <c r="D1031" s="127" t="s">
        <v>2885</v>
      </c>
    </row>
    <row r="1032" spans="2:4" s="116" customFormat="1" x14ac:dyDescent="0.2">
      <c r="B1032" s="88">
        <v>44699</v>
      </c>
      <c r="C1032"/>
      <c r="D1032" s="127" t="s">
        <v>2886</v>
      </c>
    </row>
    <row r="1033" spans="2:4" s="116" customFormat="1" x14ac:dyDescent="0.2">
      <c r="B1033" s="88">
        <v>44698</v>
      </c>
      <c r="C1033"/>
      <c r="D1033" s="127" t="s">
        <v>2887</v>
      </c>
    </row>
    <row r="1034" spans="2:4" s="116" customFormat="1" x14ac:dyDescent="0.2">
      <c r="B1034" s="88">
        <v>44694</v>
      </c>
      <c r="C1034"/>
      <c r="D1034" s="127" t="s">
        <v>2888</v>
      </c>
    </row>
    <row r="1035" spans="2:4" s="116" customFormat="1" x14ac:dyDescent="0.2">
      <c r="B1035" s="88">
        <v>44693</v>
      </c>
      <c r="C1035"/>
      <c r="D1035" s="127" t="s">
        <v>2889</v>
      </c>
    </row>
    <row r="1036" spans="2:4" s="116" customFormat="1" x14ac:dyDescent="0.2">
      <c r="B1036" s="88">
        <v>44692</v>
      </c>
      <c r="C1036"/>
      <c r="D1036" s="127" t="s">
        <v>2890</v>
      </c>
    </row>
    <row r="1037" spans="2:4" s="116" customFormat="1" x14ac:dyDescent="0.2">
      <c r="B1037" s="88">
        <v>44691</v>
      </c>
      <c r="C1037"/>
      <c r="D1037" s="127" t="s">
        <v>2891</v>
      </c>
    </row>
    <row r="1038" spans="2:4" s="116" customFormat="1" x14ac:dyDescent="0.2">
      <c r="B1038" s="88">
        <v>44690</v>
      </c>
      <c r="C1038"/>
      <c r="D1038" s="127" t="s">
        <v>2892</v>
      </c>
    </row>
    <row r="1039" spans="2:4" s="116" customFormat="1" x14ac:dyDescent="0.2">
      <c r="B1039" s="88">
        <v>44687</v>
      </c>
      <c r="C1039"/>
      <c r="D1039" s="127" t="s">
        <v>2893</v>
      </c>
    </row>
    <row r="1040" spans="2:4" s="116" customFormat="1" x14ac:dyDescent="0.2">
      <c r="B1040" s="88">
        <v>44686</v>
      </c>
      <c r="C1040"/>
      <c r="D1040" s="127" t="s">
        <v>2894</v>
      </c>
    </row>
    <row r="1041" spans="2:4" s="116" customFormat="1" x14ac:dyDescent="0.2">
      <c r="B1041" s="88">
        <v>44685</v>
      </c>
      <c r="C1041"/>
      <c r="D1041" s="127" t="s">
        <v>2895</v>
      </c>
    </row>
    <row r="1042" spans="2:4" s="116" customFormat="1" x14ac:dyDescent="0.2">
      <c r="B1042" s="88">
        <v>44684</v>
      </c>
      <c r="C1042"/>
      <c r="D1042" s="127" t="s">
        <v>2896</v>
      </c>
    </row>
    <row r="1043" spans="2:4" s="116" customFormat="1" x14ac:dyDescent="0.2">
      <c r="B1043" s="88">
        <v>44683</v>
      </c>
      <c r="C1043"/>
      <c r="D1043" s="127" t="s">
        <v>2897</v>
      </c>
    </row>
    <row r="1044" spans="2:4" s="116" customFormat="1" x14ac:dyDescent="0.2">
      <c r="B1044" s="88">
        <v>44680</v>
      </c>
      <c r="C1044"/>
      <c r="D1044" s="127" t="s">
        <v>2838</v>
      </c>
    </row>
    <row r="1045" spans="2:4" s="116" customFormat="1" x14ac:dyDescent="0.2">
      <c r="B1045" s="88">
        <v>44679</v>
      </c>
      <c r="C1045"/>
      <c r="D1045" s="127" t="s">
        <v>2839</v>
      </c>
    </row>
    <row r="1046" spans="2:4" s="116" customFormat="1" x14ac:dyDescent="0.2">
      <c r="B1046" s="88">
        <v>44678</v>
      </c>
      <c r="C1046"/>
      <c r="D1046" s="127" t="s">
        <v>2840</v>
      </c>
    </row>
    <row r="1047" spans="2:4" s="116" customFormat="1" x14ac:dyDescent="0.2">
      <c r="B1047" s="88">
        <v>44677</v>
      </c>
      <c r="C1047"/>
      <c r="D1047" s="127" t="s">
        <v>2841</v>
      </c>
    </row>
    <row r="1048" spans="2:4" s="116" customFormat="1" x14ac:dyDescent="0.2">
      <c r="B1048" s="88">
        <v>44676</v>
      </c>
      <c r="C1048"/>
      <c r="D1048" s="127" t="s">
        <v>2842</v>
      </c>
    </row>
    <row r="1049" spans="2:4" s="116" customFormat="1" x14ac:dyDescent="0.2">
      <c r="B1049" s="88">
        <v>44673</v>
      </c>
      <c r="C1049"/>
      <c r="D1049" s="127" t="s">
        <v>2843</v>
      </c>
    </row>
    <row r="1050" spans="2:4" s="116" customFormat="1" x14ac:dyDescent="0.2">
      <c r="B1050" s="88">
        <v>44672</v>
      </c>
      <c r="C1050"/>
      <c r="D1050" s="127" t="s">
        <v>2844</v>
      </c>
    </row>
    <row r="1051" spans="2:4" s="116" customFormat="1" x14ac:dyDescent="0.2">
      <c r="B1051" s="88">
        <v>44671</v>
      </c>
      <c r="C1051"/>
      <c r="D1051" s="127" t="s">
        <v>2845</v>
      </c>
    </row>
    <row r="1052" spans="2:4" s="116" customFormat="1" x14ac:dyDescent="0.2">
      <c r="B1052" s="88">
        <v>44670</v>
      </c>
      <c r="C1052"/>
      <c r="D1052" s="127" t="s">
        <v>2846</v>
      </c>
    </row>
    <row r="1053" spans="2:4" s="116" customFormat="1" x14ac:dyDescent="0.2">
      <c r="B1053" s="88">
        <v>44664</v>
      </c>
      <c r="C1053"/>
      <c r="D1053" s="127" t="s">
        <v>2847</v>
      </c>
    </row>
    <row r="1054" spans="2:4" s="116" customFormat="1" x14ac:dyDescent="0.2">
      <c r="B1054" s="88">
        <v>44663</v>
      </c>
      <c r="C1054"/>
      <c r="D1054" s="127" t="s">
        <v>2848</v>
      </c>
    </row>
    <row r="1055" spans="2:4" s="116" customFormat="1" x14ac:dyDescent="0.2">
      <c r="B1055" s="88">
        <v>44662</v>
      </c>
      <c r="C1055"/>
      <c r="D1055" s="127" t="s">
        <v>2849</v>
      </c>
    </row>
    <row r="1056" spans="2:4" s="116" customFormat="1" x14ac:dyDescent="0.2">
      <c r="B1056" s="88">
        <v>44659</v>
      </c>
      <c r="C1056"/>
      <c r="D1056" s="127" t="s">
        <v>2850</v>
      </c>
    </row>
    <row r="1057" spans="2:4" s="116" customFormat="1" x14ac:dyDescent="0.2">
      <c r="B1057" s="88">
        <v>44658</v>
      </c>
      <c r="C1057"/>
      <c r="D1057" s="127" t="s">
        <v>2871</v>
      </c>
    </row>
    <row r="1058" spans="2:4" s="116" customFormat="1" x14ac:dyDescent="0.2">
      <c r="B1058" s="88">
        <v>44657</v>
      </c>
      <c r="C1058"/>
      <c r="D1058" s="127" t="s">
        <v>2872</v>
      </c>
    </row>
    <row r="1059" spans="2:4" s="116" customFormat="1" x14ac:dyDescent="0.2">
      <c r="B1059" s="88">
        <v>44656</v>
      </c>
      <c r="C1059"/>
      <c r="D1059" s="127" t="s">
        <v>2873</v>
      </c>
    </row>
    <row r="1060" spans="2:4" s="116" customFormat="1" x14ac:dyDescent="0.2">
      <c r="B1060" s="88">
        <v>44655</v>
      </c>
      <c r="C1060"/>
      <c r="D1060" s="127" t="s">
        <v>2874</v>
      </c>
    </row>
    <row r="1061" spans="2:4" s="116" customFormat="1" x14ac:dyDescent="0.2">
      <c r="B1061" s="88">
        <v>44652</v>
      </c>
      <c r="C1061"/>
      <c r="D1061" s="127" t="s">
        <v>2875</v>
      </c>
    </row>
    <row r="1062" spans="2:4" s="116" customFormat="1" x14ac:dyDescent="0.2">
      <c r="B1062" s="88">
        <v>44651</v>
      </c>
      <c r="C1062"/>
      <c r="D1062" s="127" t="s">
        <v>2798</v>
      </c>
    </row>
    <row r="1063" spans="2:4" s="116" customFormat="1" x14ac:dyDescent="0.2">
      <c r="B1063" s="88">
        <v>44650</v>
      </c>
      <c r="C1063"/>
      <c r="D1063" s="127" t="s">
        <v>2818</v>
      </c>
    </row>
    <row r="1064" spans="2:4" s="116" customFormat="1" x14ac:dyDescent="0.2">
      <c r="B1064" s="88">
        <v>44649</v>
      </c>
      <c r="C1064"/>
      <c r="D1064" s="127" t="s">
        <v>2819</v>
      </c>
    </row>
    <row r="1065" spans="2:4" s="116" customFormat="1" x14ac:dyDescent="0.2">
      <c r="B1065" s="88">
        <v>44648</v>
      </c>
      <c r="C1065"/>
      <c r="D1065" s="127" t="s">
        <v>2820</v>
      </c>
    </row>
    <row r="1066" spans="2:4" s="116" customFormat="1" x14ac:dyDescent="0.2">
      <c r="B1066" s="88">
        <v>44645</v>
      </c>
      <c r="C1066"/>
      <c r="D1066" s="127" t="s">
        <v>2821</v>
      </c>
    </row>
    <row r="1067" spans="2:4" s="116" customFormat="1" x14ac:dyDescent="0.2">
      <c r="B1067" s="88">
        <v>44644</v>
      </c>
      <c r="C1067"/>
      <c r="D1067" s="127" t="s">
        <v>2822</v>
      </c>
    </row>
    <row r="1068" spans="2:4" s="116" customFormat="1" x14ac:dyDescent="0.2">
      <c r="B1068" s="88">
        <v>44643</v>
      </c>
      <c r="C1068"/>
      <c r="D1068" s="127" t="s">
        <v>2823</v>
      </c>
    </row>
    <row r="1069" spans="2:4" s="116" customFormat="1" x14ac:dyDescent="0.2">
      <c r="B1069" s="88">
        <v>44642</v>
      </c>
      <c r="C1069"/>
      <c r="D1069" s="127" t="s">
        <v>2824</v>
      </c>
    </row>
    <row r="1070" spans="2:4" s="116" customFormat="1" x14ac:dyDescent="0.2">
      <c r="B1070" s="88">
        <v>44641</v>
      </c>
      <c r="C1070"/>
      <c r="D1070" s="127" t="s">
        <v>2825</v>
      </c>
    </row>
    <row r="1071" spans="2:4" s="116" customFormat="1" x14ac:dyDescent="0.2">
      <c r="B1071" s="88">
        <v>44638</v>
      </c>
      <c r="C1071"/>
      <c r="D1071" s="127" t="s">
        <v>2826</v>
      </c>
    </row>
    <row r="1072" spans="2:4" s="116" customFormat="1" x14ac:dyDescent="0.2">
      <c r="B1072" s="88">
        <v>44637</v>
      </c>
      <c r="C1072"/>
      <c r="D1072" s="127" t="s">
        <v>2827</v>
      </c>
    </row>
    <row r="1073" spans="2:4" s="116" customFormat="1" x14ac:dyDescent="0.2">
      <c r="B1073" s="88">
        <v>44636</v>
      </c>
      <c r="C1073"/>
      <c r="D1073" s="127" t="s">
        <v>2828</v>
      </c>
    </row>
    <row r="1074" spans="2:4" s="116" customFormat="1" x14ac:dyDescent="0.2">
      <c r="B1074" s="88">
        <v>44635</v>
      </c>
      <c r="C1074"/>
      <c r="D1074" s="127" t="s">
        <v>2829</v>
      </c>
    </row>
    <row r="1075" spans="2:4" s="116" customFormat="1" x14ac:dyDescent="0.2">
      <c r="B1075" s="88">
        <v>44634</v>
      </c>
      <c r="C1075"/>
      <c r="D1075" s="127" t="s">
        <v>2830</v>
      </c>
    </row>
    <row r="1076" spans="2:4" s="116" customFormat="1" x14ac:dyDescent="0.2">
      <c r="B1076" s="88">
        <v>44631</v>
      </c>
      <c r="C1076"/>
      <c r="D1076" s="127" t="s">
        <v>2831</v>
      </c>
    </row>
    <row r="1077" spans="2:4" s="116" customFormat="1" x14ac:dyDescent="0.2">
      <c r="B1077" s="88">
        <v>44630</v>
      </c>
      <c r="C1077"/>
      <c r="D1077" s="127" t="s">
        <v>2831</v>
      </c>
    </row>
    <row r="1078" spans="2:4" s="116" customFormat="1" x14ac:dyDescent="0.2">
      <c r="B1078" s="88">
        <v>44629</v>
      </c>
      <c r="C1078"/>
      <c r="D1078" s="127" t="s">
        <v>2832</v>
      </c>
    </row>
    <row r="1079" spans="2:4" s="116" customFormat="1" x14ac:dyDescent="0.2">
      <c r="B1079" s="88">
        <v>44628</v>
      </c>
      <c r="C1079"/>
      <c r="D1079" s="127" t="s">
        <v>2833</v>
      </c>
    </row>
    <row r="1080" spans="2:4" s="116" customFormat="1" x14ac:dyDescent="0.2">
      <c r="B1080" s="88">
        <v>44627</v>
      </c>
      <c r="C1080"/>
      <c r="D1080" s="127" t="s">
        <v>2834</v>
      </c>
    </row>
    <row r="1081" spans="2:4" s="116" customFormat="1" x14ac:dyDescent="0.2">
      <c r="B1081" s="88">
        <v>44624</v>
      </c>
      <c r="C1081"/>
      <c r="D1081" s="127" t="s">
        <v>2835</v>
      </c>
    </row>
    <row r="1082" spans="2:4" s="116" customFormat="1" x14ac:dyDescent="0.2">
      <c r="B1082" s="88">
        <v>44623</v>
      </c>
      <c r="C1082"/>
      <c r="D1082" s="127" t="s">
        <v>2836</v>
      </c>
    </row>
    <row r="1083" spans="2:4" s="116" customFormat="1" x14ac:dyDescent="0.2">
      <c r="B1083" s="88">
        <v>44622</v>
      </c>
      <c r="C1083"/>
      <c r="D1083" s="127" t="s">
        <v>2496</v>
      </c>
    </row>
    <row r="1084" spans="2:4" s="116" customFormat="1" x14ac:dyDescent="0.2">
      <c r="B1084" s="88">
        <v>44617</v>
      </c>
      <c r="C1084"/>
      <c r="D1084" s="127" t="s">
        <v>2778</v>
      </c>
    </row>
    <row r="1085" spans="2:4" s="116" customFormat="1" x14ac:dyDescent="0.2">
      <c r="B1085" s="88">
        <v>44616</v>
      </c>
      <c r="C1085"/>
      <c r="D1085" s="127" t="s">
        <v>2779</v>
      </c>
    </row>
    <row r="1086" spans="2:4" s="116" customFormat="1" x14ac:dyDescent="0.2">
      <c r="B1086" s="88">
        <v>44615</v>
      </c>
      <c r="C1086"/>
      <c r="D1086" s="127" t="s">
        <v>2780</v>
      </c>
    </row>
    <row r="1087" spans="2:4" s="116" customFormat="1" x14ac:dyDescent="0.2">
      <c r="B1087" s="88">
        <v>44614</v>
      </c>
      <c r="C1087"/>
      <c r="D1087" s="127" t="s">
        <v>2781</v>
      </c>
    </row>
    <row r="1088" spans="2:4" s="116" customFormat="1" x14ac:dyDescent="0.2">
      <c r="B1088" s="88">
        <v>44613</v>
      </c>
      <c r="C1088"/>
      <c r="D1088" s="127" t="s">
        <v>2782</v>
      </c>
    </row>
    <row r="1089" spans="2:4" s="116" customFormat="1" x14ac:dyDescent="0.2">
      <c r="B1089" s="88">
        <v>44610</v>
      </c>
      <c r="C1089"/>
      <c r="D1089" s="127" t="s">
        <v>2783</v>
      </c>
    </row>
    <row r="1090" spans="2:4" s="116" customFormat="1" x14ac:dyDescent="0.2">
      <c r="B1090" s="88">
        <v>44609</v>
      </c>
      <c r="C1090"/>
      <c r="D1090" s="127" t="s">
        <v>2784</v>
      </c>
    </row>
    <row r="1091" spans="2:4" s="116" customFormat="1" x14ac:dyDescent="0.2">
      <c r="B1091" s="88">
        <v>44608</v>
      </c>
      <c r="C1091"/>
      <c r="D1091" s="127" t="s">
        <v>2785</v>
      </c>
    </row>
    <row r="1092" spans="2:4" s="116" customFormat="1" x14ac:dyDescent="0.2">
      <c r="B1092" s="88">
        <v>44607</v>
      </c>
      <c r="C1092"/>
      <c r="D1092" s="127" t="s">
        <v>2786</v>
      </c>
    </row>
    <row r="1093" spans="2:4" s="116" customFormat="1" x14ac:dyDescent="0.2">
      <c r="B1093" s="88">
        <v>44606</v>
      </c>
      <c r="C1093"/>
      <c r="D1093" s="127" t="s">
        <v>2787</v>
      </c>
    </row>
    <row r="1094" spans="2:4" s="116" customFormat="1" x14ac:dyDescent="0.2">
      <c r="B1094" s="88">
        <v>44603</v>
      </c>
      <c r="C1094"/>
      <c r="D1094" s="127" t="s">
        <v>2788</v>
      </c>
    </row>
    <row r="1095" spans="2:4" s="116" customFormat="1" x14ac:dyDescent="0.2">
      <c r="B1095" s="88">
        <v>44602</v>
      </c>
      <c r="C1095"/>
      <c r="D1095" s="127" t="s">
        <v>2789</v>
      </c>
    </row>
    <row r="1096" spans="2:4" s="116" customFormat="1" x14ac:dyDescent="0.2">
      <c r="B1096" s="88">
        <v>44601</v>
      </c>
      <c r="C1096"/>
      <c r="D1096" s="127" t="s">
        <v>2790</v>
      </c>
    </row>
    <row r="1097" spans="2:4" s="116" customFormat="1" x14ac:dyDescent="0.2">
      <c r="B1097" s="88">
        <v>44600</v>
      </c>
      <c r="C1097"/>
      <c r="D1097" s="127" t="s">
        <v>2791</v>
      </c>
    </row>
    <row r="1098" spans="2:4" s="116" customFormat="1" x14ac:dyDescent="0.2">
      <c r="B1098" s="88">
        <v>44599</v>
      </c>
      <c r="C1098"/>
      <c r="D1098" s="127" t="s">
        <v>2792</v>
      </c>
    </row>
    <row r="1099" spans="2:4" s="116" customFormat="1" x14ac:dyDescent="0.2">
      <c r="B1099" s="88">
        <v>44596</v>
      </c>
      <c r="C1099"/>
      <c r="D1099" s="127" t="s">
        <v>2793</v>
      </c>
    </row>
    <row r="1100" spans="2:4" s="116" customFormat="1" x14ac:dyDescent="0.2">
      <c r="B1100" s="88">
        <v>44595</v>
      </c>
      <c r="C1100"/>
      <c r="D1100" s="127" t="s">
        <v>2794</v>
      </c>
    </row>
    <row r="1101" spans="2:4" s="116" customFormat="1" x14ac:dyDescent="0.2">
      <c r="B1101" s="88">
        <v>44594</v>
      </c>
      <c r="C1101"/>
      <c r="D1101" s="127" t="s">
        <v>2795</v>
      </c>
    </row>
    <row r="1102" spans="2:4" s="116" customFormat="1" x14ac:dyDescent="0.2">
      <c r="B1102" s="88">
        <v>44593</v>
      </c>
      <c r="C1102"/>
      <c r="D1102" s="127" t="s">
        <v>2796</v>
      </c>
    </row>
    <row r="1103" spans="2:4" s="116" customFormat="1" x14ac:dyDescent="0.2">
      <c r="B1103" s="88">
        <v>44592</v>
      </c>
      <c r="C1103"/>
      <c r="D1103" s="127" t="s">
        <v>2757</v>
      </c>
    </row>
    <row r="1104" spans="2:4" s="116" customFormat="1" x14ac:dyDescent="0.2">
      <c r="B1104" s="88">
        <v>44589</v>
      </c>
      <c r="C1104"/>
      <c r="D1104" s="127" t="s">
        <v>2760</v>
      </c>
    </row>
    <row r="1105" spans="2:4" s="116" customFormat="1" x14ac:dyDescent="0.2">
      <c r="B1105" s="88">
        <v>44588</v>
      </c>
      <c r="C1105"/>
      <c r="D1105" s="127" t="s">
        <v>2761</v>
      </c>
    </row>
    <row r="1106" spans="2:4" s="116" customFormat="1" x14ac:dyDescent="0.2">
      <c r="B1106" s="88">
        <v>44587</v>
      </c>
      <c r="C1106"/>
      <c r="D1106" s="127" t="s">
        <v>2762</v>
      </c>
    </row>
    <row r="1107" spans="2:4" s="116" customFormat="1" x14ac:dyDescent="0.2">
      <c r="B1107" s="88">
        <v>44586</v>
      </c>
      <c r="C1107"/>
      <c r="D1107" s="127" t="s">
        <v>2763</v>
      </c>
    </row>
    <row r="1108" spans="2:4" s="116" customFormat="1" x14ac:dyDescent="0.2">
      <c r="B1108" s="88">
        <v>44585</v>
      </c>
      <c r="C1108"/>
      <c r="D1108" s="127" t="s">
        <v>2764</v>
      </c>
    </row>
    <row r="1109" spans="2:4" s="116" customFormat="1" x14ac:dyDescent="0.2">
      <c r="B1109" s="88">
        <v>44582</v>
      </c>
      <c r="C1109"/>
      <c r="D1109" s="127" t="s">
        <v>2542</v>
      </c>
    </row>
    <row r="1110" spans="2:4" s="116" customFormat="1" x14ac:dyDescent="0.2">
      <c r="B1110" s="88">
        <v>44581</v>
      </c>
      <c r="C1110"/>
      <c r="D1110" s="127" t="s">
        <v>2765</v>
      </c>
    </row>
    <row r="1111" spans="2:4" s="116" customFormat="1" x14ac:dyDescent="0.2">
      <c r="B1111" s="88">
        <v>44580</v>
      </c>
      <c r="C1111"/>
      <c r="D1111" s="127" t="s">
        <v>2766</v>
      </c>
    </row>
    <row r="1112" spans="2:4" s="116" customFormat="1" x14ac:dyDescent="0.2">
      <c r="B1112" s="88">
        <v>44579</v>
      </c>
      <c r="C1112"/>
      <c r="D1112" s="127" t="s">
        <v>2546</v>
      </c>
    </row>
    <row r="1113" spans="2:4" s="116" customFormat="1" x14ac:dyDescent="0.2">
      <c r="B1113" s="88">
        <v>44578</v>
      </c>
      <c r="C1113"/>
      <c r="D1113" s="127" t="s">
        <v>2767</v>
      </c>
    </row>
    <row r="1114" spans="2:4" s="116" customFormat="1" x14ac:dyDescent="0.2">
      <c r="B1114" s="88">
        <v>44575</v>
      </c>
      <c r="C1114"/>
      <c r="D1114" s="127" t="s">
        <v>2768</v>
      </c>
    </row>
    <row r="1115" spans="2:4" s="116" customFormat="1" x14ac:dyDescent="0.2">
      <c r="B1115" s="88">
        <v>44574</v>
      </c>
      <c r="C1115"/>
      <c r="D1115" s="127" t="s">
        <v>2769</v>
      </c>
    </row>
    <row r="1116" spans="2:4" s="116" customFormat="1" x14ac:dyDescent="0.2">
      <c r="B1116" s="88">
        <v>44573</v>
      </c>
      <c r="C1116"/>
      <c r="D1116" s="127" t="s">
        <v>2770</v>
      </c>
    </row>
    <row r="1117" spans="2:4" s="116" customFormat="1" x14ac:dyDescent="0.2">
      <c r="B1117" s="88">
        <v>44572</v>
      </c>
      <c r="C1117"/>
      <c r="D1117" s="127" t="s">
        <v>2771</v>
      </c>
    </row>
    <row r="1118" spans="2:4" s="116" customFormat="1" x14ac:dyDescent="0.2">
      <c r="B1118" s="88">
        <v>44571</v>
      </c>
      <c r="C1118"/>
      <c r="D1118" s="127" t="s">
        <v>2772</v>
      </c>
    </row>
    <row r="1119" spans="2:4" s="116" customFormat="1" x14ac:dyDescent="0.2">
      <c r="B1119" s="88">
        <v>44568</v>
      </c>
      <c r="C1119"/>
      <c r="D1119" s="127" t="s">
        <v>2773</v>
      </c>
    </row>
    <row r="1120" spans="2:4" s="116" customFormat="1" x14ac:dyDescent="0.2">
      <c r="B1120" s="88">
        <v>44566</v>
      </c>
      <c r="C1120"/>
      <c r="D1120" s="127" t="s">
        <v>2774</v>
      </c>
    </row>
    <row r="1121" spans="2:4" s="116" customFormat="1" x14ac:dyDescent="0.2">
      <c r="B1121" s="88">
        <v>44565</v>
      </c>
      <c r="C1121"/>
      <c r="D1121" s="127" t="s">
        <v>2775</v>
      </c>
    </row>
    <row r="1122" spans="2:4" s="116" customFormat="1" x14ac:dyDescent="0.2">
      <c r="B1122" s="88">
        <v>44564</v>
      </c>
      <c r="C1122"/>
      <c r="D1122" s="127" t="s">
        <v>2776</v>
      </c>
    </row>
    <row r="1123" spans="2:4" s="116" customFormat="1" x14ac:dyDescent="0.2">
      <c r="B1123" s="88">
        <v>44560</v>
      </c>
      <c r="C1123"/>
      <c r="D1123" s="127" t="s">
        <v>2739</v>
      </c>
    </row>
    <row r="1124" spans="2:4" s="116" customFormat="1" x14ac:dyDescent="0.2">
      <c r="B1124" s="88">
        <v>44559</v>
      </c>
      <c r="C1124" s="142"/>
      <c r="D1124" s="127" t="s">
        <v>2740</v>
      </c>
    </row>
    <row r="1125" spans="2:4" s="116" customFormat="1" x14ac:dyDescent="0.2">
      <c r="B1125" s="88">
        <v>44558</v>
      </c>
      <c r="C1125" s="142"/>
      <c r="D1125" s="127" t="s">
        <v>2741</v>
      </c>
    </row>
    <row r="1126" spans="2:4" s="116" customFormat="1" x14ac:dyDescent="0.2">
      <c r="B1126" s="88">
        <v>44557</v>
      </c>
      <c r="C1126" s="142"/>
      <c r="D1126" s="127" t="s">
        <v>2742</v>
      </c>
    </row>
    <row r="1127" spans="2:4" s="116" customFormat="1" x14ac:dyDescent="0.2">
      <c r="B1127" s="88">
        <v>44554</v>
      </c>
      <c r="C1127" s="142"/>
      <c r="D1127" s="127" t="s">
        <v>2743</v>
      </c>
    </row>
    <row r="1128" spans="2:4" s="116" customFormat="1" x14ac:dyDescent="0.2">
      <c r="B1128" s="88">
        <v>44553</v>
      </c>
      <c r="C1128" s="142"/>
      <c r="D1128" s="127" t="s">
        <v>2743</v>
      </c>
    </row>
    <row r="1129" spans="2:4" s="116" customFormat="1" x14ac:dyDescent="0.2">
      <c r="B1129" s="88">
        <v>44552</v>
      </c>
      <c r="C1129" s="142"/>
      <c r="D1129" s="127" t="s">
        <v>2744</v>
      </c>
    </row>
    <row r="1130" spans="2:4" s="116" customFormat="1" x14ac:dyDescent="0.2">
      <c r="B1130" s="88">
        <v>44551</v>
      </c>
      <c r="C1130" s="142"/>
      <c r="D1130" s="127" t="s">
        <v>2745</v>
      </c>
    </row>
    <row r="1131" spans="2:4" s="116" customFormat="1" x14ac:dyDescent="0.2">
      <c r="B1131" s="88">
        <v>44550</v>
      </c>
      <c r="C1131" s="142"/>
      <c r="D1131" s="127" t="s">
        <v>2746</v>
      </c>
    </row>
    <row r="1132" spans="2:4" s="116" customFormat="1" x14ac:dyDescent="0.2">
      <c r="B1132" s="88">
        <v>44547</v>
      </c>
      <c r="C1132" s="142"/>
      <c r="D1132" s="127" t="s">
        <v>2747</v>
      </c>
    </row>
    <row r="1133" spans="2:4" s="116" customFormat="1" x14ac:dyDescent="0.2">
      <c r="B1133" s="88">
        <v>44546</v>
      </c>
      <c r="C1133" s="142"/>
      <c r="D1133" s="127" t="s">
        <v>2748</v>
      </c>
    </row>
    <row r="1134" spans="2:4" s="116" customFormat="1" x14ac:dyDescent="0.2">
      <c r="B1134" s="88">
        <v>44545</v>
      </c>
      <c r="C1134" s="142"/>
      <c r="D1134" s="127" t="s">
        <v>2749</v>
      </c>
    </row>
    <row r="1135" spans="2:4" s="116" customFormat="1" x14ac:dyDescent="0.2">
      <c r="B1135" s="88">
        <v>44544</v>
      </c>
      <c r="C1135" s="142"/>
      <c r="D1135" s="127" t="s">
        <v>2750</v>
      </c>
    </row>
    <row r="1136" spans="2:4" s="116" customFormat="1" x14ac:dyDescent="0.2">
      <c r="B1136" s="88">
        <v>44543</v>
      </c>
      <c r="C1136" s="142"/>
      <c r="D1136" s="127" t="s">
        <v>2751</v>
      </c>
    </row>
    <row r="1137" spans="2:4" s="116" customFormat="1" x14ac:dyDescent="0.2">
      <c r="B1137" s="88">
        <v>44540</v>
      </c>
      <c r="C1137" s="142"/>
      <c r="D1137" s="127" t="s">
        <v>2752</v>
      </c>
    </row>
    <row r="1138" spans="2:4" s="116" customFormat="1" x14ac:dyDescent="0.2">
      <c r="B1138" s="88">
        <v>44539</v>
      </c>
      <c r="C1138" s="142"/>
      <c r="D1138" s="127" t="s">
        <v>2753</v>
      </c>
    </row>
    <row r="1139" spans="2:4" s="116" customFormat="1" x14ac:dyDescent="0.2">
      <c r="B1139" s="88">
        <v>44538</v>
      </c>
      <c r="C1139" s="142"/>
      <c r="D1139" s="127" t="s">
        <v>2754</v>
      </c>
    </row>
    <row r="1140" spans="2:4" s="116" customFormat="1" x14ac:dyDescent="0.2">
      <c r="B1140" s="88">
        <v>44537</v>
      </c>
      <c r="C1140" s="142"/>
      <c r="D1140" s="127" t="s">
        <v>2529</v>
      </c>
    </row>
    <row r="1141" spans="2:4" s="116" customFormat="1" x14ac:dyDescent="0.2">
      <c r="B1141" s="88">
        <v>44536</v>
      </c>
      <c r="C1141" s="142"/>
      <c r="D1141" s="127" t="s">
        <v>2755</v>
      </c>
    </row>
    <row r="1142" spans="2:4" s="116" customFormat="1" x14ac:dyDescent="0.2">
      <c r="B1142" s="88">
        <v>44533</v>
      </c>
      <c r="C1142" s="142"/>
      <c r="D1142" s="127" t="s">
        <v>2756</v>
      </c>
    </row>
    <row r="1143" spans="2:4" s="116" customFormat="1" x14ac:dyDescent="0.2">
      <c r="B1143" s="88">
        <v>44532</v>
      </c>
      <c r="C1143" s="142"/>
      <c r="D1143" s="127" t="s">
        <v>2757</v>
      </c>
    </row>
    <row r="1144" spans="2:4" s="116" customFormat="1" x14ac:dyDescent="0.2">
      <c r="B1144" s="88">
        <v>44531</v>
      </c>
      <c r="C1144" s="142"/>
      <c r="D1144" s="127" t="s">
        <v>2758</v>
      </c>
    </row>
    <row r="1145" spans="2:4" s="116" customFormat="1" x14ac:dyDescent="0.2">
      <c r="B1145" s="88">
        <v>44530</v>
      </c>
      <c r="C1145"/>
      <c r="D1145" s="127">
        <v>44.1</v>
      </c>
    </row>
    <row r="1146" spans="2:4" s="116" customFormat="1" x14ac:dyDescent="0.2">
      <c r="B1146" s="88">
        <v>44529</v>
      </c>
      <c r="C1146"/>
      <c r="D1146" s="127">
        <v>44.000999999999998</v>
      </c>
    </row>
    <row r="1147" spans="2:4" s="116" customFormat="1" x14ac:dyDescent="0.2">
      <c r="B1147" s="88">
        <v>44526</v>
      </c>
      <c r="C1147"/>
      <c r="D1147" s="127">
        <v>44.168999999999997</v>
      </c>
    </row>
    <row r="1148" spans="2:4" s="116" customFormat="1" x14ac:dyDescent="0.2">
      <c r="B1148" s="88">
        <v>44525</v>
      </c>
      <c r="C1148"/>
      <c r="D1148" s="127">
        <v>44.05</v>
      </c>
    </row>
    <row r="1149" spans="2:4" s="116" customFormat="1" x14ac:dyDescent="0.2">
      <c r="B1149" s="88">
        <v>44524</v>
      </c>
      <c r="C1149"/>
      <c r="D1149" s="127">
        <v>44.158000000000001</v>
      </c>
    </row>
    <row r="1150" spans="2:4" s="116" customFormat="1" x14ac:dyDescent="0.2">
      <c r="B1150" s="88">
        <v>44523</v>
      </c>
      <c r="C1150"/>
      <c r="D1150" s="127">
        <v>44.103999999999999</v>
      </c>
    </row>
    <row r="1151" spans="2:4" s="116" customFormat="1" x14ac:dyDescent="0.2">
      <c r="B1151" s="88">
        <v>44522</v>
      </c>
      <c r="C1151"/>
      <c r="D1151" s="127">
        <v>44.021999999999998</v>
      </c>
    </row>
    <row r="1152" spans="2:4" s="116" customFormat="1" x14ac:dyDescent="0.2">
      <c r="B1152" s="88">
        <v>44519</v>
      </c>
      <c r="C1152"/>
      <c r="D1152" s="127">
        <v>44.12</v>
      </c>
    </row>
    <row r="1153" spans="2:4" s="116" customFormat="1" x14ac:dyDescent="0.2">
      <c r="B1153" s="88">
        <v>44518</v>
      </c>
      <c r="C1153"/>
      <c r="D1153" s="127">
        <v>44.192</v>
      </c>
    </row>
    <row r="1154" spans="2:4" s="116" customFormat="1" x14ac:dyDescent="0.2">
      <c r="B1154" s="88">
        <v>44517</v>
      </c>
      <c r="C1154"/>
      <c r="D1154" s="127">
        <v>44.104999999999997</v>
      </c>
    </row>
    <row r="1155" spans="2:4" s="116" customFormat="1" x14ac:dyDescent="0.2">
      <c r="B1155" s="88">
        <v>44516</v>
      </c>
      <c r="C1155"/>
      <c r="D1155" s="127">
        <v>44.034999999999997</v>
      </c>
    </row>
    <row r="1156" spans="2:4" s="116" customFormat="1" x14ac:dyDescent="0.2">
      <c r="B1156" s="88">
        <v>44515</v>
      </c>
      <c r="C1156"/>
      <c r="D1156" s="127">
        <v>44.12</v>
      </c>
    </row>
    <row r="1157" spans="2:4" s="116" customFormat="1" x14ac:dyDescent="0.2">
      <c r="B1157" s="88">
        <v>44512</v>
      </c>
      <c r="C1157"/>
      <c r="D1157" s="127">
        <v>44.097000000000001</v>
      </c>
    </row>
    <row r="1158" spans="2:4" s="116" customFormat="1" x14ac:dyDescent="0.2">
      <c r="B1158" s="88">
        <v>44511</v>
      </c>
      <c r="C1158"/>
      <c r="D1158" s="127">
        <v>43.828000000000003</v>
      </c>
    </row>
    <row r="1159" spans="2:4" s="116" customFormat="1" x14ac:dyDescent="0.2">
      <c r="B1159" s="88">
        <v>44510</v>
      </c>
      <c r="C1159"/>
      <c r="D1159" s="127">
        <v>43.671999999999997</v>
      </c>
    </row>
    <row r="1160" spans="2:4" s="116" customFormat="1" x14ac:dyDescent="0.2">
      <c r="B1160" s="88">
        <v>44509</v>
      </c>
      <c r="C1160"/>
      <c r="D1160" s="127">
        <v>43.51</v>
      </c>
    </row>
    <row r="1161" spans="2:4" s="116" customFormat="1" x14ac:dyDescent="0.2">
      <c r="B1161" s="88">
        <v>44508</v>
      </c>
      <c r="C1161"/>
      <c r="D1161" s="127">
        <v>43.526000000000003</v>
      </c>
    </row>
    <row r="1162" spans="2:4" s="116" customFormat="1" x14ac:dyDescent="0.2">
      <c r="B1162" s="88">
        <v>44505</v>
      </c>
      <c r="C1162"/>
      <c r="D1162" s="127">
        <v>43.609000000000002</v>
      </c>
    </row>
    <row r="1163" spans="2:4" s="116" customFormat="1" x14ac:dyDescent="0.2">
      <c r="B1163" s="88">
        <v>44504</v>
      </c>
      <c r="C1163"/>
      <c r="D1163" s="127">
        <v>43.973999999999997</v>
      </c>
    </row>
    <row r="1164" spans="2:4" s="116" customFormat="1" x14ac:dyDescent="0.2">
      <c r="B1164" s="88">
        <v>44503</v>
      </c>
      <c r="C1164"/>
      <c r="D1164" s="127">
        <v>44.152000000000001</v>
      </c>
    </row>
    <row r="1165" spans="2:4" s="116" customFormat="1" x14ac:dyDescent="0.2">
      <c r="B1165" s="88">
        <v>44501</v>
      </c>
      <c r="C1165"/>
      <c r="D1165" s="127">
        <v>44.174999999999997</v>
      </c>
    </row>
    <row r="1166" spans="2:4" s="116" customFormat="1" x14ac:dyDescent="0.2">
      <c r="B1166" s="88">
        <v>44498</v>
      </c>
      <c r="C1166"/>
      <c r="D1166" s="127" t="s">
        <v>2720</v>
      </c>
    </row>
    <row r="1167" spans="2:4" s="116" customFormat="1" x14ac:dyDescent="0.2">
      <c r="B1167" s="88">
        <v>44497</v>
      </c>
      <c r="C1167"/>
      <c r="D1167" s="127" t="s">
        <v>2721</v>
      </c>
    </row>
    <row r="1168" spans="2:4" s="116" customFormat="1" x14ac:dyDescent="0.2">
      <c r="B1168" s="88">
        <v>44496</v>
      </c>
      <c r="C1168"/>
      <c r="D1168" s="127" t="s">
        <v>2634</v>
      </c>
    </row>
    <row r="1169" spans="2:4" s="116" customFormat="1" x14ac:dyDescent="0.2">
      <c r="B1169" s="88">
        <v>44495</v>
      </c>
      <c r="C1169"/>
      <c r="D1169" s="127" t="s">
        <v>2722</v>
      </c>
    </row>
    <row r="1170" spans="2:4" s="116" customFormat="1" x14ac:dyDescent="0.2">
      <c r="B1170" s="88">
        <v>44494</v>
      </c>
      <c r="C1170"/>
      <c r="D1170" s="127" t="s">
        <v>2723</v>
      </c>
    </row>
    <row r="1171" spans="2:4" s="116" customFormat="1" x14ac:dyDescent="0.2">
      <c r="B1171" s="88">
        <v>44491</v>
      </c>
      <c r="C1171"/>
      <c r="D1171" s="127" t="s">
        <v>2724</v>
      </c>
    </row>
    <row r="1172" spans="2:4" s="116" customFormat="1" x14ac:dyDescent="0.2">
      <c r="B1172" s="88">
        <v>44490</v>
      </c>
      <c r="C1172"/>
      <c r="D1172" s="127" t="s">
        <v>2725</v>
      </c>
    </row>
    <row r="1173" spans="2:4" s="116" customFormat="1" x14ac:dyDescent="0.2">
      <c r="B1173" s="88">
        <v>44489</v>
      </c>
      <c r="C1173"/>
      <c r="D1173" s="127" t="s">
        <v>2726</v>
      </c>
    </row>
    <row r="1174" spans="2:4" s="116" customFormat="1" x14ac:dyDescent="0.2">
      <c r="B1174" s="88">
        <v>44488</v>
      </c>
      <c r="C1174"/>
      <c r="D1174" s="127" t="s">
        <v>2643</v>
      </c>
    </row>
    <row r="1175" spans="2:4" s="116" customFormat="1" x14ac:dyDescent="0.2">
      <c r="B1175" s="88">
        <v>44487</v>
      </c>
      <c r="C1175"/>
      <c r="D1175" s="127" t="s">
        <v>2727</v>
      </c>
    </row>
    <row r="1176" spans="2:4" s="116" customFormat="1" x14ac:dyDescent="0.2">
      <c r="B1176" s="88">
        <v>44484</v>
      </c>
      <c r="C1176"/>
      <c r="D1176" s="127" t="s">
        <v>2728</v>
      </c>
    </row>
    <row r="1177" spans="2:4" s="116" customFormat="1" x14ac:dyDescent="0.2">
      <c r="B1177" s="88">
        <v>44483</v>
      </c>
      <c r="C1177"/>
      <c r="D1177" s="127" t="s">
        <v>2644</v>
      </c>
    </row>
    <row r="1178" spans="2:4" s="116" customFormat="1" x14ac:dyDescent="0.2">
      <c r="B1178" s="88">
        <v>44482</v>
      </c>
      <c r="C1178"/>
      <c r="D1178" s="127" t="s">
        <v>2729</v>
      </c>
    </row>
    <row r="1179" spans="2:4" s="116" customFormat="1" x14ac:dyDescent="0.2">
      <c r="B1179" s="88">
        <v>44481</v>
      </c>
      <c r="C1179"/>
      <c r="D1179" s="127" t="s">
        <v>2730</v>
      </c>
    </row>
    <row r="1180" spans="2:4" s="116" customFormat="1" x14ac:dyDescent="0.2">
      <c r="B1180" s="88">
        <v>44477</v>
      </c>
      <c r="C1180"/>
      <c r="D1180" s="127" t="s">
        <v>2731</v>
      </c>
    </row>
    <row r="1181" spans="2:4" s="116" customFormat="1" x14ac:dyDescent="0.2">
      <c r="B1181" s="88">
        <v>44476</v>
      </c>
      <c r="C1181"/>
      <c r="D1181" s="127" t="s">
        <v>2732</v>
      </c>
    </row>
    <row r="1182" spans="2:4" s="116" customFormat="1" x14ac:dyDescent="0.2">
      <c r="B1182" s="88">
        <v>44475</v>
      </c>
      <c r="C1182"/>
      <c r="D1182" s="127" t="s">
        <v>2733</v>
      </c>
    </row>
    <row r="1183" spans="2:4" s="116" customFormat="1" x14ac:dyDescent="0.2">
      <c r="B1183" s="88">
        <v>44474</v>
      </c>
      <c r="C1183"/>
      <c r="D1183" s="127" t="s">
        <v>2734</v>
      </c>
    </row>
    <row r="1184" spans="2:4" s="116" customFormat="1" x14ac:dyDescent="0.2">
      <c r="B1184" s="88">
        <v>44473</v>
      </c>
      <c r="C1184"/>
      <c r="D1184" s="127" t="s">
        <v>2735</v>
      </c>
    </row>
    <row r="1185" spans="2:4" s="116" customFormat="1" x14ac:dyDescent="0.2">
      <c r="B1185" s="88">
        <v>44470</v>
      </c>
      <c r="C1185"/>
      <c r="D1185" s="127" t="s">
        <v>2736</v>
      </c>
    </row>
    <row r="1186" spans="2:4" s="116" customFormat="1" x14ac:dyDescent="0.2">
      <c r="B1186" s="88">
        <v>44469</v>
      </c>
      <c r="C1186"/>
      <c r="D1186" s="127" t="s">
        <v>2678</v>
      </c>
    </row>
    <row r="1187" spans="2:4" s="116" customFormat="1" x14ac:dyDescent="0.2">
      <c r="B1187" s="88">
        <v>44468</v>
      </c>
      <c r="C1187"/>
      <c r="D1187" s="127" t="s">
        <v>2679</v>
      </c>
    </row>
    <row r="1188" spans="2:4" s="116" customFormat="1" x14ac:dyDescent="0.2">
      <c r="B1188" s="88">
        <v>44467</v>
      </c>
      <c r="C1188"/>
      <c r="D1188" s="127" t="s">
        <v>2680</v>
      </c>
    </row>
    <row r="1189" spans="2:4" s="116" customFormat="1" x14ac:dyDescent="0.2">
      <c r="B1189" s="88">
        <v>44466</v>
      </c>
      <c r="C1189"/>
      <c r="D1189" s="127" t="s">
        <v>2681</v>
      </c>
    </row>
    <row r="1190" spans="2:4" s="116" customFormat="1" x14ac:dyDescent="0.2">
      <c r="B1190" s="88">
        <v>44463</v>
      </c>
      <c r="C1190"/>
      <c r="D1190" s="127" t="s">
        <v>2704</v>
      </c>
    </row>
    <row r="1191" spans="2:4" s="116" customFormat="1" x14ac:dyDescent="0.2">
      <c r="B1191" s="88">
        <v>44462</v>
      </c>
      <c r="C1191"/>
      <c r="D1191" s="127" t="s">
        <v>2705</v>
      </c>
    </row>
    <row r="1192" spans="2:4" s="116" customFormat="1" x14ac:dyDescent="0.2">
      <c r="B1192" s="88">
        <v>44461</v>
      </c>
      <c r="C1192"/>
      <c r="D1192" s="127" t="s">
        <v>2706</v>
      </c>
    </row>
    <row r="1193" spans="2:4" s="116" customFormat="1" x14ac:dyDescent="0.2">
      <c r="B1193" s="88">
        <v>44460</v>
      </c>
      <c r="C1193"/>
      <c r="D1193" s="127" t="s">
        <v>2707</v>
      </c>
    </row>
    <row r="1194" spans="2:4" s="116" customFormat="1" x14ac:dyDescent="0.2">
      <c r="B1194" s="88">
        <v>44459</v>
      </c>
      <c r="C1194"/>
      <c r="D1194" s="127" t="s">
        <v>2708</v>
      </c>
    </row>
    <row r="1195" spans="2:4" s="116" customFormat="1" x14ac:dyDescent="0.2">
      <c r="B1195" s="88">
        <v>44456</v>
      </c>
      <c r="C1195"/>
      <c r="D1195" s="127" t="s">
        <v>2709</v>
      </c>
    </row>
    <row r="1196" spans="2:4" s="116" customFormat="1" x14ac:dyDescent="0.2">
      <c r="B1196" s="88">
        <v>44455</v>
      </c>
      <c r="C1196"/>
      <c r="D1196" s="127" t="s">
        <v>2710</v>
      </c>
    </row>
    <row r="1197" spans="2:4" s="116" customFormat="1" x14ac:dyDescent="0.2">
      <c r="B1197" s="88">
        <v>44454</v>
      </c>
      <c r="C1197"/>
      <c r="D1197" s="127" t="s">
        <v>2711</v>
      </c>
    </row>
    <row r="1198" spans="2:4" s="116" customFormat="1" x14ac:dyDescent="0.2">
      <c r="B1198" s="88">
        <v>44453</v>
      </c>
      <c r="C1198"/>
      <c r="D1198" s="127" t="s">
        <v>2712</v>
      </c>
    </row>
    <row r="1199" spans="2:4" s="116" customFormat="1" x14ac:dyDescent="0.2">
      <c r="B1199" s="88">
        <v>44452</v>
      </c>
      <c r="C1199"/>
      <c r="D1199" s="127" t="s">
        <v>2713</v>
      </c>
    </row>
    <row r="1200" spans="2:4" s="116" customFormat="1" x14ac:dyDescent="0.2">
      <c r="B1200" s="88">
        <v>44449</v>
      </c>
      <c r="C1200"/>
      <c r="D1200" s="127" t="s">
        <v>2384</v>
      </c>
    </row>
    <row r="1201" spans="2:4" s="116" customFormat="1" x14ac:dyDescent="0.2">
      <c r="B1201" s="88">
        <v>44448</v>
      </c>
      <c r="C1201"/>
      <c r="D1201" s="127" t="s">
        <v>2714</v>
      </c>
    </row>
    <row r="1202" spans="2:4" s="116" customFormat="1" x14ac:dyDescent="0.2">
      <c r="B1202" s="88">
        <v>44447</v>
      </c>
      <c r="C1202"/>
      <c r="D1202" s="127" t="s">
        <v>2709</v>
      </c>
    </row>
    <row r="1203" spans="2:4" s="116" customFormat="1" x14ac:dyDescent="0.2">
      <c r="B1203" s="88">
        <v>44446</v>
      </c>
      <c r="C1203"/>
      <c r="D1203" s="127" t="s">
        <v>2715</v>
      </c>
    </row>
    <row r="1204" spans="2:4" s="116" customFormat="1" x14ac:dyDescent="0.2">
      <c r="B1204" s="88">
        <v>44445</v>
      </c>
      <c r="C1204"/>
      <c r="D1204" s="127" t="s">
        <v>2716</v>
      </c>
    </row>
    <row r="1205" spans="2:4" s="116" customFormat="1" x14ac:dyDescent="0.2">
      <c r="B1205" s="88">
        <v>44442</v>
      </c>
      <c r="C1205"/>
      <c r="D1205" s="127" t="s">
        <v>2717</v>
      </c>
    </row>
    <row r="1206" spans="2:4" s="116" customFormat="1" x14ac:dyDescent="0.2">
      <c r="B1206" s="88">
        <v>44441</v>
      </c>
      <c r="C1206"/>
      <c r="D1206" s="127" t="s">
        <v>2718</v>
      </c>
    </row>
    <row r="1207" spans="2:4" s="116" customFormat="1" x14ac:dyDescent="0.2">
      <c r="B1207" s="88">
        <v>44440</v>
      </c>
      <c r="C1207"/>
      <c r="D1207" s="127" t="s">
        <v>2409</v>
      </c>
    </row>
    <row r="1208" spans="2:4" s="116" customFormat="1" x14ac:dyDescent="0.2">
      <c r="B1208" s="88">
        <v>44439</v>
      </c>
      <c r="C1208"/>
      <c r="D1208" s="127" t="s">
        <v>2658</v>
      </c>
    </row>
    <row r="1209" spans="2:4" s="116" customFormat="1" x14ac:dyDescent="0.2">
      <c r="B1209" s="88">
        <v>44438</v>
      </c>
      <c r="C1209"/>
      <c r="D1209" s="127" t="s">
        <v>2476</v>
      </c>
    </row>
    <row r="1210" spans="2:4" s="116" customFormat="1" x14ac:dyDescent="0.2">
      <c r="B1210" s="88">
        <v>44435</v>
      </c>
      <c r="C1210"/>
      <c r="D1210" s="127" t="s">
        <v>2659</v>
      </c>
    </row>
    <row r="1211" spans="2:4" s="116" customFormat="1" x14ac:dyDescent="0.2">
      <c r="B1211" s="88">
        <v>44434</v>
      </c>
      <c r="C1211"/>
      <c r="D1211" s="127" t="s">
        <v>2660</v>
      </c>
    </row>
    <row r="1212" spans="2:4" s="116" customFormat="1" x14ac:dyDescent="0.2">
      <c r="B1212" s="88">
        <v>44432</v>
      </c>
      <c r="C1212"/>
      <c r="D1212" s="127" t="s">
        <v>2661</v>
      </c>
    </row>
    <row r="1213" spans="2:4" s="116" customFormat="1" x14ac:dyDescent="0.2">
      <c r="B1213" s="88">
        <v>44431</v>
      </c>
      <c r="C1213"/>
      <c r="D1213" s="127" t="s">
        <v>2662</v>
      </c>
    </row>
    <row r="1214" spans="2:4" s="116" customFormat="1" x14ac:dyDescent="0.2">
      <c r="B1214" s="88">
        <v>44428</v>
      </c>
      <c r="C1214"/>
      <c r="D1214" s="127" t="s">
        <v>2663</v>
      </c>
    </row>
    <row r="1215" spans="2:4" s="116" customFormat="1" x14ac:dyDescent="0.2">
      <c r="B1215" s="88">
        <v>44427</v>
      </c>
      <c r="C1215"/>
      <c r="D1215" s="127" t="s">
        <v>2664</v>
      </c>
    </row>
    <row r="1216" spans="2:4" s="116" customFormat="1" x14ac:dyDescent="0.2">
      <c r="B1216" s="88">
        <v>44426</v>
      </c>
      <c r="C1216"/>
      <c r="D1216" s="127" t="s">
        <v>2665</v>
      </c>
    </row>
    <row r="1217" spans="2:4" s="116" customFormat="1" x14ac:dyDescent="0.2">
      <c r="B1217" s="88">
        <v>44425</v>
      </c>
      <c r="C1217"/>
      <c r="D1217" s="127" t="s">
        <v>2369</v>
      </c>
    </row>
    <row r="1218" spans="2:4" s="116" customFormat="1" x14ac:dyDescent="0.2">
      <c r="B1218" s="88">
        <v>44424</v>
      </c>
      <c r="C1218"/>
      <c r="D1218" s="127" t="s">
        <v>2666</v>
      </c>
    </row>
    <row r="1219" spans="2:4" s="116" customFormat="1" x14ac:dyDescent="0.2">
      <c r="B1219" s="88">
        <v>44421</v>
      </c>
      <c r="C1219"/>
      <c r="D1219" s="127" t="s">
        <v>2667</v>
      </c>
    </row>
    <row r="1220" spans="2:4" s="116" customFormat="1" x14ac:dyDescent="0.2">
      <c r="B1220" s="88">
        <v>44420</v>
      </c>
      <c r="C1220"/>
      <c r="D1220" s="127" t="s">
        <v>2668</v>
      </c>
    </row>
    <row r="1221" spans="2:4" s="116" customFormat="1" x14ac:dyDescent="0.2">
      <c r="B1221" s="88">
        <v>44419</v>
      </c>
      <c r="C1221"/>
      <c r="D1221" s="127" t="s">
        <v>2669</v>
      </c>
    </row>
    <row r="1222" spans="2:4" s="116" customFormat="1" x14ac:dyDescent="0.2">
      <c r="B1222" s="88">
        <v>44418</v>
      </c>
      <c r="C1222"/>
      <c r="D1222" s="127" t="s">
        <v>2670</v>
      </c>
    </row>
    <row r="1223" spans="2:4" s="116" customFormat="1" x14ac:dyDescent="0.2">
      <c r="B1223" s="88">
        <v>44417</v>
      </c>
      <c r="C1223"/>
      <c r="D1223" s="127" t="s">
        <v>2671</v>
      </c>
    </row>
    <row r="1224" spans="2:4" s="116" customFormat="1" x14ac:dyDescent="0.2">
      <c r="B1224" s="88">
        <v>44414</v>
      </c>
      <c r="C1224"/>
      <c r="D1224" s="127" t="s">
        <v>2672</v>
      </c>
    </row>
    <row r="1225" spans="2:4" s="116" customFormat="1" x14ac:dyDescent="0.2">
      <c r="B1225" s="88">
        <v>44413</v>
      </c>
      <c r="C1225"/>
      <c r="D1225" s="127" t="s">
        <v>2673</v>
      </c>
    </row>
    <row r="1226" spans="2:4" s="116" customFormat="1" x14ac:dyDescent="0.2">
      <c r="B1226" s="88">
        <v>44412</v>
      </c>
      <c r="C1226"/>
      <c r="D1226" s="127" t="s">
        <v>2674</v>
      </c>
    </row>
    <row r="1227" spans="2:4" s="116" customFormat="1" x14ac:dyDescent="0.2">
      <c r="B1227" s="88">
        <v>44411</v>
      </c>
      <c r="C1227"/>
      <c r="D1227" s="127" t="s">
        <v>2675</v>
      </c>
    </row>
    <row r="1228" spans="2:4" s="116" customFormat="1" x14ac:dyDescent="0.2">
      <c r="B1228" s="88">
        <v>44410</v>
      </c>
      <c r="C1228"/>
      <c r="D1228" s="127" t="s">
        <v>2676</v>
      </c>
    </row>
    <row r="1229" spans="2:4" s="116" customFormat="1" x14ac:dyDescent="0.2">
      <c r="B1229" s="88">
        <v>44407</v>
      </c>
      <c r="C1229"/>
      <c r="D1229" s="127" t="s">
        <v>2636</v>
      </c>
    </row>
    <row r="1230" spans="2:4" s="116" customFormat="1" x14ac:dyDescent="0.2">
      <c r="B1230" s="88">
        <v>44406</v>
      </c>
      <c r="C1230"/>
      <c r="D1230" s="127" t="s">
        <v>2637</v>
      </c>
    </row>
    <row r="1231" spans="2:4" s="116" customFormat="1" x14ac:dyDescent="0.2">
      <c r="B1231" s="88">
        <v>44405</v>
      </c>
      <c r="C1231"/>
      <c r="D1231" s="127" t="s">
        <v>2638</v>
      </c>
    </row>
    <row r="1232" spans="2:4" s="116" customFormat="1" x14ac:dyDescent="0.2">
      <c r="B1232" s="88">
        <v>44404</v>
      </c>
      <c r="C1232"/>
      <c r="D1232" s="127" t="s">
        <v>2639</v>
      </c>
    </row>
    <row r="1233" spans="2:4" s="116" customFormat="1" x14ac:dyDescent="0.2">
      <c r="B1233" s="88">
        <v>44403</v>
      </c>
      <c r="C1233"/>
      <c r="D1233" s="127" t="s">
        <v>2640</v>
      </c>
    </row>
    <row r="1234" spans="2:4" s="116" customFormat="1" x14ac:dyDescent="0.2">
      <c r="B1234" s="88">
        <v>44400</v>
      </c>
      <c r="C1234"/>
      <c r="D1234" s="127" t="s">
        <v>2641</v>
      </c>
    </row>
    <row r="1235" spans="2:4" s="116" customFormat="1" x14ac:dyDescent="0.2">
      <c r="B1235" s="88">
        <v>44399</v>
      </c>
      <c r="C1235"/>
      <c r="D1235" s="127" t="s">
        <v>2642</v>
      </c>
    </row>
    <row r="1236" spans="2:4" s="116" customFormat="1" x14ac:dyDescent="0.2">
      <c r="B1236" s="88">
        <v>44398</v>
      </c>
      <c r="C1236"/>
      <c r="D1236" s="127" t="s">
        <v>2643</v>
      </c>
    </row>
    <row r="1237" spans="2:4" s="116" customFormat="1" x14ac:dyDescent="0.2">
      <c r="B1237" s="88">
        <v>44397</v>
      </c>
      <c r="C1237"/>
      <c r="D1237" s="127" t="s">
        <v>2644</v>
      </c>
    </row>
    <row r="1238" spans="2:4" s="116" customFormat="1" x14ac:dyDescent="0.2">
      <c r="B1238" s="88">
        <v>44396</v>
      </c>
      <c r="C1238"/>
      <c r="D1238" s="127" t="s">
        <v>2645</v>
      </c>
    </row>
    <row r="1239" spans="2:4" s="116" customFormat="1" x14ac:dyDescent="0.2">
      <c r="B1239" s="88">
        <v>44393</v>
      </c>
      <c r="C1239"/>
      <c r="D1239" s="127" t="s">
        <v>2646</v>
      </c>
    </row>
    <row r="1240" spans="2:4" s="116" customFormat="1" x14ac:dyDescent="0.2">
      <c r="B1240" s="88">
        <v>44392</v>
      </c>
      <c r="C1240"/>
      <c r="D1240" s="127" t="s">
        <v>2647</v>
      </c>
    </row>
    <row r="1241" spans="2:4" s="116" customFormat="1" x14ac:dyDescent="0.2">
      <c r="B1241" s="88">
        <v>44391</v>
      </c>
      <c r="C1241"/>
      <c r="D1241" s="127" t="s">
        <v>2554</v>
      </c>
    </row>
    <row r="1242" spans="2:4" s="116" customFormat="1" x14ac:dyDescent="0.2">
      <c r="B1242" s="88">
        <v>44390</v>
      </c>
      <c r="C1242"/>
      <c r="D1242" s="127" t="s">
        <v>2648</v>
      </c>
    </row>
    <row r="1243" spans="2:4" s="116" customFormat="1" x14ac:dyDescent="0.2">
      <c r="B1243" s="88">
        <v>44389</v>
      </c>
      <c r="C1243"/>
      <c r="D1243" s="127" t="s">
        <v>2649</v>
      </c>
    </row>
    <row r="1244" spans="2:4" s="116" customFormat="1" x14ac:dyDescent="0.2">
      <c r="B1244" s="88">
        <v>44386</v>
      </c>
      <c r="C1244"/>
      <c r="D1244" s="127" t="s">
        <v>2650</v>
      </c>
    </row>
    <row r="1245" spans="2:4" s="116" customFormat="1" x14ac:dyDescent="0.2">
      <c r="B1245" s="88">
        <v>44385</v>
      </c>
      <c r="C1245"/>
      <c r="D1245" s="127" t="s">
        <v>2651</v>
      </c>
    </row>
    <row r="1246" spans="2:4" s="116" customFormat="1" x14ac:dyDescent="0.2">
      <c r="B1246" s="88">
        <v>44384</v>
      </c>
      <c r="C1246"/>
      <c r="D1246" s="127" t="s">
        <v>2652</v>
      </c>
    </row>
    <row r="1247" spans="2:4" s="116" customFormat="1" x14ac:dyDescent="0.2">
      <c r="B1247" s="88">
        <v>44383</v>
      </c>
      <c r="C1247"/>
      <c r="D1247" s="127" t="s">
        <v>2653</v>
      </c>
    </row>
    <row r="1248" spans="2:4" s="116" customFormat="1" x14ac:dyDescent="0.2">
      <c r="B1248" s="88">
        <v>44382</v>
      </c>
      <c r="C1248"/>
      <c r="D1248" s="127" t="s">
        <v>2654</v>
      </c>
    </row>
    <row r="1249" spans="1:7" s="116" customFormat="1" x14ac:dyDescent="0.2">
      <c r="B1249" s="88">
        <v>44379</v>
      </c>
      <c r="C1249"/>
      <c r="D1249" s="127" t="s">
        <v>2655</v>
      </c>
    </row>
    <row r="1250" spans="1:7" s="116" customFormat="1" x14ac:dyDescent="0.2">
      <c r="B1250" s="88">
        <v>44378</v>
      </c>
      <c r="C1250"/>
      <c r="D1250" s="127" t="s">
        <v>2656</v>
      </c>
    </row>
    <row r="1251" spans="1:7" s="116" customFormat="1" x14ac:dyDescent="0.2">
      <c r="B1251" s="88">
        <v>44377</v>
      </c>
      <c r="C1251"/>
      <c r="D1251" s="127" t="s">
        <v>2614</v>
      </c>
    </row>
    <row r="1252" spans="1:7" s="116" customFormat="1" x14ac:dyDescent="0.2">
      <c r="B1252" s="88">
        <v>44376</v>
      </c>
      <c r="C1252"/>
      <c r="D1252" s="127" t="s">
        <v>2615</v>
      </c>
    </row>
    <row r="1253" spans="1:7" s="116" customFormat="1" x14ac:dyDescent="0.2">
      <c r="B1253" s="88">
        <v>44375</v>
      </c>
      <c r="C1253"/>
      <c r="D1253" s="127" t="s">
        <v>2616</v>
      </c>
    </row>
    <row r="1254" spans="1:7" s="116" customFormat="1" x14ac:dyDescent="0.2">
      <c r="B1254" s="88">
        <v>44372</v>
      </c>
      <c r="C1254"/>
      <c r="D1254" s="127" t="s">
        <v>2617</v>
      </c>
    </row>
    <row r="1255" spans="1:7" s="116" customFormat="1" x14ac:dyDescent="0.2">
      <c r="B1255" s="88">
        <v>44371</v>
      </c>
      <c r="C1255"/>
      <c r="D1255" s="127" t="s">
        <v>2618</v>
      </c>
    </row>
    <row r="1256" spans="1:7" s="116" customFormat="1" x14ac:dyDescent="0.2">
      <c r="B1256" s="88">
        <v>44370</v>
      </c>
      <c r="C1256"/>
      <c r="D1256" s="127" t="s">
        <v>2619</v>
      </c>
    </row>
    <row r="1257" spans="1:7" s="116" customFormat="1" x14ac:dyDescent="0.2">
      <c r="B1257" s="88">
        <v>44369</v>
      </c>
      <c r="C1257"/>
      <c r="D1257" s="127" t="s">
        <v>2620</v>
      </c>
    </row>
    <row r="1258" spans="1:7" s="116" customFormat="1" x14ac:dyDescent="0.2">
      <c r="B1258" s="88">
        <v>44368</v>
      </c>
      <c r="C1258"/>
      <c r="D1258" s="127" t="s">
        <v>2621</v>
      </c>
    </row>
    <row r="1259" spans="1:7" s="116" customFormat="1" x14ac:dyDescent="0.2">
      <c r="B1259" s="88">
        <v>44365</v>
      </c>
      <c r="C1259"/>
      <c r="D1259" s="127" t="s">
        <v>2622</v>
      </c>
    </row>
    <row r="1260" spans="1:7" s="116" customFormat="1" x14ac:dyDescent="0.2">
      <c r="B1260" s="88">
        <v>44364</v>
      </c>
      <c r="C1260"/>
      <c r="D1260" s="127" t="s">
        <v>2623</v>
      </c>
    </row>
    <row r="1261" spans="1:7" s="116" customFormat="1" x14ac:dyDescent="0.2">
      <c r="B1261" s="88">
        <v>44363</v>
      </c>
      <c r="C1261"/>
      <c r="D1261" s="127" t="s">
        <v>2624</v>
      </c>
    </row>
    <row r="1262" spans="1:7" s="116" customFormat="1" x14ac:dyDescent="0.2">
      <c r="B1262" s="88">
        <v>44362</v>
      </c>
      <c r="C1262"/>
      <c r="D1262" s="127" t="s">
        <v>2625</v>
      </c>
    </row>
    <row r="1263" spans="1:7" s="116" customFormat="1" x14ac:dyDescent="0.2">
      <c r="A1263"/>
      <c r="B1263" s="88">
        <v>44361</v>
      </c>
      <c r="C1263"/>
      <c r="D1263" s="127" t="s">
        <v>2626</v>
      </c>
      <c r="E1263" s="127"/>
      <c r="F1263"/>
      <c r="G1263"/>
    </row>
    <row r="1264" spans="1:7" s="116" customFormat="1" x14ac:dyDescent="0.2">
      <c r="A1264"/>
      <c r="B1264" s="88">
        <v>44358</v>
      </c>
      <c r="C1264"/>
      <c r="D1264" s="127" t="s">
        <v>2627</v>
      </c>
      <c r="E1264" s="127"/>
      <c r="F1264"/>
      <c r="G1264"/>
    </row>
    <row r="1265" spans="1:256" s="116" customFormat="1" x14ac:dyDescent="0.2">
      <c r="A1265"/>
      <c r="B1265" s="88">
        <v>44357</v>
      </c>
      <c r="C1265"/>
      <c r="D1265" s="127" t="s">
        <v>2628</v>
      </c>
      <c r="E1265" s="127"/>
      <c r="F1265"/>
      <c r="G1265"/>
    </row>
    <row r="1266" spans="1:256" s="116" customFormat="1" x14ac:dyDescent="0.2">
      <c r="A1266"/>
      <c r="B1266" s="88">
        <v>44356</v>
      </c>
      <c r="C1266"/>
      <c r="D1266" s="127" t="s">
        <v>2629</v>
      </c>
      <c r="E1266" s="127"/>
      <c r="F1266"/>
      <c r="G1266"/>
    </row>
    <row r="1267" spans="1:256" s="116" customFormat="1" x14ac:dyDescent="0.2">
      <c r="A1267"/>
      <c r="B1267" s="88">
        <v>44355</v>
      </c>
      <c r="C1267"/>
      <c r="D1267" s="127" t="s">
        <v>2630</v>
      </c>
      <c r="E1267" s="127"/>
      <c r="F1267"/>
      <c r="G1267"/>
    </row>
    <row r="1268" spans="1:256" x14ac:dyDescent="0.2">
      <c r="B1268" s="88">
        <v>44354</v>
      </c>
      <c r="D1268" s="127" t="s">
        <v>2631</v>
      </c>
      <c r="E1268" s="127"/>
      <c r="I1268" s="88"/>
      <c r="K1268" s="127"/>
      <c r="L1268" s="127"/>
      <c r="P1268" s="88"/>
      <c r="R1268" s="127"/>
      <c r="S1268" s="127"/>
      <c r="W1268" s="88"/>
      <c r="Y1268" s="127"/>
      <c r="Z1268" s="127"/>
      <c r="AD1268" s="88"/>
      <c r="AF1268" s="127"/>
      <c r="AG1268" s="127"/>
      <c r="AK1268" s="88"/>
      <c r="AM1268" s="127"/>
      <c r="AN1268" s="127"/>
      <c r="AR1268" s="88"/>
      <c r="AT1268" s="127"/>
      <c r="AU1268" s="127"/>
      <c r="AY1268" s="88"/>
      <c r="BA1268" s="127"/>
      <c r="BB1268" s="127"/>
      <c r="BF1268" s="88"/>
      <c r="BH1268" s="127"/>
      <c r="BI1268" s="127"/>
      <c r="BM1268" s="88"/>
      <c r="BO1268" s="127"/>
      <c r="BP1268" s="127"/>
      <c r="BT1268" s="88"/>
      <c r="BV1268" s="127"/>
      <c r="BW1268" s="127"/>
      <c r="CA1268" s="88"/>
      <c r="CC1268" s="127"/>
      <c r="CD1268" s="127"/>
      <c r="CH1268" s="88"/>
      <c r="CJ1268" s="127"/>
      <c r="CK1268" s="127"/>
      <c r="CO1268" s="88"/>
      <c r="CQ1268" s="127"/>
      <c r="CR1268" s="127"/>
      <c r="CV1268" s="88"/>
      <c r="CX1268" s="127"/>
      <c r="CY1268" s="127"/>
      <c r="DC1268" s="88"/>
      <c r="DE1268" s="127"/>
      <c r="DF1268" s="127"/>
      <c r="DJ1268" s="88"/>
      <c r="DL1268" s="127"/>
      <c r="DM1268" s="127"/>
      <c r="DQ1268" s="88"/>
      <c r="DS1268" s="127"/>
      <c r="DT1268" s="127"/>
      <c r="DX1268" s="88"/>
      <c r="DZ1268" s="127"/>
      <c r="EA1268" s="127"/>
      <c r="EE1268" s="88"/>
      <c r="EG1268" s="127"/>
      <c r="EH1268" s="127"/>
      <c r="EL1268" s="88"/>
      <c r="EN1268" s="127"/>
      <c r="EO1268" s="127"/>
      <c r="ES1268" s="88"/>
      <c r="EU1268" s="127"/>
      <c r="EV1268" s="127"/>
      <c r="EZ1268" s="88"/>
      <c r="FB1268" s="127"/>
      <c r="FC1268" s="127"/>
      <c r="FG1268" s="88"/>
      <c r="FI1268" s="127"/>
      <c r="FJ1268" s="127"/>
      <c r="FN1268" s="88"/>
      <c r="FP1268" s="127"/>
      <c r="FQ1268" s="127"/>
      <c r="FU1268" s="88"/>
      <c r="FW1268" s="127"/>
      <c r="FX1268" s="127"/>
      <c r="GB1268" s="88"/>
      <c r="GD1268" s="127"/>
      <c r="GE1268" s="127"/>
      <c r="GI1268" s="88"/>
      <c r="GK1268" s="127"/>
      <c r="GL1268" s="127"/>
      <c r="GP1268" s="88"/>
      <c r="GR1268" s="127"/>
      <c r="GS1268" s="127"/>
      <c r="GW1268" s="88"/>
      <c r="GY1268" s="127"/>
      <c r="GZ1268" s="127"/>
      <c r="HD1268" s="88"/>
      <c r="HF1268" s="127"/>
      <c r="HG1268" s="127"/>
      <c r="HK1268" s="88"/>
      <c r="HM1268" s="127"/>
      <c r="HN1268" s="127"/>
      <c r="HR1268" s="88"/>
      <c r="HT1268" s="127"/>
      <c r="HU1268" s="127"/>
      <c r="HY1268" s="88"/>
      <c r="IA1268" s="127"/>
      <c r="IB1268" s="127"/>
      <c r="IF1268" s="88"/>
      <c r="IH1268" s="127"/>
      <c r="II1268" s="127"/>
      <c r="IM1268" s="88"/>
      <c r="IO1268" s="127"/>
      <c r="IP1268" s="127"/>
      <c r="IT1268" s="88"/>
      <c r="IV1268" s="127"/>
    </row>
    <row r="1269" spans="1:256" x14ac:dyDescent="0.2">
      <c r="B1269" s="88">
        <v>44351</v>
      </c>
      <c r="D1269" s="127" t="s">
        <v>2632</v>
      </c>
      <c r="E1269" s="127"/>
      <c r="I1269" s="88"/>
      <c r="K1269" s="127"/>
      <c r="L1269" s="127"/>
      <c r="P1269" s="88"/>
      <c r="R1269" s="127"/>
      <c r="S1269" s="127"/>
      <c r="W1269" s="88"/>
      <c r="Y1269" s="127"/>
      <c r="Z1269" s="127"/>
      <c r="AD1269" s="88"/>
      <c r="AF1269" s="127"/>
      <c r="AG1269" s="127"/>
      <c r="AK1269" s="88"/>
      <c r="AM1269" s="127"/>
      <c r="AN1269" s="127"/>
      <c r="AR1269" s="88"/>
      <c r="AT1269" s="127"/>
      <c r="AU1269" s="127"/>
      <c r="AY1269" s="88"/>
      <c r="BA1269" s="127"/>
      <c r="BB1269" s="127"/>
      <c r="BF1269" s="88"/>
      <c r="BH1269" s="127"/>
      <c r="BI1269" s="127"/>
      <c r="BM1269" s="88"/>
      <c r="BO1269" s="127"/>
      <c r="BP1269" s="127"/>
      <c r="BT1269" s="88"/>
      <c r="BV1269" s="127"/>
      <c r="BW1269" s="127"/>
      <c r="CA1269" s="88"/>
      <c r="CC1269" s="127"/>
      <c r="CD1269" s="127"/>
      <c r="CH1269" s="88"/>
      <c r="CJ1269" s="127"/>
      <c r="CK1269" s="127"/>
      <c r="CO1269" s="88"/>
      <c r="CQ1269" s="127"/>
      <c r="CR1269" s="127"/>
      <c r="CV1269" s="88"/>
      <c r="CX1269" s="127"/>
      <c r="CY1269" s="127"/>
      <c r="DC1269" s="88"/>
      <c r="DE1269" s="127"/>
      <c r="DF1269" s="127"/>
      <c r="DJ1269" s="88"/>
      <c r="DL1269" s="127"/>
      <c r="DM1269" s="127"/>
      <c r="DQ1269" s="88"/>
      <c r="DS1269" s="127"/>
      <c r="DT1269" s="127"/>
      <c r="DX1269" s="88"/>
      <c r="DZ1269" s="127"/>
      <c r="EA1269" s="127"/>
      <c r="EE1269" s="88"/>
      <c r="EG1269" s="127"/>
      <c r="EH1269" s="127"/>
      <c r="EL1269" s="88"/>
      <c r="EN1269" s="127"/>
      <c r="EO1269" s="127"/>
      <c r="ES1269" s="88"/>
      <c r="EU1269" s="127"/>
      <c r="EV1269" s="127"/>
      <c r="EZ1269" s="88"/>
      <c r="FB1269" s="127"/>
      <c r="FC1269" s="127"/>
      <c r="FG1269" s="88"/>
      <c r="FI1269" s="127"/>
      <c r="FJ1269" s="127"/>
      <c r="FN1269" s="88"/>
      <c r="FP1269" s="127"/>
      <c r="FQ1269" s="127"/>
      <c r="FU1269" s="88"/>
      <c r="FW1269" s="127"/>
      <c r="FX1269" s="127"/>
      <c r="GB1269" s="88"/>
      <c r="GD1269" s="127"/>
      <c r="GE1269" s="127"/>
      <c r="GI1269" s="88"/>
      <c r="GK1269" s="127"/>
      <c r="GL1269" s="127"/>
      <c r="GP1269" s="88"/>
      <c r="GR1269" s="127"/>
      <c r="GS1269" s="127"/>
      <c r="GW1269" s="88"/>
      <c r="GY1269" s="127"/>
      <c r="GZ1269" s="127"/>
      <c r="HD1269" s="88"/>
      <c r="HF1269" s="127"/>
      <c r="HG1269" s="127"/>
      <c r="HK1269" s="88"/>
      <c r="HM1269" s="127"/>
      <c r="HN1269" s="127"/>
      <c r="HR1269" s="88"/>
      <c r="HT1269" s="127"/>
      <c r="HU1269" s="127"/>
      <c r="HY1269" s="88"/>
      <c r="IA1269" s="127"/>
      <c r="IB1269" s="127"/>
      <c r="IF1269" s="88"/>
      <c r="IH1269" s="127"/>
      <c r="II1269" s="127"/>
      <c r="IM1269" s="88"/>
      <c r="IO1269" s="127"/>
      <c r="IP1269" s="127"/>
      <c r="IT1269" s="88"/>
      <c r="IV1269" s="127"/>
    </row>
    <row r="1270" spans="1:256" x14ac:dyDescent="0.2">
      <c r="B1270" s="88">
        <v>44350</v>
      </c>
      <c r="D1270" s="127" t="s">
        <v>2358</v>
      </c>
      <c r="E1270" s="127"/>
      <c r="I1270" s="88"/>
      <c r="K1270" s="127"/>
      <c r="L1270" s="127"/>
      <c r="P1270" s="88"/>
      <c r="R1270" s="127"/>
      <c r="S1270" s="127"/>
      <c r="W1270" s="88"/>
      <c r="Y1270" s="127"/>
      <c r="Z1270" s="127"/>
      <c r="AD1270" s="88"/>
      <c r="AF1270" s="127"/>
      <c r="AG1270" s="127"/>
      <c r="AK1270" s="88"/>
      <c r="AM1270" s="127"/>
      <c r="AN1270" s="127"/>
      <c r="AR1270" s="88"/>
      <c r="AT1270" s="127"/>
      <c r="AU1270" s="127"/>
      <c r="AY1270" s="88"/>
      <c r="BA1270" s="127"/>
      <c r="BB1270" s="127"/>
      <c r="BF1270" s="88"/>
      <c r="BH1270" s="127"/>
      <c r="BI1270" s="127"/>
      <c r="BM1270" s="88"/>
      <c r="BO1270" s="127"/>
      <c r="BP1270" s="127"/>
      <c r="BT1270" s="88"/>
      <c r="BV1270" s="127"/>
      <c r="BW1270" s="127"/>
      <c r="CA1270" s="88"/>
      <c r="CC1270" s="127"/>
      <c r="CD1270" s="127"/>
      <c r="CH1270" s="88"/>
      <c r="CJ1270" s="127"/>
      <c r="CK1270" s="127"/>
      <c r="CO1270" s="88"/>
      <c r="CQ1270" s="127"/>
      <c r="CR1270" s="127"/>
      <c r="CV1270" s="88"/>
      <c r="CX1270" s="127"/>
      <c r="CY1270" s="127"/>
      <c r="DC1270" s="88"/>
      <c r="DE1270" s="127"/>
      <c r="DF1270" s="127"/>
      <c r="DJ1270" s="88"/>
      <c r="DL1270" s="127"/>
      <c r="DM1270" s="127"/>
      <c r="DQ1270" s="88"/>
      <c r="DS1270" s="127"/>
      <c r="DT1270" s="127"/>
      <c r="DX1270" s="88"/>
      <c r="DZ1270" s="127"/>
      <c r="EA1270" s="127"/>
      <c r="EE1270" s="88"/>
      <c r="EG1270" s="127"/>
      <c r="EH1270" s="127"/>
      <c r="EL1270" s="88"/>
      <c r="EN1270" s="127"/>
      <c r="EO1270" s="127"/>
      <c r="ES1270" s="88"/>
      <c r="EU1270" s="127"/>
      <c r="EV1270" s="127"/>
      <c r="EZ1270" s="88"/>
      <c r="FB1270" s="127"/>
      <c r="FC1270" s="127"/>
      <c r="FG1270" s="88"/>
      <c r="FI1270" s="127"/>
      <c r="FJ1270" s="127"/>
      <c r="FN1270" s="88"/>
      <c r="FP1270" s="127"/>
      <c r="FQ1270" s="127"/>
      <c r="FU1270" s="88"/>
      <c r="FW1270" s="127"/>
      <c r="FX1270" s="127"/>
      <c r="GB1270" s="88"/>
      <c r="GD1270" s="127"/>
      <c r="GE1270" s="127"/>
      <c r="GI1270" s="88"/>
      <c r="GK1270" s="127"/>
      <c r="GL1270" s="127"/>
      <c r="GP1270" s="88"/>
      <c r="GR1270" s="127"/>
      <c r="GS1270" s="127"/>
      <c r="GW1270" s="88"/>
      <c r="GY1270" s="127"/>
      <c r="GZ1270" s="127"/>
      <c r="HD1270" s="88"/>
      <c r="HF1270" s="127"/>
      <c r="HG1270" s="127"/>
      <c r="HK1270" s="88"/>
      <c r="HM1270" s="127"/>
      <c r="HN1270" s="127"/>
      <c r="HR1270" s="88"/>
      <c r="HT1270" s="127"/>
      <c r="HU1270" s="127"/>
      <c r="HY1270" s="88"/>
      <c r="IA1270" s="127"/>
      <c r="IB1270" s="127"/>
      <c r="IF1270" s="88"/>
      <c r="IH1270" s="127"/>
      <c r="II1270" s="127"/>
      <c r="IM1270" s="88"/>
      <c r="IO1270" s="127"/>
      <c r="IP1270" s="127"/>
      <c r="IT1270" s="88"/>
      <c r="IV1270" s="127"/>
    </row>
    <row r="1271" spans="1:256" x14ac:dyDescent="0.2">
      <c r="B1271" s="88">
        <v>44349</v>
      </c>
      <c r="D1271" s="127" t="s">
        <v>2633</v>
      </c>
      <c r="E1271" s="127"/>
      <c r="I1271" s="88"/>
      <c r="K1271" s="127"/>
      <c r="L1271" s="127"/>
      <c r="P1271" s="88"/>
      <c r="R1271" s="127"/>
      <c r="S1271" s="127"/>
      <c r="W1271" s="88"/>
      <c r="Y1271" s="127"/>
      <c r="Z1271" s="127"/>
      <c r="AD1271" s="88"/>
      <c r="AF1271" s="127"/>
      <c r="AG1271" s="127"/>
      <c r="AK1271" s="88"/>
      <c r="AM1271" s="127"/>
      <c r="AN1271" s="127"/>
      <c r="AR1271" s="88"/>
      <c r="AT1271" s="127"/>
      <c r="AU1271" s="127"/>
      <c r="AY1271" s="88"/>
      <c r="BA1271" s="127"/>
      <c r="BB1271" s="127"/>
      <c r="BF1271" s="88"/>
      <c r="BH1271" s="127"/>
      <c r="BI1271" s="127"/>
      <c r="BM1271" s="88"/>
      <c r="BO1271" s="127"/>
      <c r="BP1271" s="127"/>
      <c r="BT1271" s="88"/>
      <c r="BV1271" s="127"/>
      <c r="BW1271" s="127"/>
      <c r="CA1271" s="88"/>
      <c r="CC1271" s="127"/>
      <c r="CD1271" s="127"/>
      <c r="CH1271" s="88"/>
      <c r="CJ1271" s="127"/>
      <c r="CK1271" s="127"/>
      <c r="CO1271" s="88"/>
      <c r="CQ1271" s="127"/>
      <c r="CR1271" s="127"/>
      <c r="CV1271" s="88"/>
      <c r="CX1271" s="127"/>
      <c r="CY1271" s="127"/>
      <c r="DC1271" s="88"/>
      <c r="DE1271" s="127"/>
      <c r="DF1271" s="127"/>
      <c r="DJ1271" s="88"/>
      <c r="DL1271" s="127"/>
      <c r="DM1271" s="127"/>
      <c r="DQ1271" s="88"/>
      <c r="DS1271" s="127"/>
      <c r="DT1271" s="127"/>
      <c r="DX1271" s="88"/>
      <c r="DZ1271" s="127"/>
      <c r="EA1271" s="127"/>
      <c r="EE1271" s="88"/>
      <c r="EG1271" s="127"/>
      <c r="EH1271" s="127"/>
      <c r="EL1271" s="88"/>
      <c r="EN1271" s="127"/>
      <c r="EO1271" s="127"/>
      <c r="ES1271" s="88"/>
      <c r="EU1271" s="127"/>
      <c r="EV1271" s="127"/>
      <c r="EZ1271" s="88"/>
      <c r="FB1271" s="127"/>
      <c r="FC1271" s="127"/>
      <c r="FG1271" s="88"/>
      <c r="FI1271" s="127"/>
      <c r="FJ1271" s="127"/>
      <c r="FN1271" s="88"/>
      <c r="FP1271" s="127"/>
      <c r="FQ1271" s="127"/>
      <c r="FU1271" s="88"/>
      <c r="FW1271" s="127"/>
      <c r="FX1271" s="127"/>
      <c r="GB1271" s="88"/>
      <c r="GD1271" s="127"/>
      <c r="GE1271" s="127"/>
      <c r="GI1271" s="88"/>
      <c r="GK1271" s="127"/>
      <c r="GL1271" s="127"/>
      <c r="GP1271" s="88"/>
      <c r="GR1271" s="127"/>
      <c r="GS1271" s="127"/>
      <c r="GW1271" s="88"/>
      <c r="GY1271" s="127"/>
      <c r="GZ1271" s="127"/>
      <c r="HD1271" s="88"/>
      <c r="HF1271" s="127"/>
      <c r="HG1271" s="127"/>
      <c r="HK1271" s="88"/>
      <c r="HM1271" s="127"/>
      <c r="HN1271" s="127"/>
      <c r="HR1271" s="88"/>
      <c r="HT1271" s="127"/>
      <c r="HU1271" s="127"/>
      <c r="HY1271" s="88"/>
      <c r="IA1271" s="127"/>
      <c r="IB1271" s="127"/>
      <c r="IF1271" s="88"/>
      <c r="IH1271" s="127"/>
      <c r="II1271" s="127"/>
      <c r="IM1271" s="88"/>
      <c r="IO1271" s="127"/>
      <c r="IP1271" s="127"/>
      <c r="IT1271" s="88"/>
      <c r="IV1271" s="127"/>
    </row>
    <row r="1272" spans="1:256" x14ac:dyDescent="0.2">
      <c r="B1272" s="88">
        <v>44348</v>
      </c>
      <c r="D1272" s="127" t="s">
        <v>2634</v>
      </c>
      <c r="E1272" s="127"/>
      <c r="I1272" s="88"/>
      <c r="K1272" s="127"/>
      <c r="L1272" s="127"/>
      <c r="P1272" s="88"/>
      <c r="R1272" s="127"/>
      <c r="S1272" s="127"/>
      <c r="W1272" s="88"/>
      <c r="Y1272" s="127"/>
      <c r="Z1272" s="127"/>
      <c r="AD1272" s="88"/>
      <c r="AF1272" s="127"/>
      <c r="AG1272" s="127"/>
      <c r="AK1272" s="88"/>
      <c r="AM1272" s="127"/>
      <c r="AN1272" s="127"/>
      <c r="AR1272" s="88"/>
      <c r="AT1272" s="127"/>
      <c r="AU1272" s="127"/>
      <c r="AY1272" s="88"/>
      <c r="BA1272" s="127"/>
      <c r="BB1272" s="127"/>
      <c r="BF1272" s="88"/>
      <c r="BH1272" s="127"/>
      <c r="BI1272" s="127"/>
      <c r="BM1272" s="88"/>
      <c r="BO1272" s="127"/>
      <c r="BP1272" s="127"/>
      <c r="BT1272" s="88"/>
      <c r="BV1272" s="127"/>
      <c r="BW1272" s="127"/>
      <c r="CA1272" s="88"/>
      <c r="CC1272" s="127"/>
      <c r="CD1272" s="127"/>
      <c r="CH1272" s="88"/>
      <c r="CJ1272" s="127"/>
      <c r="CK1272" s="127"/>
      <c r="CO1272" s="88"/>
      <c r="CQ1272" s="127"/>
      <c r="CR1272" s="127"/>
      <c r="CV1272" s="88"/>
      <c r="CX1272" s="127"/>
      <c r="CY1272" s="127"/>
      <c r="DC1272" s="88"/>
      <c r="DE1272" s="127"/>
      <c r="DF1272" s="127"/>
      <c r="DJ1272" s="88"/>
      <c r="DL1272" s="127"/>
      <c r="DM1272" s="127"/>
      <c r="DQ1272" s="88"/>
      <c r="DS1272" s="127"/>
      <c r="DT1272" s="127"/>
      <c r="DX1272" s="88"/>
      <c r="DZ1272" s="127"/>
      <c r="EA1272" s="127"/>
      <c r="EE1272" s="88"/>
      <c r="EG1272" s="127"/>
      <c r="EH1272" s="127"/>
      <c r="EL1272" s="88"/>
      <c r="EN1272" s="127"/>
      <c r="EO1272" s="127"/>
      <c r="ES1272" s="88"/>
      <c r="EU1272" s="127"/>
      <c r="EV1272" s="127"/>
      <c r="EZ1272" s="88"/>
      <c r="FB1272" s="127"/>
      <c r="FC1272" s="127"/>
      <c r="FG1272" s="88"/>
      <c r="FI1272" s="127"/>
      <c r="FJ1272" s="127"/>
      <c r="FN1272" s="88"/>
      <c r="FP1272" s="127"/>
      <c r="FQ1272" s="127"/>
      <c r="FU1272" s="88"/>
      <c r="FW1272" s="127"/>
      <c r="FX1272" s="127"/>
      <c r="GB1272" s="88"/>
      <c r="GD1272" s="127"/>
      <c r="GE1272" s="127"/>
      <c r="GI1272" s="88"/>
      <c r="GK1272" s="127"/>
      <c r="GL1272" s="127"/>
      <c r="GP1272" s="88"/>
      <c r="GR1272" s="127"/>
      <c r="GS1272" s="127"/>
      <c r="GW1272" s="88"/>
      <c r="GY1272" s="127"/>
      <c r="GZ1272" s="127"/>
      <c r="HD1272" s="88"/>
      <c r="HF1272" s="127"/>
      <c r="HG1272" s="127"/>
      <c r="HK1272" s="88"/>
      <c r="HM1272" s="127"/>
      <c r="HN1272" s="127"/>
      <c r="HR1272" s="88"/>
      <c r="HT1272" s="127"/>
      <c r="HU1272" s="127"/>
      <c r="HY1272" s="88"/>
      <c r="IA1272" s="127"/>
      <c r="IB1272" s="127"/>
      <c r="IF1272" s="88"/>
      <c r="IH1272" s="127"/>
      <c r="II1272" s="127"/>
      <c r="IM1272" s="88"/>
      <c r="IO1272" s="127"/>
      <c r="IP1272" s="127"/>
      <c r="IT1272" s="88"/>
      <c r="IV1272" s="127"/>
    </row>
    <row r="1273" spans="1:256" x14ac:dyDescent="0.2">
      <c r="B1273" s="88">
        <v>44347</v>
      </c>
      <c r="D1273" s="127" t="s">
        <v>2571</v>
      </c>
      <c r="E1273" s="127"/>
      <c r="I1273" s="88"/>
      <c r="K1273" s="127"/>
      <c r="L1273" s="127"/>
      <c r="P1273" s="88"/>
      <c r="R1273" s="127"/>
      <c r="S1273" s="127"/>
      <c r="W1273" s="88"/>
      <c r="Y1273" s="127"/>
      <c r="Z1273" s="127"/>
      <c r="AD1273" s="88"/>
      <c r="AF1273" s="127"/>
      <c r="AG1273" s="127"/>
      <c r="AK1273" s="88"/>
      <c r="AM1273" s="127"/>
      <c r="AN1273" s="127"/>
      <c r="AR1273" s="88"/>
      <c r="AT1273" s="127"/>
      <c r="AU1273" s="127"/>
      <c r="AY1273" s="88"/>
      <c r="BA1273" s="127"/>
      <c r="BB1273" s="127"/>
      <c r="BF1273" s="88"/>
      <c r="BH1273" s="127"/>
      <c r="BI1273" s="127"/>
      <c r="BM1273" s="88"/>
      <c r="BO1273" s="127"/>
      <c r="BP1273" s="127"/>
      <c r="BT1273" s="88"/>
      <c r="BV1273" s="127"/>
      <c r="BW1273" s="127"/>
      <c r="CA1273" s="88"/>
      <c r="CC1273" s="127"/>
      <c r="CD1273" s="127"/>
      <c r="CH1273" s="88"/>
      <c r="CJ1273" s="127"/>
      <c r="CK1273" s="127"/>
      <c r="CO1273" s="88"/>
      <c r="CQ1273" s="127"/>
      <c r="CR1273" s="127"/>
      <c r="CV1273" s="88"/>
      <c r="CX1273" s="127"/>
      <c r="CY1273" s="127"/>
      <c r="DC1273" s="88"/>
      <c r="DE1273" s="127"/>
      <c r="DF1273" s="127"/>
      <c r="DJ1273" s="88"/>
      <c r="DL1273" s="127"/>
      <c r="DM1273" s="127"/>
      <c r="DQ1273" s="88"/>
      <c r="DS1273" s="127"/>
      <c r="DT1273" s="127"/>
      <c r="DX1273" s="88"/>
      <c r="DZ1273" s="127"/>
      <c r="EA1273" s="127"/>
      <c r="EE1273" s="88"/>
      <c r="EG1273" s="127"/>
      <c r="EH1273" s="127"/>
      <c r="EL1273" s="88"/>
      <c r="EN1273" s="127"/>
      <c r="EO1273" s="127"/>
      <c r="ES1273" s="88"/>
      <c r="EU1273" s="127"/>
      <c r="EV1273" s="127"/>
      <c r="EZ1273" s="88"/>
      <c r="FB1273" s="127"/>
      <c r="FC1273" s="127"/>
      <c r="FG1273" s="88"/>
      <c r="FI1273" s="127"/>
      <c r="FJ1273" s="127"/>
      <c r="FN1273" s="88"/>
      <c r="FP1273" s="127"/>
      <c r="FQ1273" s="127"/>
      <c r="FU1273" s="88"/>
      <c r="FW1273" s="127"/>
      <c r="FX1273" s="127"/>
      <c r="GB1273" s="88"/>
      <c r="GD1273" s="127"/>
      <c r="GE1273" s="127"/>
      <c r="GI1273" s="88"/>
      <c r="GK1273" s="127"/>
      <c r="GL1273" s="127"/>
      <c r="GP1273" s="88"/>
      <c r="GR1273" s="127"/>
      <c r="GS1273" s="127"/>
      <c r="GW1273" s="88"/>
      <c r="GY1273" s="127"/>
      <c r="GZ1273" s="127"/>
      <c r="HD1273" s="88"/>
      <c r="HF1273" s="127"/>
      <c r="HG1273" s="127"/>
      <c r="HK1273" s="88"/>
      <c r="HM1273" s="127"/>
      <c r="HN1273" s="127"/>
      <c r="HR1273" s="88"/>
      <c r="HT1273" s="127"/>
      <c r="HU1273" s="127"/>
      <c r="HY1273" s="88"/>
      <c r="IA1273" s="127"/>
      <c r="IB1273" s="127"/>
      <c r="IF1273" s="88"/>
      <c r="IH1273" s="127"/>
      <c r="II1273" s="127"/>
      <c r="IM1273" s="88"/>
      <c r="IO1273" s="127"/>
      <c r="IP1273" s="127"/>
      <c r="IT1273" s="88"/>
      <c r="IV1273" s="127"/>
    </row>
    <row r="1274" spans="1:256" x14ac:dyDescent="0.2">
      <c r="B1274" s="88">
        <v>44344</v>
      </c>
      <c r="D1274" s="127" t="s">
        <v>2572</v>
      </c>
      <c r="E1274" s="127"/>
      <c r="I1274" s="88"/>
      <c r="K1274" s="127"/>
      <c r="L1274" s="127"/>
      <c r="P1274" s="88"/>
      <c r="R1274" s="127"/>
      <c r="S1274" s="127"/>
      <c r="W1274" s="88"/>
      <c r="Y1274" s="127"/>
      <c r="Z1274" s="127"/>
      <c r="AD1274" s="88"/>
      <c r="AF1274" s="127"/>
      <c r="AG1274" s="127"/>
      <c r="AK1274" s="88"/>
      <c r="AM1274" s="127"/>
      <c r="AN1274" s="127"/>
      <c r="AR1274" s="88"/>
      <c r="AT1274" s="127"/>
      <c r="AU1274" s="127"/>
      <c r="AY1274" s="88"/>
      <c r="BA1274" s="127"/>
      <c r="BB1274" s="127"/>
      <c r="BF1274" s="88"/>
      <c r="BH1274" s="127"/>
      <c r="BI1274" s="127"/>
      <c r="BM1274" s="88"/>
      <c r="BO1274" s="127"/>
      <c r="BP1274" s="127"/>
      <c r="BT1274" s="88"/>
      <c r="BV1274" s="127"/>
      <c r="BW1274" s="127"/>
      <c r="CA1274" s="88"/>
      <c r="CC1274" s="127"/>
      <c r="CD1274" s="127"/>
      <c r="CH1274" s="88"/>
      <c r="CJ1274" s="127"/>
      <c r="CK1274" s="127"/>
      <c r="CO1274" s="88"/>
      <c r="CQ1274" s="127"/>
      <c r="CR1274" s="127"/>
      <c r="CV1274" s="88"/>
      <c r="CX1274" s="127"/>
      <c r="CY1274" s="127"/>
      <c r="DC1274" s="88"/>
      <c r="DE1274" s="127"/>
      <c r="DF1274" s="127"/>
      <c r="DJ1274" s="88"/>
      <c r="DL1274" s="127"/>
      <c r="DM1274" s="127"/>
      <c r="DQ1274" s="88"/>
      <c r="DS1274" s="127"/>
      <c r="DT1274" s="127"/>
      <c r="DX1274" s="88"/>
      <c r="DZ1274" s="127"/>
      <c r="EA1274" s="127"/>
      <c r="EE1274" s="88"/>
      <c r="EG1274" s="127"/>
      <c r="EH1274" s="127"/>
      <c r="EL1274" s="88"/>
      <c r="EN1274" s="127"/>
      <c r="EO1274" s="127"/>
      <c r="ES1274" s="88"/>
      <c r="EU1274" s="127"/>
      <c r="EV1274" s="127"/>
      <c r="EZ1274" s="88"/>
      <c r="FB1274" s="127"/>
      <c r="FC1274" s="127"/>
      <c r="FG1274" s="88"/>
      <c r="FI1274" s="127"/>
      <c r="FJ1274" s="127"/>
      <c r="FN1274" s="88"/>
      <c r="FP1274" s="127"/>
      <c r="FQ1274" s="127"/>
      <c r="FU1274" s="88"/>
      <c r="FW1274" s="127"/>
      <c r="FX1274" s="127"/>
      <c r="GB1274" s="88"/>
      <c r="GD1274" s="127"/>
      <c r="GE1274" s="127"/>
      <c r="GI1274" s="88"/>
      <c r="GK1274" s="127"/>
      <c r="GL1274" s="127"/>
      <c r="GP1274" s="88"/>
      <c r="GR1274" s="127"/>
      <c r="GS1274" s="127"/>
      <c r="GW1274" s="88"/>
      <c r="GY1274" s="127"/>
      <c r="GZ1274" s="127"/>
      <c r="HD1274" s="88"/>
      <c r="HF1274" s="127"/>
      <c r="HG1274" s="127"/>
      <c r="HK1274" s="88"/>
      <c r="HM1274" s="127"/>
      <c r="HN1274" s="127"/>
      <c r="HR1274" s="88"/>
      <c r="HT1274" s="127"/>
      <c r="HU1274" s="127"/>
      <c r="HY1274" s="88"/>
      <c r="IA1274" s="127"/>
      <c r="IB1274" s="127"/>
      <c r="IF1274" s="88"/>
      <c r="IH1274" s="127"/>
      <c r="II1274" s="127"/>
      <c r="IM1274" s="88"/>
      <c r="IO1274" s="127"/>
      <c r="IP1274" s="127"/>
      <c r="IT1274" s="88"/>
      <c r="IV1274" s="127"/>
    </row>
    <row r="1275" spans="1:256" x14ac:dyDescent="0.2">
      <c r="B1275" s="88">
        <v>44343</v>
      </c>
      <c r="D1275" s="127" t="s">
        <v>2573</v>
      </c>
      <c r="E1275" s="127"/>
      <c r="I1275" s="88"/>
      <c r="K1275" s="127"/>
      <c r="L1275" s="127"/>
      <c r="P1275" s="88"/>
      <c r="R1275" s="127"/>
      <c r="S1275" s="127"/>
      <c r="W1275" s="88"/>
      <c r="Y1275" s="127"/>
      <c r="Z1275" s="127"/>
      <c r="AD1275" s="88"/>
      <c r="AF1275" s="127"/>
      <c r="AG1275" s="127"/>
      <c r="AK1275" s="88"/>
      <c r="AM1275" s="127"/>
      <c r="AN1275" s="127"/>
      <c r="AR1275" s="88"/>
      <c r="AT1275" s="127"/>
      <c r="AU1275" s="127"/>
      <c r="AY1275" s="88"/>
      <c r="BA1275" s="127"/>
      <c r="BB1275" s="127"/>
      <c r="BF1275" s="88"/>
      <c r="BH1275" s="127"/>
      <c r="BI1275" s="127"/>
      <c r="BM1275" s="88"/>
      <c r="BO1275" s="127"/>
      <c r="BP1275" s="127"/>
      <c r="BT1275" s="88"/>
      <c r="BV1275" s="127"/>
      <c r="BW1275" s="127"/>
      <c r="CA1275" s="88"/>
      <c r="CC1275" s="127"/>
      <c r="CD1275" s="127"/>
      <c r="CH1275" s="88"/>
      <c r="CJ1275" s="127"/>
      <c r="CK1275" s="127"/>
      <c r="CO1275" s="88"/>
      <c r="CQ1275" s="127"/>
      <c r="CR1275" s="127"/>
      <c r="CV1275" s="88"/>
      <c r="CX1275" s="127"/>
      <c r="CY1275" s="127"/>
      <c r="DC1275" s="88"/>
      <c r="DE1275" s="127"/>
      <c r="DF1275" s="127"/>
      <c r="DJ1275" s="88"/>
      <c r="DL1275" s="127"/>
      <c r="DM1275" s="127"/>
      <c r="DQ1275" s="88"/>
      <c r="DS1275" s="127"/>
      <c r="DT1275" s="127"/>
      <c r="DX1275" s="88"/>
      <c r="DZ1275" s="127"/>
      <c r="EA1275" s="127"/>
      <c r="EE1275" s="88"/>
      <c r="EG1275" s="127"/>
      <c r="EH1275" s="127"/>
      <c r="EL1275" s="88"/>
      <c r="EN1275" s="127"/>
      <c r="EO1275" s="127"/>
      <c r="ES1275" s="88"/>
      <c r="EU1275" s="127"/>
      <c r="EV1275" s="127"/>
      <c r="EZ1275" s="88"/>
      <c r="FB1275" s="127"/>
      <c r="FC1275" s="127"/>
      <c r="FG1275" s="88"/>
      <c r="FI1275" s="127"/>
      <c r="FJ1275" s="127"/>
      <c r="FN1275" s="88"/>
      <c r="FP1275" s="127"/>
      <c r="FQ1275" s="127"/>
      <c r="FU1275" s="88"/>
      <c r="FW1275" s="127"/>
      <c r="FX1275" s="127"/>
      <c r="GB1275" s="88"/>
      <c r="GD1275" s="127"/>
      <c r="GE1275" s="127"/>
      <c r="GI1275" s="88"/>
      <c r="GK1275" s="127"/>
      <c r="GL1275" s="127"/>
      <c r="GP1275" s="88"/>
      <c r="GR1275" s="127"/>
      <c r="GS1275" s="127"/>
      <c r="GW1275" s="88"/>
      <c r="GY1275" s="127"/>
      <c r="GZ1275" s="127"/>
      <c r="HD1275" s="88"/>
      <c r="HF1275" s="127"/>
      <c r="HG1275" s="127"/>
      <c r="HK1275" s="88"/>
      <c r="HM1275" s="127"/>
      <c r="HN1275" s="127"/>
      <c r="HR1275" s="88"/>
      <c r="HT1275" s="127"/>
      <c r="HU1275" s="127"/>
      <c r="HY1275" s="88"/>
      <c r="IA1275" s="127"/>
      <c r="IB1275" s="127"/>
      <c r="IF1275" s="88"/>
      <c r="IH1275" s="127"/>
      <c r="II1275" s="127"/>
      <c r="IM1275" s="88"/>
      <c r="IO1275" s="127"/>
      <c r="IP1275" s="127"/>
      <c r="IT1275" s="88"/>
      <c r="IV1275" s="127"/>
    </row>
    <row r="1276" spans="1:256" x14ac:dyDescent="0.2">
      <c r="B1276" s="88">
        <v>44342</v>
      </c>
      <c r="D1276" s="127" t="s">
        <v>2574</v>
      </c>
      <c r="E1276" s="127"/>
      <c r="I1276" s="88"/>
      <c r="K1276" s="127"/>
      <c r="L1276" s="127"/>
      <c r="P1276" s="88"/>
      <c r="R1276" s="127"/>
      <c r="S1276" s="127"/>
      <c r="W1276" s="88"/>
      <c r="Y1276" s="127"/>
      <c r="Z1276" s="127"/>
      <c r="AD1276" s="88"/>
      <c r="AF1276" s="127"/>
      <c r="AG1276" s="127"/>
      <c r="AK1276" s="88"/>
      <c r="AM1276" s="127"/>
      <c r="AN1276" s="127"/>
      <c r="AR1276" s="88"/>
      <c r="AT1276" s="127"/>
      <c r="AU1276" s="127"/>
      <c r="AY1276" s="88"/>
      <c r="BA1276" s="127"/>
      <c r="BB1276" s="127"/>
      <c r="BF1276" s="88"/>
      <c r="BH1276" s="127"/>
      <c r="BI1276" s="127"/>
      <c r="BM1276" s="88"/>
      <c r="BO1276" s="127"/>
      <c r="BP1276" s="127"/>
      <c r="BT1276" s="88"/>
      <c r="BV1276" s="127"/>
      <c r="BW1276" s="127"/>
      <c r="CA1276" s="88"/>
      <c r="CC1276" s="127"/>
      <c r="CD1276" s="127"/>
      <c r="CH1276" s="88"/>
      <c r="CJ1276" s="127"/>
      <c r="CK1276" s="127"/>
      <c r="CO1276" s="88"/>
      <c r="CQ1276" s="127"/>
      <c r="CR1276" s="127"/>
      <c r="CV1276" s="88"/>
      <c r="CX1276" s="127"/>
      <c r="CY1276" s="127"/>
      <c r="DC1276" s="88"/>
      <c r="DE1276" s="127"/>
      <c r="DF1276" s="127"/>
      <c r="DJ1276" s="88"/>
      <c r="DL1276" s="127"/>
      <c r="DM1276" s="127"/>
      <c r="DQ1276" s="88"/>
      <c r="DS1276" s="127"/>
      <c r="DT1276" s="127"/>
      <c r="DX1276" s="88"/>
      <c r="DZ1276" s="127"/>
      <c r="EA1276" s="127"/>
      <c r="EE1276" s="88"/>
      <c r="EG1276" s="127"/>
      <c r="EH1276" s="127"/>
      <c r="EL1276" s="88"/>
      <c r="EN1276" s="127"/>
      <c r="EO1276" s="127"/>
      <c r="ES1276" s="88"/>
      <c r="EU1276" s="127"/>
      <c r="EV1276" s="127"/>
      <c r="EZ1276" s="88"/>
      <c r="FB1276" s="127"/>
      <c r="FC1276" s="127"/>
      <c r="FG1276" s="88"/>
      <c r="FI1276" s="127"/>
      <c r="FJ1276" s="127"/>
      <c r="FN1276" s="88"/>
      <c r="FP1276" s="127"/>
      <c r="FQ1276" s="127"/>
      <c r="FU1276" s="88"/>
      <c r="FW1276" s="127"/>
      <c r="FX1276" s="127"/>
      <c r="GB1276" s="88"/>
      <c r="GD1276" s="127"/>
      <c r="GE1276" s="127"/>
      <c r="GI1276" s="88"/>
      <c r="GK1276" s="127"/>
      <c r="GL1276" s="127"/>
      <c r="GP1276" s="88"/>
      <c r="GR1276" s="127"/>
      <c r="GS1276" s="127"/>
      <c r="GW1276" s="88"/>
      <c r="GY1276" s="127"/>
      <c r="GZ1276" s="127"/>
      <c r="HD1276" s="88"/>
      <c r="HF1276" s="127"/>
      <c r="HG1276" s="127"/>
      <c r="HK1276" s="88"/>
      <c r="HM1276" s="127"/>
      <c r="HN1276" s="127"/>
      <c r="HR1276" s="88"/>
      <c r="HT1276" s="127"/>
      <c r="HU1276" s="127"/>
      <c r="HY1276" s="88"/>
      <c r="IA1276" s="127"/>
      <c r="IB1276" s="127"/>
      <c r="IF1276" s="88"/>
      <c r="IH1276" s="127"/>
      <c r="II1276" s="127"/>
      <c r="IM1276" s="88"/>
      <c r="IO1276" s="127"/>
      <c r="IP1276" s="127"/>
      <c r="IT1276" s="88"/>
      <c r="IV1276" s="127"/>
    </row>
    <row r="1277" spans="1:256" x14ac:dyDescent="0.2">
      <c r="B1277" s="88">
        <v>44341</v>
      </c>
      <c r="D1277" s="127" t="s">
        <v>2575</v>
      </c>
      <c r="E1277" s="127"/>
      <c r="I1277" s="88"/>
      <c r="K1277" s="127"/>
      <c r="L1277" s="127"/>
      <c r="P1277" s="88"/>
      <c r="R1277" s="127"/>
      <c r="S1277" s="127"/>
      <c r="W1277" s="88"/>
      <c r="Y1277" s="127"/>
      <c r="Z1277" s="127"/>
      <c r="AD1277" s="88"/>
      <c r="AF1277" s="127"/>
      <c r="AG1277" s="127"/>
      <c r="AK1277" s="88"/>
      <c r="AM1277" s="127"/>
      <c r="AN1277" s="127"/>
      <c r="AR1277" s="88"/>
      <c r="AT1277" s="127"/>
      <c r="AU1277" s="127"/>
      <c r="AY1277" s="88"/>
      <c r="BA1277" s="127"/>
      <c r="BB1277" s="127"/>
      <c r="BF1277" s="88"/>
      <c r="BH1277" s="127"/>
      <c r="BI1277" s="127"/>
      <c r="BM1277" s="88"/>
      <c r="BO1277" s="127"/>
      <c r="BP1277" s="127"/>
      <c r="BT1277" s="88"/>
      <c r="BV1277" s="127"/>
      <c r="BW1277" s="127"/>
      <c r="CA1277" s="88"/>
      <c r="CC1277" s="127"/>
      <c r="CD1277" s="127"/>
      <c r="CH1277" s="88"/>
      <c r="CJ1277" s="127"/>
      <c r="CK1277" s="127"/>
      <c r="CO1277" s="88"/>
      <c r="CQ1277" s="127"/>
      <c r="CR1277" s="127"/>
      <c r="CV1277" s="88"/>
      <c r="CX1277" s="127"/>
      <c r="CY1277" s="127"/>
      <c r="DC1277" s="88"/>
      <c r="DE1277" s="127"/>
      <c r="DF1277" s="127"/>
      <c r="DJ1277" s="88"/>
      <c r="DL1277" s="127"/>
      <c r="DM1277" s="127"/>
      <c r="DQ1277" s="88"/>
      <c r="DS1277" s="127"/>
      <c r="DT1277" s="127"/>
      <c r="DX1277" s="88"/>
      <c r="DZ1277" s="127"/>
      <c r="EA1277" s="127"/>
      <c r="EE1277" s="88"/>
      <c r="EG1277" s="127"/>
      <c r="EH1277" s="127"/>
      <c r="EL1277" s="88"/>
      <c r="EN1277" s="127"/>
      <c r="EO1277" s="127"/>
      <c r="ES1277" s="88"/>
      <c r="EU1277" s="127"/>
      <c r="EV1277" s="127"/>
      <c r="EZ1277" s="88"/>
      <c r="FB1277" s="127"/>
      <c r="FC1277" s="127"/>
      <c r="FG1277" s="88"/>
      <c r="FI1277" s="127"/>
      <c r="FJ1277" s="127"/>
      <c r="FN1277" s="88"/>
      <c r="FP1277" s="127"/>
      <c r="FQ1277" s="127"/>
      <c r="FU1277" s="88"/>
      <c r="FW1277" s="127"/>
      <c r="FX1277" s="127"/>
      <c r="GB1277" s="88"/>
      <c r="GD1277" s="127"/>
      <c r="GE1277" s="127"/>
      <c r="GI1277" s="88"/>
      <c r="GK1277" s="127"/>
      <c r="GL1277" s="127"/>
      <c r="GP1277" s="88"/>
      <c r="GR1277" s="127"/>
      <c r="GS1277" s="127"/>
      <c r="GW1277" s="88"/>
      <c r="GY1277" s="127"/>
      <c r="GZ1277" s="127"/>
      <c r="HD1277" s="88"/>
      <c r="HF1277" s="127"/>
      <c r="HG1277" s="127"/>
      <c r="HK1277" s="88"/>
      <c r="HM1277" s="127"/>
      <c r="HN1277" s="127"/>
      <c r="HR1277" s="88"/>
      <c r="HT1277" s="127"/>
      <c r="HU1277" s="127"/>
      <c r="HY1277" s="88"/>
      <c r="IA1277" s="127"/>
      <c r="IB1277" s="127"/>
      <c r="IF1277" s="88"/>
      <c r="IH1277" s="127"/>
      <c r="II1277" s="127"/>
      <c r="IM1277" s="88"/>
      <c r="IO1277" s="127"/>
      <c r="IP1277" s="127"/>
      <c r="IT1277" s="88"/>
      <c r="IV1277" s="127"/>
    </row>
    <row r="1278" spans="1:256" x14ac:dyDescent="0.2">
      <c r="B1278" s="88">
        <v>44340</v>
      </c>
      <c r="D1278" s="127" t="s">
        <v>2576</v>
      </c>
      <c r="E1278" s="127"/>
      <c r="I1278" s="88"/>
      <c r="K1278" s="127"/>
      <c r="L1278" s="127"/>
      <c r="P1278" s="88"/>
      <c r="R1278" s="127"/>
      <c r="S1278" s="127"/>
      <c r="W1278" s="88"/>
      <c r="Y1278" s="127"/>
      <c r="Z1278" s="127"/>
      <c r="AD1278" s="88"/>
      <c r="AF1278" s="127"/>
      <c r="AG1278" s="127"/>
      <c r="AK1278" s="88"/>
      <c r="AM1278" s="127"/>
      <c r="AN1278" s="127"/>
      <c r="AR1278" s="88"/>
      <c r="AT1278" s="127"/>
      <c r="AU1278" s="127"/>
      <c r="AY1278" s="88"/>
      <c r="BA1278" s="127"/>
      <c r="BB1278" s="127"/>
      <c r="BF1278" s="88"/>
      <c r="BH1278" s="127"/>
      <c r="BI1278" s="127"/>
      <c r="BM1278" s="88"/>
      <c r="BO1278" s="127"/>
      <c r="BP1278" s="127"/>
      <c r="BT1278" s="88"/>
      <c r="BV1278" s="127"/>
      <c r="BW1278" s="127"/>
      <c r="CA1278" s="88"/>
      <c r="CC1278" s="127"/>
      <c r="CD1278" s="127"/>
      <c r="CH1278" s="88"/>
      <c r="CJ1278" s="127"/>
      <c r="CK1278" s="127"/>
      <c r="CO1278" s="88"/>
      <c r="CQ1278" s="127"/>
      <c r="CR1278" s="127"/>
      <c r="CV1278" s="88"/>
      <c r="CX1278" s="127"/>
      <c r="CY1278" s="127"/>
      <c r="DC1278" s="88"/>
      <c r="DE1278" s="127"/>
      <c r="DF1278" s="127"/>
      <c r="DJ1278" s="88"/>
      <c r="DL1278" s="127"/>
      <c r="DM1278" s="127"/>
      <c r="DQ1278" s="88"/>
      <c r="DS1278" s="127"/>
      <c r="DT1278" s="127"/>
      <c r="DX1278" s="88"/>
      <c r="DZ1278" s="127"/>
      <c r="EA1278" s="127"/>
      <c r="EE1278" s="88"/>
      <c r="EG1278" s="127"/>
      <c r="EH1278" s="127"/>
      <c r="EL1278" s="88"/>
      <c r="EN1278" s="127"/>
      <c r="EO1278" s="127"/>
      <c r="ES1278" s="88"/>
      <c r="EU1278" s="127"/>
      <c r="EV1278" s="127"/>
      <c r="EZ1278" s="88"/>
      <c r="FB1278" s="127"/>
      <c r="FC1278" s="127"/>
      <c r="FG1278" s="88"/>
      <c r="FI1278" s="127"/>
      <c r="FJ1278" s="127"/>
      <c r="FN1278" s="88"/>
      <c r="FP1278" s="127"/>
      <c r="FQ1278" s="127"/>
      <c r="FU1278" s="88"/>
      <c r="FW1278" s="127"/>
      <c r="FX1278" s="127"/>
      <c r="GB1278" s="88"/>
      <c r="GD1278" s="127"/>
      <c r="GE1278" s="127"/>
      <c r="GI1278" s="88"/>
      <c r="GK1278" s="127"/>
      <c r="GL1278" s="127"/>
      <c r="GP1278" s="88"/>
      <c r="GR1278" s="127"/>
      <c r="GS1278" s="127"/>
      <c r="GW1278" s="88"/>
      <c r="GY1278" s="127"/>
      <c r="GZ1278" s="127"/>
      <c r="HD1278" s="88"/>
      <c r="HF1278" s="127"/>
      <c r="HG1278" s="127"/>
      <c r="HK1278" s="88"/>
      <c r="HM1278" s="127"/>
      <c r="HN1278" s="127"/>
      <c r="HR1278" s="88"/>
      <c r="HT1278" s="127"/>
      <c r="HU1278" s="127"/>
      <c r="HY1278" s="88"/>
      <c r="IA1278" s="127"/>
      <c r="IB1278" s="127"/>
      <c r="IF1278" s="88"/>
      <c r="IH1278" s="127"/>
      <c r="II1278" s="127"/>
      <c r="IM1278" s="88"/>
      <c r="IO1278" s="127"/>
      <c r="IP1278" s="127"/>
      <c r="IT1278" s="88"/>
      <c r="IV1278" s="127"/>
    </row>
    <row r="1279" spans="1:256" x14ac:dyDescent="0.2">
      <c r="B1279" s="88">
        <v>44337</v>
      </c>
      <c r="D1279" s="127" t="s">
        <v>2577</v>
      </c>
      <c r="E1279" s="127"/>
      <c r="I1279" s="88"/>
      <c r="K1279" s="127"/>
      <c r="L1279" s="127"/>
      <c r="P1279" s="88"/>
      <c r="R1279" s="127"/>
      <c r="S1279" s="127"/>
      <c r="W1279" s="88"/>
      <c r="Y1279" s="127"/>
      <c r="Z1279" s="127"/>
      <c r="AD1279" s="88"/>
      <c r="AF1279" s="127"/>
      <c r="AG1279" s="127"/>
      <c r="AK1279" s="88"/>
      <c r="AM1279" s="127"/>
      <c r="AN1279" s="127"/>
      <c r="AR1279" s="88"/>
      <c r="AT1279" s="127"/>
      <c r="AU1279" s="127"/>
      <c r="AY1279" s="88"/>
      <c r="BA1279" s="127"/>
      <c r="BB1279" s="127"/>
      <c r="BF1279" s="88"/>
      <c r="BH1279" s="127"/>
      <c r="BI1279" s="127"/>
      <c r="BM1279" s="88"/>
      <c r="BO1279" s="127"/>
      <c r="BP1279" s="127"/>
      <c r="BT1279" s="88"/>
      <c r="BV1279" s="127"/>
      <c r="BW1279" s="127"/>
      <c r="CA1279" s="88"/>
      <c r="CC1279" s="127"/>
      <c r="CD1279" s="127"/>
      <c r="CH1279" s="88"/>
      <c r="CJ1279" s="127"/>
      <c r="CK1279" s="127"/>
      <c r="CO1279" s="88"/>
      <c r="CQ1279" s="127"/>
      <c r="CR1279" s="127"/>
      <c r="CV1279" s="88"/>
      <c r="CX1279" s="127"/>
      <c r="CY1279" s="127"/>
      <c r="DC1279" s="88"/>
      <c r="DE1279" s="127"/>
      <c r="DF1279" s="127"/>
      <c r="DJ1279" s="88"/>
      <c r="DL1279" s="127"/>
      <c r="DM1279" s="127"/>
      <c r="DQ1279" s="88"/>
      <c r="DS1279" s="127"/>
      <c r="DT1279" s="127"/>
      <c r="DX1279" s="88"/>
      <c r="DZ1279" s="127"/>
      <c r="EA1279" s="127"/>
      <c r="EE1279" s="88"/>
      <c r="EG1279" s="127"/>
      <c r="EH1279" s="127"/>
      <c r="EL1279" s="88"/>
      <c r="EN1279" s="127"/>
      <c r="EO1279" s="127"/>
      <c r="ES1279" s="88"/>
      <c r="EU1279" s="127"/>
      <c r="EV1279" s="127"/>
      <c r="EZ1279" s="88"/>
      <c r="FB1279" s="127"/>
      <c r="FC1279" s="127"/>
      <c r="FG1279" s="88"/>
      <c r="FI1279" s="127"/>
      <c r="FJ1279" s="127"/>
      <c r="FN1279" s="88"/>
      <c r="FP1279" s="127"/>
      <c r="FQ1279" s="127"/>
      <c r="FU1279" s="88"/>
      <c r="FW1279" s="127"/>
      <c r="FX1279" s="127"/>
      <c r="GB1279" s="88"/>
      <c r="GD1279" s="127"/>
      <c r="GE1279" s="127"/>
      <c r="GI1279" s="88"/>
      <c r="GK1279" s="127"/>
      <c r="GL1279" s="127"/>
      <c r="GP1279" s="88"/>
      <c r="GR1279" s="127"/>
      <c r="GS1279" s="127"/>
      <c r="GW1279" s="88"/>
      <c r="GY1279" s="127"/>
      <c r="GZ1279" s="127"/>
      <c r="HD1279" s="88"/>
      <c r="HF1279" s="127"/>
      <c r="HG1279" s="127"/>
      <c r="HK1279" s="88"/>
      <c r="HM1279" s="127"/>
      <c r="HN1279" s="127"/>
      <c r="HR1279" s="88"/>
      <c r="HT1279" s="127"/>
      <c r="HU1279" s="127"/>
      <c r="HY1279" s="88"/>
      <c r="IA1279" s="127"/>
      <c r="IB1279" s="127"/>
      <c r="IF1279" s="88"/>
      <c r="IH1279" s="127"/>
      <c r="II1279" s="127"/>
      <c r="IM1279" s="88"/>
      <c r="IO1279" s="127"/>
      <c r="IP1279" s="127"/>
      <c r="IT1279" s="88"/>
      <c r="IV1279" s="127"/>
    </row>
    <row r="1280" spans="1:256" x14ac:dyDescent="0.2">
      <c r="B1280" s="88">
        <v>44336</v>
      </c>
      <c r="D1280" s="127" t="s">
        <v>2578</v>
      </c>
      <c r="E1280" s="127"/>
      <c r="I1280" s="88"/>
      <c r="K1280" s="127"/>
      <c r="L1280" s="127"/>
      <c r="P1280" s="88"/>
      <c r="R1280" s="127"/>
      <c r="S1280" s="127"/>
      <c r="W1280" s="88"/>
      <c r="Y1280" s="127"/>
      <c r="Z1280" s="127"/>
      <c r="AD1280" s="88"/>
      <c r="AF1280" s="127"/>
      <c r="AG1280" s="127"/>
      <c r="AK1280" s="88"/>
      <c r="AM1280" s="127"/>
      <c r="AN1280" s="127"/>
      <c r="AR1280" s="88"/>
      <c r="AT1280" s="127"/>
      <c r="AU1280" s="127"/>
      <c r="AY1280" s="88"/>
      <c r="BA1280" s="127"/>
      <c r="BB1280" s="127"/>
      <c r="BF1280" s="88"/>
      <c r="BH1280" s="127"/>
      <c r="BI1280" s="127"/>
      <c r="BM1280" s="88"/>
      <c r="BO1280" s="127"/>
      <c r="BP1280" s="127"/>
      <c r="BT1280" s="88"/>
      <c r="BV1280" s="127"/>
      <c r="BW1280" s="127"/>
      <c r="CA1280" s="88"/>
      <c r="CC1280" s="127"/>
      <c r="CD1280" s="127"/>
      <c r="CH1280" s="88"/>
      <c r="CJ1280" s="127"/>
      <c r="CK1280" s="127"/>
      <c r="CO1280" s="88"/>
      <c r="CQ1280" s="127"/>
      <c r="CR1280" s="127"/>
      <c r="CV1280" s="88"/>
      <c r="CX1280" s="127"/>
      <c r="CY1280" s="127"/>
      <c r="DC1280" s="88"/>
      <c r="DE1280" s="127"/>
      <c r="DF1280" s="127"/>
      <c r="DJ1280" s="88"/>
      <c r="DL1280" s="127"/>
      <c r="DM1280" s="127"/>
      <c r="DQ1280" s="88"/>
      <c r="DS1280" s="127"/>
      <c r="DT1280" s="127"/>
      <c r="DX1280" s="88"/>
      <c r="DZ1280" s="127"/>
      <c r="EA1280" s="127"/>
      <c r="EE1280" s="88"/>
      <c r="EG1280" s="127"/>
      <c r="EH1280" s="127"/>
      <c r="EL1280" s="88"/>
      <c r="EN1280" s="127"/>
      <c r="EO1280" s="127"/>
      <c r="ES1280" s="88"/>
      <c r="EU1280" s="127"/>
      <c r="EV1280" s="127"/>
      <c r="EZ1280" s="88"/>
      <c r="FB1280" s="127"/>
      <c r="FC1280" s="127"/>
      <c r="FG1280" s="88"/>
      <c r="FI1280" s="127"/>
      <c r="FJ1280" s="127"/>
      <c r="FN1280" s="88"/>
      <c r="FP1280" s="127"/>
      <c r="FQ1280" s="127"/>
      <c r="FU1280" s="88"/>
      <c r="FW1280" s="127"/>
      <c r="FX1280" s="127"/>
      <c r="GB1280" s="88"/>
      <c r="GD1280" s="127"/>
      <c r="GE1280" s="127"/>
      <c r="GI1280" s="88"/>
      <c r="GK1280" s="127"/>
      <c r="GL1280" s="127"/>
      <c r="GP1280" s="88"/>
      <c r="GR1280" s="127"/>
      <c r="GS1280" s="127"/>
      <c r="GW1280" s="88"/>
      <c r="GY1280" s="127"/>
      <c r="GZ1280" s="127"/>
      <c r="HD1280" s="88"/>
      <c r="HF1280" s="127"/>
      <c r="HG1280" s="127"/>
      <c r="HK1280" s="88"/>
      <c r="HM1280" s="127"/>
      <c r="HN1280" s="127"/>
      <c r="HR1280" s="88"/>
      <c r="HT1280" s="127"/>
      <c r="HU1280" s="127"/>
      <c r="HY1280" s="88"/>
      <c r="IA1280" s="127"/>
      <c r="IB1280" s="127"/>
      <c r="IF1280" s="88"/>
      <c r="IH1280" s="127"/>
      <c r="II1280" s="127"/>
      <c r="IM1280" s="88"/>
      <c r="IO1280" s="127"/>
      <c r="IP1280" s="127"/>
      <c r="IT1280" s="88"/>
      <c r="IV1280" s="127"/>
    </row>
    <row r="1281" spans="2:256" x14ac:dyDescent="0.2">
      <c r="B1281" s="88">
        <v>44335</v>
      </c>
      <c r="D1281" s="127" t="s">
        <v>2579</v>
      </c>
      <c r="E1281" s="127"/>
      <c r="I1281" s="88"/>
      <c r="K1281" s="127"/>
      <c r="L1281" s="127"/>
      <c r="P1281" s="88"/>
      <c r="R1281" s="127"/>
      <c r="S1281" s="127"/>
      <c r="W1281" s="88"/>
      <c r="Y1281" s="127"/>
      <c r="Z1281" s="127"/>
      <c r="AD1281" s="88"/>
      <c r="AF1281" s="127"/>
      <c r="AG1281" s="127"/>
      <c r="AK1281" s="88"/>
      <c r="AM1281" s="127"/>
      <c r="AN1281" s="127"/>
      <c r="AR1281" s="88"/>
      <c r="AT1281" s="127"/>
      <c r="AU1281" s="127"/>
      <c r="AY1281" s="88"/>
      <c r="BA1281" s="127"/>
      <c r="BB1281" s="127"/>
      <c r="BF1281" s="88"/>
      <c r="BH1281" s="127"/>
      <c r="BI1281" s="127"/>
      <c r="BM1281" s="88"/>
      <c r="BO1281" s="127"/>
      <c r="BP1281" s="127"/>
      <c r="BT1281" s="88"/>
      <c r="BV1281" s="127"/>
      <c r="BW1281" s="127"/>
      <c r="CA1281" s="88"/>
      <c r="CC1281" s="127"/>
      <c r="CD1281" s="127"/>
      <c r="CH1281" s="88"/>
      <c r="CJ1281" s="127"/>
      <c r="CK1281" s="127"/>
      <c r="CO1281" s="88"/>
      <c r="CQ1281" s="127"/>
      <c r="CR1281" s="127"/>
      <c r="CV1281" s="88"/>
      <c r="CX1281" s="127"/>
      <c r="CY1281" s="127"/>
      <c r="DC1281" s="88"/>
      <c r="DE1281" s="127"/>
      <c r="DF1281" s="127"/>
      <c r="DJ1281" s="88"/>
      <c r="DL1281" s="127"/>
      <c r="DM1281" s="127"/>
      <c r="DQ1281" s="88"/>
      <c r="DS1281" s="127"/>
      <c r="DT1281" s="127"/>
      <c r="DX1281" s="88"/>
      <c r="DZ1281" s="127"/>
      <c r="EA1281" s="127"/>
      <c r="EE1281" s="88"/>
      <c r="EG1281" s="127"/>
      <c r="EH1281" s="127"/>
      <c r="EL1281" s="88"/>
      <c r="EN1281" s="127"/>
      <c r="EO1281" s="127"/>
      <c r="ES1281" s="88"/>
      <c r="EU1281" s="127"/>
      <c r="EV1281" s="127"/>
      <c r="EZ1281" s="88"/>
      <c r="FB1281" s="127"/>
      <c r="FC1281" s="127"/>
      <c r="FG1281" s="88"/>
      <c r="FI1281" s="127"/>
      <c r="FJ1281" s="127"/>
      <c r="FN1281" s="88"/>
      <c r="FP1281" s="127"/>
      <c r="FQ1281" s="127"/>
      <c r="FU1281" s="88"/>
      <c r="FW1281" s="127"/>
      <c r="FX1281" s="127"/>
      <c r="GB1281" s="88"/>
      <c r="GD1281" s="127"/>
      <c r="GE1281" s="127"/>
      <c r="GI1281" s="88"/>
      <c r="GK1281" s="127"/>
      <c r="GL1281" s="127"/>
      <c r="GP1281" s="88"/>
      <c r="GR1281" s="127"/>
      <c r="GS1281" s="127"/>
      <c r="GW1281" s="88"/>
      <c r="GY1281" s="127"/>
      <c r="GZ1281" s="127"/>
      <c r="HD1281" s="88"/>
      <c r="HF1281" s="127"/>
      <c r="HG1281" s="127"/>
      <c r="HK1281" s="88"/>
      <c r="HM1281" s="127"/>
      <c r="HN1281" s="127"/>
      <c r="HR1281" s="88"/>
      <c r="HT1281" s="127"/>
      <c r="HU1281" s="127"/>
      <c r="HY1281" s="88"/>
      <c r="IA1281" s="127"/>
      <c r="IB1281" s="127"/>
      <c r="IF1281" s="88"/>
      <c r="IH1281" s="127"/>
      <c r="II1281" s="127"/>
      <c r="IM1281" s="88"/>
      <c r="IO1281" s="127"/>
      <c r="IP1281" s="127"/>
      <c r="IT1281" s="88"/>
      <c r="IV1281" s="127"/>
    </row>
    <row r="1282" spans="2:256" x14ac:dyDescent="0.2">
      <c r="B1282" s="88">
        <v>44334</v>
      </c>
      <c r="D1282" s="127" t="s">
        <v>2580</v>
      </c>
      <c r="E1282" s="127"/>
      <c r="I1282" s="88"/>
      <c r="K1282" s="127"/>
      <c r="L1282" s="127"/>
      <c r="P1282" s="88"/>
      <c r="R1282" s="127"/>
      <c r="S1282" s="127"/>
      <c r="W1282" s="88"/>
      <c r="Y1282" s="127"/>
      <c r="Z1282" s="127"/>
      <c r="AD1282" s="88"/>
      <c r="AF1282" s="127"/>
      <c r="AG1282" s="127"/>
      <c r="AK1282" s="88"/>
      <c r="AM1282" s="127"/>
      <c r="AN1282" s="127"/>
      <c r="AR1282" s="88"/>
      <c r="AT1282" s="127"/>
      <c r="AU1282" s="127"/>
      <c r="AY1282" s="88"/>
      <c r="BA1282" s="127"/>
      <c r="BB1282" s="127"/>
      <c r="BF1282" s="88"/>
      <c r="BH1282" s="127"/>
      <c r="BI1282" s="127"/>
      <c r="BM1282" s="88"/>
      <c r="BO1282" s="127"/>
      <c r="BP1282" s="127"/>
      <c r="BT1282" s="88"/>
      <c r="BV1282" s="127"/>
      <c r="BW1282" s="127"/>
      <c r="CA1282" s="88"/>
      <c r="CC1282" s="127"/>
      <c r="CD1282" s="127"/>
      <c r="CH1282" s="88"/>
      <c r="CJ1282" s="127"/>
      <c r="CK1282" s="127"/>
      <c r="CO1282" s="88"/>
      <c r="CQ1282" s="127"/>
      <c r="CR1282" s="127"/>
      <c r="CV1282" s="88"/>
      <c r="CX1282" s="127"/>
      <c r="CY1282" s="127"/>
      <c r="DC1282" s="88"/>
      <c r="DE1282" s="127"/>
      <c r="DF1282" s="127"/>
      <c r="DJ1282" s="88"/>
      <c r="DL1282" s="127"/>
      <c r="DM1282" s="127"/>
      <c r="DQ1282" s="88"/>
      <c r="DS1282" s="127"/>
      <c r="DT1282" s="127"/>
      <c r="DX1282" s="88"/>
      <c r="DZ1282" s="127"/>
      <c r="EA1282" s="127"/>
      <c r="EE1282" s="88"/>
      <c r="EG1282" s="127"/>
      <c r="EH1282" s="127"/>
      <c r="EL1282" s="88"/>
      <c r="EN1282" s="127"/>
      <c r="EO1282" s="127"/>
      <c r="ES1282" s="88"/>
      <c r="EU1282" s="127"/>
      <c r="EV1282" s="127"/>
      <c r="EZ1282" s="88"/>
      <c r="FB1282" s="127"/>
      <c r="FC1282" s="127"/>
      <c r="FG1282" s="88"/>
      <c r="FI1282" s="127"/>
      <c r="FJ1282" s="127"/>
      <c r="FN1282" s="88"/>
      <c r="FP1282" s="127"/>
      <c r="FQ1282" s="127"/>
      <c r="FU1282" s="88"/>
      <c r="FW1282" s="127"/>
      <c r="FX1282" s="127"/>
      <c r="GB1282" s="88"/>
      <c r="GD1282" s="127"/>
      <c r="GE1282" s="127"/>
      <c r="GI1282" s="88"/>
      <c r="GK1282" s="127"/>
      <c r="GL1282" s="127"/>
      <c r="GP1282" s="88"/>
      <c r="GR1282" s="127"/>
      <c r="GS1282" s="127"/>
      <c r="GW1282" s="88"/>
      <c r="GY1282" s="127"/>
      <c r="GZ1282" s="127"/>
      <c r="HD1282" s="88"/>
      <c r="HF1282" s="127"/>
      <c r="HG1282" s="127"/>
      <c r="HK1282" s="88"/>
      <c r="HM1282" s="127"/>
      <c r="HN1282" s="127"/>
      <c r="HR1282" s="88"/>
      <c r="HT1282" s="127"/>
      <c r="HU1282" s="127"/>
      <c r="HY1282" s="88"/>
      <c r="IA1282" s="127"/>
      <c r="IB1282" s="127"/>
      <c r="IF1282" s="88"/>
      <c r="IH1282" s="127"/>
      <c r="II1282" s="127"/>
      <c r="IM1282" s="88"/>
      <c r="IO1282" s="127"/>
      <c r="IP1282" s="127"/>
      <c r="IT1282" s="88"/>
      <c r="IV1282" s="127"/>
    </row>
    <row r="1283" spans="2:256" x14ac:dyDescent="0.2">
      <c r="B1283" s="88">
        <v>44330</v>
      </c>
      <c r="D1283" s="127" t="s">
        <v>2581</v>
      </c>
      <c r="E1283" s="127"/>
      <c r="I1283" s="88"/>
      <c r="K1283" s="127"/>
      <c r="L1283" s="127"/>
      <c r="P1283" s="88"/>
      <c r="R1283" s="127"/>
      <c r="S1283" s="127"/>
      <c r="W1283" s="88"/>
      <c r="Y1283" s="127"/>
      <c r="Z1283" s="127"/>
      <c r="AD1283" s="88"/>
      <c r="AF1283" s="127"/>
      <c r="AG1283" s="127"/>
      <c r="AK1283" s="88"/>
      <c r="AM1283" s="127"/>
      <c r="AN1283" s="127"/>
      <c r="AR1283" s="88"/>
      <c r="AT1283" s="127"/>
      <c r="AU1283" s="127"/>
      <c r="AY1283" s="88"/>
      <c r="BA1283" s="127"/>
      <c r="BB1283" s="127"/>
      <c r="BF1283" s="88"/>
      <c r="BH1283" s="127"/>
      <c r="BI1283" s="127"/>
      <c r="BM1283" s="88"/>
      <c r="BO1283" s="127"/>
      <c r="BP1283" s="127"/>
      <c r="BT1283" s="88"/>
      <c r="BV1283" s="127"/>
      <c r="BW1283" s="127"/>
      <c r="CA1283" s="88"/>
      <c r="CC1283" s="127"/>
      <c r="CD1283" s="127"/>
      <c r="CH1283" s="88"/>
      <c r="CJ1283" s="127"/>
      <c r="CK1283" s="127"/>
      <c r="CO1283" s="88"/>
      <c r="CQ1283" s="127"/>
      <c r="CR1283" s="127"/>
      <c r="CV1283" s="88"/>
      <c r="CX1283" s="127"/>
      <c r="CY1283" s="127"/>
      <c r="DC1283" s="88"/>
      <c r="DE1283" s="127"/>
      <c r="DF1283" s="127"/>
      <c r="DJ1283" s="88"/>
      <c r="DL1283" s="127"/>
      <c r="DM1283" s="127"/>
      <c r="DQ1283" s="88"/>
      <c r="DS1283" s="127"/>
      <c r="DT1283" s="127"/>
      <c r="DX1283" s="88"/>
      <c r="DZ1283" s="127"/>
      <c r="EA1283" s="127"/>
      <c r="EE1283" s="88"/>
      <c r="EG1283" s="127"/>
      <c r="EH1283" s="127"/>
      <c r="EL1283" s="88"/>
      <c r="EN1283" s="127"/>
      <c r="EO1283" s="127"/>
      <c r="ES1283" s="88"/>
      <c r="EU1283" s="127"/>
      <c r="EV1283" s="127"/>
      <c r="EZ1283" s="88"/>
      <c r="FB1283" s="127"/>
      <c r="FC1283" s="127"/>
      <c r="FG1283" s="88"/>
      <c r="FI1283" s="127"/>
      <c r="FJ1283" s="127"/>
      <c r="FN1283" s="88"/>
      <c r="FP1283" s="127"/>
      <c r="FQ1283" s="127"/>
      <c r="FU1283" s="88"/>
      <c r="FW1283" s="127"/>
      <c r="FX1283" s="127"/>
      <c r="GB1283" s="88"/>
      <c r="GD1283" s="127"/>
      <c r="GE1283" s="127"/>
      <c r="GI1283" s="88"/>
      <c r="GK1283" s="127"/>
      <c r="GL1283" s="127"/>
      <c r="GP1283" s="88"/>
      <c r="GR1283" s="127"/>
      <c r="GS1283" s="127"/>
      <c r="GW1283" s="88"/>
      <c r="GY1283" s="127"/>
      <c r="GZ1283" s="127"/>
      <c r="HD1283" s="88"/>
      <c r="HF1283" s="127"/>
      <c r="HG1283" s="127"/>
      <c r="HK1283" s="88"/>
      <c r="HM1283" s="127"/>
      <c r="HN1283" s="127"/>
      <c r="HR1283" s="88"/>
      <c r="HT1283" s="127"/>
      <c r="HU1283" s="127"/>
      <c r="HY1283" s="88"/>
      <c r="IA1283" s="127"/>
      <c r="IB1283" s="127"/>
      <c r="IF1283" s="88"/>
      <c r="IH1283" s="127"/>
      <c r="II1283" s="127"/>
      <c r="IM1283" s="88"/>
      <c r="IO1283" s="127"/>
      <c r="IP1283" s="127"/>
      <c r="IT1283" s="88"/>
      <c r="IV1283" s="127"/>
    </row>
    <row r="1284" spans="2:256" x14ac:dyDescent="0.2">
      <c r="B1284" s="88">
        <v>44329</v>
      </c>
      <c r="D1284" s="127" t="s">
        <v>2582</v>
      </c>
      <c r="E1284" s="127"/>
      <c r="I1284" s="88"/>
      <c r="K1284" s="127"/>
      <c r="L1284" s="127"/>
      <c r="P1284" s="88"/>
      <c r="R1284" s="127"/>
      <c r="S1284" s="127"/>
      <c r="W1284" s="88"/>
      <c r="Y1284" s="127"/>
      <c r="Z1284" s="127"/>
      <c r="AD1284" s="88"/>
      <c r="AF1284" s="127"/>
      <c r="AG1284" s="127"/>
      <c r="AK1284" s="88"/>
      <c r="AM1284" s="127"/>
      <c r="AN1284" s="127"/>
      <c r="AR1284" s="88"/>
      <c r="AT1284" s="127"/>
      <c r="AU1284" s="127"/>
      <c r="AY1284" s="88"/>
      <c r="BA1284" s="127"/>
      <c r="BB1284" s="127"/>
      <c r="BF1284" s="88"/>
      <c r="BH1284" s="127"/>
      <c r="BI1284" s="127"/>
      <c r="BM1284" s="88"/>
      <c r="BO1284" s="127"/>
      <c r="BP1284" s="127"/>
      <c r="BT1284" s="88"/>
      <c r="BV1284" s="127"/>
      <c r="BW1284" s="127"/>
      <c r="CA1284" s="88"/>
      <c r="CC1284" s="127"/>
      <c r="CD1284" s="127"/>
      <c r="CH1284" s="88"/>
      <c r="CJ1284" s="127"/>
      <c r="CK1284" s="127"/>
      <c r="CO1284" s="88"/>
      <c r="CQ1284" s="127"/>
      <c r="CR1284" s="127"/>
      <c r="CV1284" s="88"/>
      <c r="CX1284" s="127"/>
      <c r="CY1284" s="127"/>
      <c r="DC1284" s="88"/>
      <c r="DE1284" s="127"/>
      <c r="DF1284" s="127"/>
      <c r="DJ1284" s="88"/>
      <c r="DL1284" s="127"/>
      <c r="DM1284" s="127"/>
      <c r="DQ1284" s="88"/>
      <c r="DS1284" s="127"/>
      <c r="DT1284" s="127"/>
      <c r="DX1284" s="88"/>
      <c r="DZ1284" s="127"/>
      <c r="EA1284" s="127"/>
      <c r="EE1284" s="88"/>
      <c r="EG1284" s="127"/>
      <c r="EH1284" s="127"/>
      <c r="EL1284" s="88"/>
      <c r="EN1284" s="127"/>
      <c r="EO1284" s="127"/>
      <c r="ES1284" s="88"/>
      <c r="EU1284" s="127"/>
      <c r="EV1284" s="127"/>
      <c r="EZ1284" s="88"/>
      <c r="FB1284" s="127"/>
      <c r="FC1284" s="127"/>
      <c r="FG1284" s="88"/>
      <c r="FI1284" s="127"/>
      <c r="FJ1284" s="127"/>
      <c r="FN1284" s="88"/>
      <c r="FP1284" s="127"/>
      <c r="FQ1284" s="127"/>
      <c r="FU1284" s="88"/>
      <c r="FW1284" s="127"/>
      <c r="FX1284" s="127"/>
      <c r="GB1284" s="88"/>
      <c r="GD1284" s="127"/>
      <c r="GE1284" s="127"/>
      <c r="GI1284" s="88"/>
      <c r="GK1284" s="127"/>
      <c r="GL1284" s="127"/>
      <c r="GP1284" s="88"/>
      <c r="GR1284" s="127"/>
      <c r="GS1284" s="127"/>
      <c r="GW1284" s="88"/>
      <c r="GY1284" s="127"/>
      <c r="GZ1284" s="127"/>
      <c r="HD1284" s="88"/>
      <c r="HF1284" s="127"/>
      <c r="HG1284" s="127"/>
      <c r="HK1284" s="88"/>
      <c r="HM1284" s="127"/>
      <c r="HN1284" s="127"/>
      <c r="HR1284" s="88"/>
      <c r="HT1284" s="127"/>
      <c r="HU1284" s="127"/>
      <c r="HY1284" s="88"/>
      <c r="IA1284" s="127"/>
      <c r="IB1284" s="127"/>
      <c r="IF1284" s="88"/>
      <c r="IH1284" s="127"/>
      <c r="II1284" s="127"/>
      <c r="IM1284" s="88"/>
      <c r="IO1284" s="127"/>
      <c r="IP1284" s="127"/>
      <c r="IT1284" s="88"/>
      <c r="IV1284" s="127"/>
    </row>
    <row r="1285" spans="2:256" x14ac:dyDescent="0.2">
      <c r="B1285" s="88">
        <v>44328</v>
      </c>
      <c r="D1285" s="127" t="s">
        <v>2557</v>
      </c>
      <c r="E1285" s="127"/>
      <c r="I1285" s="88"/>
      <c r="K1285" s="127"/>
      <c r="L1285" s="127"/>
      <c r="P1285" s="88"/>
      <c r="R1285" s="127"/>
      <c r="S1285" s="127"/>
      <c r="W1285" s="88"/>
      <c r="Y1285" s="127"/>
      <c r="Z1285" s="127"/>
      <c r="AD1285" s="88"/>
      <c r="AF1285" s="127"/>
      <c r="AG1285" s="127"/>
      <c r="AK1285" s="88"/>
      <c r="AM1285" s="127"/>
      <c r="AN1285" s="127"/>
      <c r="AR1285" s="88"/>
      <c r="AT1285" s="127"/>
      <c r="AU1285" s="127"/>
      <c r="AY1285" s="88"/>
      <c r="BA1285" s="127"/>
      <c r="BB1285" s="127"/>
      <c r="BF1285" s="88"/>
      <c r="BH1285" s="127"/>
      <c r="BI1285" s="127"/>
      <c r="BM1285" s="88"/>
      <c r="BO1285" s="127"/>
      <c r="BP1285" s="127"/>
      <c r="BT1285" s="88"/>
      <c r="BV1285" s="127"/>
      <c r="BW1285" s="127"/>
      <c r="CA1285" s="88"/>
      <c r="CC1285" s="127"/>
      <c r="CD1285" s="127"/>
      <c r="CH1285" s="88"/>
      <c r="CJ1285" s="127"/>
      <c r="CK1285" s="127"/>
      <c r="CO1285" s="88"/>
      <c r="CQ1285" s="127"/>
      <c r="CR1285" s="127"/>
      <c r="CV1285" s="88"/>
      <c r="CX1285" s="127"/>
      <c r="CY1285" s="127"/>
      <c r="DC1285" s="88"/>
      <c r="DE1285" s="127"/>
      <c r="DF1285" s="127"/>
      <c r="DJ1285" s="88"/>
      <c r="DL1285" s="127"/>
      <c r="DM1285" s="127"/>
      <c r="DQ1285" s="88"/>
      <c r="DS1285" s="127"/>
      <c r="DT1285" s="127"/>
      <c r="DX1285" s="88"/>
      <c r="DZ1285" s="127"/>
      <c r="EA1285" s="127"/>
      <c r="EE1285" s="88"/>
      <c r="EG1285" s="127"/>
      <c r="EH1285" s="127"/>
      <c r="EL1285" s="88"/>
      <c r="EN1285" s="127"/>
      <c r="EO1285" s="127"/>
      <c r="ES1285" s="88"/>
      <c r="EU1285" s="127"/>
      <c r="EV1285" s="127"/>
      <c r="EZ1285" s="88"/>
      <c r="FB1285" s="127"/>
      <c r="FC1285" s="127"/>
      <c r="FG1285" s="88"/>
      <c r="FI1285" s="127"/>
      <c r="FJ1285" s="127"/>
      <c r="FN1285" s="88"/>
      <c r="FP1285" s="127"/>
      <c r="FQ1285" s="127"/>
      <c r="FU1285" s="88"/>
      <c r="FW1285" s="127"/>
      <c r="FX1285" s="127"/>
      <c r="GB1285" s="88"/>
      <c r="GD1285" s="127"/>
      <c r="GE1285" s="127"/>
      <c r="GI1285" s="88"/>
      <c r="GK1285" s="127"/>
      <c r="GL1285" s="127"/>
      <c r="GP1285" s="88"/>
      <c r="GR1285" s="127"/>
      <c r="GS1285" s="127"/>
      <c r="GW1285" s="88"/>
      <c r="GY1285" s="127"/>
      <c r="GZ1285" s="127"/>
      <c r="HD1285" s="88"/>
      <c r="HF1285" s="127"/>
      <c r="HG1285" s="127"/>
      <c r="HK1285" s="88"/>
      <c r="HM1285" s="127"/>
      <c r="HN1285" s="127"/>
      <c r="HR1285" s="88"/>
      <c r="HT1285" s="127"/>
      <c r="HU1285" s="127"/>
      <c r="HY1285" s="88"/>
      <c r="IA1285" s="127"/>
      <c r="IB1285" s="127"/>
      <c r="IF1285" s="88"/>
      <c r="IH1285" s="127"/>
      <c r="II1285" s="127"/>
      <c r="IM1285" s="88"/>
      <c r="IO1285" s="127"/>
      <c r="IP1285" s="127"/>
      <c r="IT1285" s="88"/>
      <c r="IV1285" s="127"/>
    </row>
    <row r="1286" spans="2:256" x14ac:dyDescent="0.2">
      <c r="B1286" s="88">
        <v>44327</v>
      </c>
      <c r="D1286" s="127" t="s">
        <v>2583</v>
      </c>
      <c r="E1286" s="127"/>
      <c r="I1286" s="88"/>
      <c r="K1286" s="127"/>
      <c r="L1286" s="127"/>
      <c r="P1286" s="88"/>
      <c r="R1286" s="127"/>
      <c r="S1286" s="127"/>
      <c r="W1286" s="88"/>
      <c r="Y1286" s="127"/>
      <c r="Z1286" s="127"/>
      <c r="AD1286" s="88"/>
      <c r="AF1286" s="127"/>
      <c r="AG1286" s="127"/>
      <c r="AK1286" s="88"/>
      <c r="AM1286" s="127"/>
      <c r="AN1286" s="127"/>
      <c r="AR1286" s="88"/>
      <c r="AT1286" s="127"/>
      <c r="AU1286" s="127"/>
      <c r="AY1286" s="88"/>
      <c r="BA1286" s="127"/>
      <c r="BB1286" s="127"/>
      <c r="BF1286" s="88"/>
      <c r="BH1286" s="127"/>
      <c r="BI1286" s="127"/>
      <c r="BM1286" s="88"/>
      <c r="BO1286" s="127"/>
      <c r="BP1286" s="127"/>
      <c r="BT1286" s="88"/>
      <c r="BV1286" s="127"/>
      <c r="BW1286" s="127"/>
      <c r="CA1286" s="88"/>
      <c r="CC1286" s="127"/>
      <c r="CD1286" s="127"/>
      <c r="CH1286" s="88"/>
      <c r="CJ1286" s="127"/>
      <c r="CK1286" s="127"/>
      <c r="CO1286" s="88"/>
      <c r="CQ1286" s="127"/>
      <c r="CR1286" s="127"/>
      <c r="CV1286" s="88"/>
      <c r="CX1286" s="127"/>
      <c r="CY1286" s="127"/>
      <c r="DC1286" s="88"/>
      <c r="DE1286" s="127"/>
      <c r="DF1286" s="127"/>
      <c r="DJ1286" s="88"/>
      <c r="DL1286" s="127"/>
      <c r="DM1286" s="127"/>
      <c r="DQ1286" s="88"/>
      <c r="DS1286" s="127"/>
      <c r="DT1286" s="127"/>
      <c r="DX1286" s="88"/>
      <c r="DZ1286" s="127"/>
      <c r="EA1286" s="127"/>
      <c r="EE1286" s="88"/>
      <c r="EG1286" s="127"/>
      <c r="EH1286" s="127"/>
      <c r="EL1286" s="88"/>
      <c r="EN1286" s="127"/>
      <c r="EO1286" s="127"/>
      <c r="ES1286" s="88"/>
      <c r="EU1286" s="127"/>
      <c r="EV1286" s="127"/>
      <c r="EZ1286" s="88"/>
      <c r="FB1286" s="127"/>
      <c r="FC1286" s="127"/>
      <c r="FG1286" s="88"/>
      <c r="FI1286" s="127"/>
      <c r="FJ1286" s="127"/>
      <c r="FN1286" s="88"/>
      <c r="FP1286" s="127"/>
      <c r="FQ1286" s="127"/>
      <c r="FU1286" s="88"/>
      <c r="FW1286" s="127"/>
      <c r="FX1286" s="127"/>
      <c r="GB1286" s="88"/>
      <c r="GD1286" s="127"/>
      <c r="GE1286" s="127"/>
      <c r="GI1286" s="88"/>
      <c r="GK1286" s="127"/>
      <c r="GL1286" s="127"/>
      <c r="GP1286" s="88"/>
      <c r="GR1286" s="127"/>
      <c r="GS1286" s="127"/>
      <c r="GW1286" s="88"/>
      <c r="GY1286" s="127"/>
      <c r="GZ1286" s="127"/>
      <c r="HD1286" s="88"/>
      <c r="HF1286" s="127"/>
      <c r="HG1286" s="127"/>
      <c r="HK1286" s="88"/>
      <c r="HM1286" s="127"/>
      <c r="HN1286" s="127"/>
      <c r="HR1286" s="88"/>
      <c r="HT1286" s="127"/>
      <c r="HU1286" s="127"/>
      <c r="HY1286" s="88"/>
      <c r="IA1286" s="127"/>
      <c r="IB1286" s="127"/>
      <c r="IF1286" s="88"/>
      <c r="IH1286" s="127"/>
      <c r="II1286" s="127"/>
      <c r="IM1286" s="88"/>
      <c r="IO1286" s="127"/>
      <c r="IP1286" s="127"/>
      <c r="IT1286" s="88"/>
      <c r="IV1286" s="127"/>
    </row>
    <row r="1287" spans="2:256" x14ac:dyDescent="0.2">
      <c r="B1287" s="88">
        <v>44326</v>
      </c>
      <c r="D1287" s="127" t="s">
        <v>2584</v>
      </c>
      <c r="E1287" s="127"/>
      <c r="I1287" s="88"/>
      <c r="K1287" s="127"/>
      <c r="L1287" s="127"/>
      <c r="P1287" s="88"/>
      <c r="R1287" s="127"/>
      <c r="S1287" s="127"/>
      <c r="W1287" s="88"/>
      <c r="Y1287" s="127"/>
      <c r="Z1287" s="127"/>
      <c r="AD1287" s="88"/>
      <c r="AF1287" s="127"/>
      <c r="AG1287" s="127"/>
      <c r="AK1287" s="88"/>
      <c r="AM1287" s="127"/>
      <c r="AN1287" s="127"/>
      <c r="AR1287" s="88"/>
      <c r="AT1287" s="127"/>
      <c r="AU1287" s="127"/>
      <c r="AY1287" s="88"/>
      <c r="BA1287" s="127"/>
      <c r="BB1287" s="127"/>
      <c r="BF1287" s="88"/>
      <c r="BH1287" s="127"/>
      <c r="BI1287" s="127"/>
      <c r="BM1287" s="88"/>
      <c r="BO1287" s="127"/>
      <c r="BP1287" s="127"/>
      <c r="BT1287" s="88"/>
      <c r="BV1287" s="127"/>
      <c r="BW1287" s="127"/>
      <c r="CA1287" s="88"/>
      <c r="CC1287" s="127"/>
      <c r="CD1287" s="127"/>
      <c r="CH1287" s="88"/>
      <c r="CJ1287" s="127"/>
      <c r="CK1287" s="127"/>
      <c r="CO1287" s="88"/>
      <c r="CQ1287" s="127"/>
      <c r="CR1287" s="127"/>
      <c r="CV1287" s="88"/>
      <c r="CX1287" s="127"/>
      <c r="CY1287" s="127"/>
      <c r="DC1287" s="88"/>
      <c r="DE1287" s="127"/>
      <c r="DF1287" s="127"/>
      <c r="DJ1287" s="88"/>
      <c r="DL1287" s="127"/>
      <c r="DM1287" s="127"/>
      <c r="DQ1287" s="88"/>
      <c r="DS1287" s="127"/>
      <c r="DT1287" s="127"/>
      <c r="DX1287" s="88"/>
      <c r="DZ1287" s="127"/>
      <c r="EA1287" s="127"/>
      <c r="EE1287" s="88"/>
      <c r="EG1287" s="127"/>
      <c r="EH1287" s="127"/>
      <c r="EL1287" s="88"/>
      <c r="EN1287" s="127"/>
      <c r="EO1287" s="127"/>
      <c r="ES1287" s="88"/>
      <c r="EU1287" s="127"/>
      <c r="EV1287" s="127"/>
      <c r="EZ1287" s="88"/>
      <c r="FB1287" s="127"/>
      <c r="FC1287" s="127"/>
      <c r="FG1287" s="88"/>
      <c r="FI1287" s="127"/>
      <c r="FJ1287" s="127"/>
      <c r="FN1287" s="88"/>
      <c r="FP1287" s="127"/>
      <c r="FQ1287" s="127"/>
      <c r="FU1287" s="88"/>
      <c r="FW1287" s="127"/>
      <c r="FX1287" s="127"/>
      <c r="GB1287" s="88"/>
      <c r="GD1287" s="127"/>
      <c r="GE1287" s="127"/>
      <c r="GI1287" s="88"/>
      <c r="GK1287" s="127"/>
      <c r="GL1287" s="127"/>
      <c r="GP1287" s="88"/>
      <c r="GR1287" s="127"/>
      <c r="GS1287" s="127"/>
      <c r="GW1287" s="88"/>
      <c r="GY1287" s="127"/>
      <c r="GZ1287" s="127"/>
      <c r="HD1287" s="88"/>
      <c r="HF1287" s="127"/>
      <c r="HG1287" s="127"/>
      <c r="HK1287" s="88"/>
      <c r="HM1287" s="127"/>
      <c r="HN1287" s="127"/>
      <c r="HR1287" s="88"/>
      <c r="HT1287" s="127"/>
      <c r="HU1287" s="127"/>
      <c r="HY1287" s="88"/>
      <c r="IA1287" s="127"/>
      <c r="IB1287" s="127"/>
      <c r="IF1287" s="88"/>
      <c r="IH1287" s="127"/>
      <c r="II1287" s="127"/>
      <c r="IM1287" s="88"/>
      <c r="IO1287" s="127"/>
      <c r="IP1287" s="127"/>
      <c r="IT1287" s="88"/>
      <c r="IV1287" s="127"/>
    </row>
    <row r="1288" spans="2:256" x14ac:dyDescent="0.2">
      <c r="B1288" s="88">
        <v>44323</v>
      </c>
      <c r="D1288" s="127" t="s">
        <v>2608</v>
      </c>
      <c r="E1288" s="127"/>
      <c r="I1288" s="88"/>
      <c r="K1288" s="127"/>
      <c r="L1288" s="127"/>
      <c r="P1288" s="88"/>
      <c r="R1288" s="127"/>
      <c r="S1288" s="127"/>
      <c r="W1288" s="88"/>
      <c r="Y1288" s="127"/>
      <c r="Z1288" s="127"/>
      <c r="AD1288" s="88"/>
      <c r="AF1288" s="127"/>
      <c r="AG1288" s="127"/>
      <c r="AK1288" s="88"/>
      <c r="AM1288" s="127"/>
      <c r="AN1288" s="127"/>
      <c r="AR1288" s="88"/>
      <c r="AT1288" s="127"/>
      <c r="AU1288" s="127"/>
      <c r="AY1288" s="88"/>
      <c r="BA1288" s="127"/>
      <c r="BB1288" s="127"/>
      <c r="BF1288" s="88"/>
      <c r="BH1288" s="127"/>
      <c r="BI1288" s="127"/>
      <c r="BM1288" s="88"/>
      <c r="BO1288" s="127"/>
      <c r="BP1288" s="127"/>
      <c r="BT1288" s="88"/>
      <c r="BV1288" s="127"/>
      <c r="BW1288" s="127"/>
      <c r="CA1288" s="88"/>
      <c r="CC1288" s="127"/>
      <c r="CD1288" s="127"/>
      <c r="CH1288" s="88"/>
      <c r="CJ1288" s="127"/>
      <c r="CK1288" s="127"/>
      <c r="CO1288" s="88"/>
      <c r="CQ1288" s="127"/>
      <c r="CR1288" s="127"/>
      <c r="CV1288" s="88"/>
      <c r="CX1288" s="127"/>
      <c r="CY1288" s="127"/>
      <c r="DC1288" s="88"/>
      <c r="DE1288" s="127"/>
      <c r="DF1288" s="127"/>
      <c r="DJ1288" s="88"/>
      <c r="DL1288" s="127"/>
      <c r="DM1288" s="127"/>
      <c r="DQ1288" s="88"/>
      <c r="DS1288" s="127"/>
      <c r="DT1288" s="127"/>
      <c r="DX1288" s="88"/>
      <c r="DZ1288" s="127"/>
      <c r="EA1288" s="127"/>
      <c r="EE1288" s="88"/>
      <c r="EG1288" s="127"/>
      <c r="EH1288" s="127"/>
      <c r="EL1288" s="88"/>
      <c r="EN1288" s="127"/>
      <c r="EO1288" s="127"/>
      <c r="ES1288" s="88"/>
      <c r="EU1288" s="127"/>
      <c r="EV1288" s="127"/>
      <c r="EZ1288" s="88"/>
      <c r="FB1288" s="127"/>
      <c r="FC1288" s="127"/>
      <c r="FG1288" s="88"/>
      <c r="FI1288" s="127"/>
      <c r="FJ1288" s="127"/>
      <c r="FN1288" s="88"/>
      <c r="FP1288" s="127"/>
      <c r="FQ1288" s="127"/>
      <c r="FU1288" s="88"/>
      <c r="FW1288" s="127"/>
      <c r="FX1288" s="127"/>
      <c r="GB1288" s="88"/>
      <c r="GD1288" s="127"/>
      <c r="GE1288" s="127"/>
      <c r="GI1288" s="88"/>
      <c r="GK1288" s="127"/>
      <c r="GL1288" s="127"/>
      <c r="GP1288" s="88"/>
      <c r="GR1288" s="127"/>
      <c r="GS1288" s="127"/>
      <c r="GW1288" s="88"/>
      <c r="GY1288" s="127"/>
      <c r="GZ1288" s="127"/>
      <c r="HD1288" s="88"/>
      <c r="HF1288" s="127"/>
      <c r="HG1288" s="127"/>
      <c r="HK1288" s="88"/>
      <c r="HM1288" s="127"/>
      <c r="HN1288" s="127"/>
      <c r="HR1288" s="88"/>
      <c r="HT1288" s="127"/>
      <c r="HU1288" s="127"/>
      <c r="HY1288" s="88"/>
      <c r="IA1288" s="127"/>
      <c r="IB1288" s="127"/>
      <c r="IF1288" s="88"/>
      <c r="IH1288" s="127"/>
      <c r="II1288" s="127"/>
      <c r="IM1288" s="88"/>
      <c r="IO1288" s="127"/>
      <c r="IP1288" s="127"/>
      <c r="IT1288" s="88"/>
      <c r="IV1288" s="127"/>
    </row>
    <row r="1289" spans="2:256" x14ac:dyDescent="0.2">
      <c r="B1289" s="88">
        <v>44322</v>
      </c>
      <c r="D1289" s="127" t="s">
        <v>2609</v>
      </c>
      <c r="E1289" s="127"/>
      <c r="I1289" s="88"/>
      <c r="K1289" s="127"/>
      <c r="L1289" s="127"/>
      <c r="P1289" s="88"/>
      <c r="R1289" s="127"/>
      <c r="S1289" s="127"/>
      <c r="W1289" s="88"/>
      <c r="Y1289" s="127"/>
      <c r="Z1289" s="127"/>
      <c r="AD1289" s="88"/>
      <c r="AF1289" s="127"/>
      <c r="AG1289" s="127"/>
      <c r="AK1289" s="88"/>
      <c r="AM1289" s="127"/>
      <c r="AN1289" s="127"/>
      <c r="AR1289" s="88"/>
      <c r="AT1289" s="127"/>
      <c r="AU1289" s="127"/>
      <c r="AY1289" s="88"/>
      <c r="BA1289" s="127"/>
      <c r="BB1289" s="127"/>
      <c r="BF1289" s="88"/>
      <c r="BH1289" s="127"/>
      <c r="BI1289" s="127"/>
      <c r="BM1289" s="88"/>
      <c r="BO1289" s="127"/>
      <c r="BP1289" s="127"/>
      <c r="BT1289" s="88"/>
      <c r="BV1289" s="127"/>
      <c r="BW1289" s="127"/>
      <c r="CA1289" s="88"/>
      <c r="CC1289" s="127"/>
      <c r="CD1289" s="127"/>
      <c r="CH1289" s="88"/>
      <c r="CJ1289" s="127"/>
      <c r="CK1289" s="127"/>
      <c r="CO1289" s="88"/>
      <c r="CQ1289" s="127"/>
      <c r="CR1289" s="127"/>
      <c r="CV1289" s="88"/>
      <c r="CX1289" s="127"/>
      <c r="CY1289" s="127"/>
      <c r="DC1289" s="88"/>
      <c r="DE1289" s="127"/>
      <c r="DF1289" s="127"/>
      <c r="DJ1289" s="88"/>
      <c r="DL1289" s="127"/>
      <c r="DM1289" s="127"/>
      <c r="DQ1289" s="88"/>
      <c r="DS1289" s="127"/>
      <c r="DT1289" s="127"/>
      <c r="DX1289" s="88"/>
      <c r="DZ1289" s="127"/>
      <c r="EA1289" s="127"/>
      <c r="EE1289" s="88"/>
      <c r="EG1289" s="127"/>
      <c r="EH1289" s="127"/>
      <c r="EL1289" s="88"/>
      <c r="EN1289" s="127"/>
      <c r="EO1289" s="127"/>
      <c r="ES1289" s="88"/>
      <c r="EU1289" s="127"/>
      <c r="EV1289" s="127"/>
      <c r="EZ1289" s="88"/>
      <c r="FB1289" s="127"/>
      <c r="FC1289" s="127"/>
      <c r="FG1289" s="88"/>
      <c r="FI1289" s="127"/>
      <c r="FJ1289" s="127"/>
      <c r="FN1289" s="88"/>
      <c r="FP1289" s="127"/>
      <c r="FQ1289" s="127"/>
      <c r="FU1289" s="88"/>
      <c r="FW1289" s="127"/>
      <c r="FX1289" s="127"/>
      <c r="GB1289" s="88"/>
      <c r="GD1289" s="127"/>
      <c r="GE1289" s="127"/>
      <c r="GI1289" s="88"/>
      <c r="GK1289" s="127"/>
      <c r="GL1289" s="127"/>
      <c r="GP1289" s="88"/>
      <c r="GR1289" s="127"/>
      <c r="GS1289" s="127"/>
      <c r="GW1289" s="88"/>
      <c r="GY1289" s="127"/>
      <c r="GZ1289" s="127"/>
      <c r="HD1289" s="88"/>
      <c r="HF1289" s="127"/>
      <c r="HG1289" s="127"/>
      <c r="HK1289" s="88"/>
      <c r="HM1289" s="127"/>
      <c r="HN1289" s="127"/>
      <c r="HR1289" s="88"/>
      <c r="HT1289" s="127"/>
      <c r="HU1289" s="127"/>
      <c r="HY1289" s="88"/>
      <c r="IA1289" s="127"/>
      <c r="IB1289" s="127"/>
      <c r="IF1289" s="88"/>
      <c r="IH1289" s="127"/>
      <c r="II1289" s="127"/>
      <c r="IM1289" s="88"/>
      <c r="IO1289" s="127"/>
      <c r="IP1289" s="127"/>
      <c r="IT1289" s="88"/>
      <c r="IV1289" s="127"/>
    </row>
    <row r="1290" spans="2:256" x14ac:dyDescent="0.2">
      <c r="B1290" s="88">
        <v>44321</v>
      </c>
      <c r="D1290" s="127" t="s">
        <v>2610</v>
      </c>
      <c r="E1290" s="127"/>
      <c r="I1290" s="88"/>
      <c r="K1290" s="127"/>
      <c r="L1290" s="127"/>
      <c r="P1290" s="88"/>
      <c r="R1290" s="127"/>
      <c r="S1290" s="127"/>
      <c r="W1290" s="88"/>
      <c r="Y1290" s="127"/>
      <c r="Z1290" s="127"/>
      <c r="AD1290" s="88"/>
      <c r="AF1290" s="127"/>
      <c r="AG1290" s="127"/>
      <c r="AK1290" s="88"/>
      <c r="AM1290" s="127"/>
      <c r="AN1290" s="127"/>
      <c r="AR1290" s="88"/>
      <c r="AT1290" s="127"/>
      <c r="AU1290" s="127"/>
      <c r="AY1290" s="88"/>
      <c r="BA1290" s="127"/>
      <c r="BB1290" s="127"/>
      <c r="BF1290" s="88"/>
      <c r="BH1290" s="127"/>
      <c r="BI1290" s="127"/>
      <c r="BM1290" s="88"/>
      <c r="BO1290" s="127"/>
      <c r="BP1290" s="127"/>
      <c r="BT1290" s="88"/>
      <c r="BV1290" s="127"/>
      <c r="BW1290" s="127"/>
      <c r="CA1290" s="88"/>
      <c r="CC1290" s="127"/>
      <c r="CD1290" s="127"/>
      <c r="CH1290" s="88"/>
      <c r="CJ1290" s="127"/>
      <c r="CK1290" s="127"/>
      <c r="CO1290" s="88"/>
      <c r="CQ1290" s="127"/>
      <c r="CR1290" s="127"/>
      <c r="CV1290" s="88"/>
      <c r="CX1290" s="127"/>
      <c r="CY1290" s="127"/>
      <c r="DC1290" s="88"/>
      <c r="DE1290" s="127"/>
      <c r="DF1290" s="127"/>
      <c r="DJ1290" s="88"/>
      <c r="DL1290" s="127"/>
      <c r="DM1290" s="127"/>
      <c r="DQ1290" s="88"/>
      <c r="DS1290" s="127"/>
      <c r="DT1290" s="127"/>
      <c r="DX1290" s="88"/>
      <c r="DZ1290" s="127"/>
      <c r="EA1290" s="127"/>
      <c r="EE1290" s="88"/>
      <c r="EG1290" s="127"/>
      <c r="EH1290" s="127"/>
      <c r="EL1290" s="88"/>
      <c r="EN1290" s="127"/>
      <c r="EO1290" s="127"/>
      <c r="ES1290" s="88"/>
      <c r="EU1290" s="127"/>
      <c r="EV1290" s="127"/>
      <c r="EZ1290" s="88"/>
      <c r="FB1290" s="127"/>
      <c r="FC1290" s="127"/>
      <c r="FG1290" s="88"/>
      <c r="FI1290" s="127"/>
      <c r="FJ1290" s="127"/>
      <c r="FN1290" s="88"/>
      <c r="FP1290" s="127"/>
      <c r="FQ1290" s="127"/>
      <c r="FU1290" s="88"/>
      <c r="FW1290" s="127"/>
      <c r="FX1290" s="127"/>
      <c r="GB1290" s="88"/>
      <c r="GD1290" s="127"/>
      <c r="GE1290" s="127"/>
      <c r="GI1290" s="88"/>
      <c r="GK1290" s="127"/>
      <c r="GL1290" s="127"/>
      <c r="GP1290" s="88"/>
      <c r="GR1290" s="127"/>
      <c r="GS1290" s="127"/>
      <c r="GW1290" s="88"/>
      <c r="GY1290" s="127"/>
      <c r="GZ1290" s="127"/>
      <c r="HD1290" s="88"/>
      <c r="HF1290" s="127"/>
      <c r="HG1290" s="127"/>
      <c r="HK1290" s="88"/>
      <c r="HM1290" s="127"/>
      <c r="HN1290" s="127"/>
      <c r="HR1290" s="88"/>
      <c r="HT1290" s="127"/>
      <c r="HU1290" s="127"/>
      <c r="HY1290" s="88"/>
      <c r="IA1290" s="127"/>
      <c r="IB1290" s="127"/>
      <c r="IF1290" s="88"/>
      <c r="IH1290" s="127"/>
      <c r="II1290" s="127"/>
      <c r="IM1290" s="88"/>
      <c r="IO1290" s="127"/>
      <c r="IP1290" s="127"/>
      <c r="IT1290" s="88"/>
      <c r="IV1290" s="127"/>
    </row>
    <row r="1291" spans="2:256" x14ac:dyDescent="0.2">
      <c r="B1291" s="88">
        <v>44320</v>
      </c>
      <c r="C1291" s="116"/>
      <c r="D1291" s="127" t="s">
        <v>2611</v>
      </c>
      <c r="E1291" s="127"/>
      <c r="I1291" s="88"/>
      <c r="K1291" s="127"/>
      <c r="L1291" s="127"/>
      <c r="P1291" s="88"/>
      <c r="R1291" s="127"/>
      <c r="S1291" s="127"/>
      <c r="W1291" s="88"/>
      <c r="Y1291" s="127"/>
      <c r="Z1291" s="127"/>
      <c r="AD1291" s="88"/>
      <c r="AF1291" s="127"/>
      <c r="AG1291" s="127"/>
      <c r="AK1291" s="88"/>
      <c r="AM1291" s="127"/>
      <c r="AN1291" s="127"/>
      <c r="AR1291" s="88"/>
      <c r="AT1291" s="127"/>
      <c r="AU1291" s="127"/>
      <c r="AY1291" s="88"/>
      <c r="BA1291" s="127"/>
      <c r="BB1291" s="127"/>
      <c r="BF1291" s="88"/>
      <c r="BH1291" s="127"/>
      <c r="BI1291" s="127"/>
      <c r="BM1291" s="88"/>
      <c r="BO1291" s="127"/>
      <c r="BP1291" s="127"/>
      <c r="BT1291" s="88"/>
      <c r="BV1291" s="127"/>
      <c r="BW1291" s="127"/>
      <c r="CA1291" s="88"/>
      <c r="CC1291" s="127"/>
      <c r="CD1291" s="127"/>
      <c r="CH1291" s="88"/>
      <c r="CJ1291" s="127"/>
      <c r="CK1291" s="127"/>
      <c r="CO1291" s="88"/>
      <c r="CQ1291" s="127"/>
      <c r="CR1291" s="127"/>
      <c r="CV1291" s="88"/>
      <c r="CX1291" s="127"/>
      <c r="CY1291" s="127"/>
      <c r="DC1291" s="88"/>
      <c r="DE1291" s="127"/>
      <c r="DF1291" s="127"/>
      <c r="DJ1291" s="88"/>
      <c r="DL1291" s="127"/>
      <c r="DM1291" s="127"/>
      <c r="DQ1291" s="88"/>
      <c r="DS1291" s="127"/>
      <c r="DT1291" s="127"/>
      <c r="DX1291" s="88"/>
      <c r="DZ1291" s="127"/>
      <c r="EA1291" s="127"/>
      <c r="EE1291" s="88"/>
      <c r="EG1291" s="127"/>
      <c r="EH1291" s="127"/>
      <c r="EL1291" s="88"/>
      <c r="EN1291" s="127"/>
      <c r="EO1291" s="127"/>
      <c r="ES1291" s="88"/>
      <c r="EU1291" s="127"/>
      <c r="EV1291" s="127"/>
      <c r="EZ1291" s="88"/>
      <c r="FB1291" s="127"/>
      <c r="FC1291" s="127"/>
      <c r="FG1291" s="88"/>
      <c r="FI1291" s="127"/>
      <c r="FJ1291" s="127"/>
      <c r="FN1291" s="88"/>
      <c r="FP1291" s="127"/>
      <c r="FQ1291" s="127"/>
      <c r="FU1291" s="88"/>
      <c r="FW1291" s="127"/>
      <c r="FX1291" s="127"/>
      <c r="GB1291" s="88"/>
      <c r="GD1291" s="127"/>
      <c r="GE1291" s="127"/>
      <c r="GI1291" s="88"/>
      <c r="GK1291" s="127"/>
      <c r="GL1291" s="127"/>
      <c r="GP1291" s="88"/>
      <c r="GR1291" s="127"/>
      <c r="GS1291" s="127"/>
      <c r="GW1291" s="88"/>
      <c r="GY1291" s="127"/>
      <c r="GZ1291" s="127"/>
      <c r="HD1291" s="88"/>
      <c r="HF1291" s="127"/>
      <c r="HG1291" s="127"/>
      <c r="HK1291" s="88"/>
      <c r="HM1291" s="127"/>
      <c r="HN1291" s="127"/>
      <c r="HR1291" s="88"/>
      <c r="HT1291" s="127"/>
      <c r="HU1291" s="127"/>
      <c r="HY1291" s="88"/>
      <c r="IA1291" s="127"/>
      <c r="IB1291" s="127"/>
      <c r="IF1291" s="88"/>
      <c r="IH1291" s="127"/>
      <c r="II1291" s="127"/>
      <c r="IM1291" s="88"/>
      <c r="IO1291" s="127"/>
      <c r="IP1291" s="127"/>
      <c r="IT1291" s="88"/>
      <c r="IV1291" s="127"/>
    </row>
    <row r="1292" spans="2:256" x14ac:dyDescent="0.2">
      <c r="B1292" s="88">
        <v>44319</v>
      </c>
      <c r="C1292" s="116"/>
      <c r="D1292" s="127" t="s">
        <v>2612</v>
      </c>
      <c r="E1292" s="127"/>
      <c r="I1292" s="88"/>
      <c r="K1292" s="127"/>
      <c r="L1292" s="127"/>
      <c r="P1292" s="88"/>
      <c r="R1292" s="127"/>
      <c r="S1292" s="127"/>
      <c r="W1292" s="88"/>
      <c r="Y1292" s="127"/>
      <c r="Z1292" s="127"/>
      <c r="AD1292" s="88"/>
      <c r="AF1292" s="127"/>
      <c r="AG1292" s="127"/>
      <c r="AK1292" s="88"/>
      <c r="AM1292" s="127"/>
      <c r="AN1292" s="127"/>
      <c r="AR1292" s="88"/>
      <c r="AT1292" s="127"/>
      <c r="AU1292" s="127"/>
      <c r="AY1292" s="88"/>
      <c r="BA1292" s="127"/>
      <c r="BB1292" s="127"/>
      <c r="BF1292" s="88"/>
      <c r="BH1292" s="127"/>
      <c r="BI1292" s="127"/>
      <c r="BM1292" s="88"/>
      <c r="BO1292" s="127"/>
      <c r="BP1292" s="127"/>
      <c r="BT1292" s="88"/>
      <c r="BV1292" s="127"/>
      <c r="BW1292" s="127"/>
      <c r="CA1292" s="88"/>
      <c r="CC1292" s="127"/>
      <c r="CD1292" s="127"/>
      <c r="CH1292" s="88"/>
      <c r="CJ1292" s="127"/>
      <c r="CK1292" s="127"/>
      <c r="CO1292" s="88"/>
      <c r="CQ1292" s="127"/>
      <c r="CR1292" s="127"/>
      <c r="CV1292" s="88"/>
      <c r="CX1292" s="127"/>
      <c r="CY1292" s="127"/>
      <c r="DC1292" s="88"/>
      <c r="DE1292" s="127"/>
      <c r="DF1292" s="127"/>
      <c r="DJ1292" s="88"/>
      <c r="DL1292" s="127"/>
      <c r="DM1292" s="127"/>
      <c r="DQ1292" s="88"/>
      <c r="DS1292" s="127"/>
      <c r="DT1292" s="127"/>
      <c r="DX1292" s="88"/>
      <c r="DZ1292" s="127"/>
      <c r="EA1292" s="127"/>
      <c r="EE1292" s="88"/>
      <c r="EG1292" s="127"/>
      <c r="EH1292" s="127"/>
      <c r="EL1292" s="88"/>
      <c r="EN1292" s="127"/>
      <c r="EO1292" s="127"/>
      <c r="ES1292" s="88"/>
      <c r="EU1292" s="127"/>
      <c r="EV1292" s="127"/>
      <c r="EZ1292" s="88"/>
      <c r="FB1292" s="127"/>
      <c r="FC1292" s="127"/>
      <c r="FG1292" s="88"/>
      <c r="FI1292" s="127"/>
      <c r="FJ1292" s="127"/>
      <c r="FN1292" s="88"/>
      <c r="FP1292" s="127"/>
      <c r="FQ1292" s="127"/>
      <c r="FU1292" s="88"/>
      <c r="FW1292" s="127"/>
      <c r="FX1292" s="127"/>
      <c r="GB1292" s="88"/>
      <c r="GD1292" s="127"/>
      <c r="GE1292" s="127"/>
      <c r="GI1292" s="88"/>
      <c r="GK1292" s="127"/>
      <c r="GL1292" s="127"/>
      <c r="GP1292" s="88"/>
      <c r="GR1292" s="127"/>
      <c r="GS1292" s="127"/>
      <c r="GW1292" s="88"/>
      <c r="GY1292" s="127"/>
      <c r="GZ1292" s="127"/>
      <c r="HD1292" s="88"/>
      <c r="HF1292" s="127"/>
      <c r="HG1292" s="127"/>
      <c r="HK1292" s="88"/>
      <c r="HM1292" s="127"/>
      <c r="HN1292" s="127"/>
      <c r="HR1292" s="88"/>
      <c r="HT1292" s="127"/>
      <c r="HU1292" s="127"/>
      <c r="HY1292" s="88"/>
      <c r="IA1292" s="127"/>
      <c r="IB1292" s="127"/>
      <c r="IF1292" s="88"/>
      <c r="IH1292" s="127"/>
      <c r="II1292" s="127"/>
      <c r="IM1292" s="88"/>
      <c r="IO1292" s="127"/>
      <c r="IP1292" s="127"/>
      <c r="IT1292" s="88"/>
      <c r="IV1292" s="127"/>
    </row>
    <row r="1293" spans="2:256" x14ac:dyDescent="0.2">
      <c r="B1293" s="88">
        <v>44316</v>
      </c>
      <c r="C1293" s="116"/>
      <c r="D1293" s="127" t="s">
        <v>2553</v>
      </c>
      <c r="E1293" s="127"/>
      <c r="I1293" s="88"/>
      <c r="K1293" s="127"/>
      <c r="L1293" s="127"/>
      <c r="P1293" s="88"/>
      <c r="R1293" s="127"/>
      <c r="S1293" s="127"/>
      <c r="W1293" s="88"/>
      <c r="Y1293" s="127"/>
      <c r="Z1293" s="127"/>
      <c r="AD1293" s="88"/>
      <c r="AF1293" s="127"/>
      <c r="AG1293" s="127"/>
      <c r="AK1293" s="88"/>
      <c r="AM1293" s="127"/>
      <c r="AN1293" s="127"/>
      <c r="AR1293" s="88"/>
      <c r="AT1293" s="127"/>
      <c r="AU1293" s="127"/>
      <c r="AY1293" s="88"/>
      <c r="BA1293" s="127"/>
      <c r="BB1293" s="127"/>
      <c r="BF1293" s="88"/>
      <c r="BH1293" s="127"/>
      <c r="BI1293" s="127"/>
      <c r="BM1293" s="88"/>
      <c r="BO1293" s="127"/>
      <c r="BP1293" s="127"/>
      <c r="BT1293" s="88"/>
      <c r="BV1293" s="127"/>
      <c r="BW1293" s="127"/>
      <c r="CA1293" s="88"/>
      <c r="CC1293" s="127"/>
      <c r="CD1293" s="127"/>
      <c r="CH1293" s="88"/>
      <c r="CJ1293" s="127"/>
      <c r="CK1293" s="127"/>
      <c r="CO1293" s="88"/>
      <c r="CQ1293" s="127"/>
      <c r="CR1293" s="127"/>
      <c r="CV1293" s="88"/>
      <c r="CX1293" s="127"/>
      <c r="CY1293" s="127"/>
      <c r="DC1293" s="88"/>
      <c r="DE1293" s="127"/>
      <c r="DF1293" s="127"/>
      <c r="DJ1293" s="88"/>
      <c r="DL1293" s="127"/>
      <c r="DM1293" s="127"/>
      <c r="DQ1293" s="88"/>
      <c r="DS1293" s="127"/>
      <c r="DT1293" s="127"/>
      <c r="DX1293" s="88"/>
      <c r="DZ1293" s="127"/>
      <c r="EA1293" s="127"/>
      <c r="EE1293" s="88"/>
      <c r="EG1293" s="127"/>
      <c r="EH1293" s="127"/>
      <c r="EL1293" s="88"/>
      <c r="EN1293" s="127"/>
      <c r="EO1293" s="127"/>
      <c r="ES1293" s="88"/>
      <c r="EU1293" s="127"/>
      <c r="EV1293" s="127"/>
      <c r="EZ1293" s="88"/>
      <c r="FB1293" s="127"/>
      <c r="FC1293" s="127"/>
      <c r="FG1293" s="88"/>
      <c r="FI1293" s="127"/>
      <c r="FJ1293" s="127"/>
      <c r="FN1293" s="88"/>
      <c r="FP1293" s="127"/>
      <c r="FQ1293" s="127"/>
      <c r="FU1293" s="88"/>
      <c r="FW1293" s="127"/>
      <c r="FX1293" s="127"/>
      <c r="GB1293" s="88"/>
      <c r="GD1293" s="127"/>
      <c r="GE1293" s="127"/>
      <c r="GI1293" s="88"/>
      <c r="GK1293" s="127"/>
      <c r="GL1293" s="127"/>
      <c r="GP1293" s="88"/>
      <c r="GR1293" s="127"/>
      <c r="GS1293" s="127"/>
      <c r="GW1293" s="88"/>
      <c r="GY1293" s="127"/>
      <c r="GZ1293" s="127"/>
      <c r="HD1293" s="88"/>
      <c r="HF1293" s="127"/>
      <c r="HG1293" s="127"/>
      <c r="HK1293" s="88"/>
      <c r="HM1293" s="127"/>
      <c r="HN1293" s="127"/>
      <c r="HR1293" s="88"/>
      <c r="HT1293" s="127"/>
      <c r="HU1293" s="127"/>
      <c r="HY1293" s="88"/>
      <c r="IA1293" s="127"/>
      <c r="IB1293" s="127"/>
      <c r="IF1293" s="88"/>
      <c r="IH1293" s="127"/>
      <c r="II1293" s="127"/>
      <c r="IM1293" s="88"/>
      <c r="IO1293" s="127"/>
      <c r="IP1293" s="127"/>
      <c r="IT1293" s="88"/>
      <c r="IV1293" s="127"/>
    </row>
    <row r="1294" spans="2:256" x14ac:dyDescent="0.2">
      <c r="B1294" s="88">
        <v>44315</v>
      </c>
      <c r="C1294" s="116"/>
      <c r="D1294" s="127" t="s">
        <v>2554</v>
      </c>
      <c r="E1294" s="127"/>
      <c r="I1294" s="88"/>
      <c r="K1294" s="127"/>
      <c r="L1294" s="127"/>
      <c r="P1294" s="88"/>
      <c r="R1294" s="127"/>
      <c r="S1294" s="127"/>
      <c r="W1294" s="88"/>
      <c r="Y1294" s="127"/>
      <c r="Z1294" s="127"/>
      <c r="AD1294" s="88"/>
      <c r="AF1294" s="127"/>
      <c r="AG1294" s="127"/>
      <c r="AK1294" s="88"/>
      <c r="AM1294" s="127"/>
      <c r="AN1294" s="127"/>
      <c r="AR1294" s="88"/>
      <c r="AT1294" s="127"/>
      <c r="AU1294" s="127"/>
      <c r="AY1294" s="88"/>
      <c r="BA1294" s="127"/>
      <c r="BB1294" s="127"/>
      <c r="BF1294" s="88"/>
      <c r="BH1294" s="127"/>
      <c r="BI1294" s="127"/>
      <c r="BM1294" s="88"/>
      <c r="BO1294" s="127"/>
      <c r="BP1294" s="127"/>
      <c r="BT1294" s="88"/>
      <c r="BV1294" s="127"/>
      <c r="BW1294" s="127"/>
      <c r="CA1294" s="88"/>
      <c r="CC1294" s="127"/>
      <c r="CD1294" s="127"/>
      <c r="CH1294" s="88"/>
      <c r="CJ1294" s="127"/>
      <c r="CK1294" s="127"/>
      <c r="CO1294" s="88"/>
      <c r="CQ1294" s="127"/>
      <c r="CR1294" s="127"/>
      <c r="CV1294" s="88"/>
      <c r="CX1294" s="127"/>
      <c r="CY1294" s="127"/>
      <c r="DC1294" s="88"/>
      <c r="DE1294" s="127"/>
      <c r="DF1294" s="127"/>
      <c r="DJ1294" s="88"/>
      <c r="DL1294" s="127"/>
      <c r="DM1294" s="127"/>
      <c r="DQ1294" s="88"/>
      <c r="DS1294" s="127"/>
      <c r="DT1294" s="127"/>
      <c r="DX1294" s="88"/>
      <c r="DZ1294" s="127"/>
      <c r="EA1294" s="127"/>
      <c r="EE1294" s="88"/>
      <c r="EG1294" s="127"/>
      <c r="EH1294" s="127"/>
      <c r="EL1294" s="88"/>
      <c r="EN1294" s="127"/>
      <c r="EO1294" s="127"/>
      <c r="ES1294" s="88"/>
      <c r="EU1294" s="127"/>
      <c r="EV1294" s="127"/>
      <c r="EZ1294" s="88"/>
      <c r="FB1294" s="127"/>
      <c r="FC1294" s="127"/>
      <c r="FG1294" s="88"/>
      <c r="FI1294" s="127"/>
      <c r="FJ1294" s="127"/>
      <c r="FN1294" s="88"/>
      <c r="FP1294" s="127"/>
      <c r="FQ1294" s="127"/>
      <c r="FU1294" s="88"/>
      <c r="FW1294" s="127"/>
      <c r="FX1294" s="127"/>
      <c r="GB1294" s="88"/>
      <c r="GD1294" s="127"/>
      <c r="GE1294" s="127"/>
      <c r="GI1294" s="88"/>
      <c r="GK1294" s="127"/>
      <c r="GL1294" s="127"/>
      <c r="GP1294" s="88"/>
      <c r="GR1294" s="127"/>
      <c r="GS1294" s="127"/>
      <c r="GW1294" s="88"/>
      <c r="GY1294" s="127"/>
      <c r="GZ1294" s="127"/>
      <c r="HD1294" s="88"/>
      <c r="HF1294" s="127"/>
      <c r="HG1294" s="127"/>
      <c r="HK1294" s="88"/>
      <c r="HM1294" s="127"/>
      <c r="HN1294" s="127"/>
      <c r="HR1294" s="88"/>
      <c r="HT1294" s="127"/>
      <c r="HU1294" s="127"/>
      <c r="HY1294" s="88"/>
      <c r="IA1294" s="127"/>
      <c r="IB1294" s="127"/>
      <c r="IF1294" s="88"/>
      <c r="IH1294" s="127"/>
      <c r="II1294" s="127"/>
      <c r="IM1294" s="88"/>
      <c r="IO1294" s="127"/>
      <c r="IP1294" s="127"/>
      <c r="IT1294" s="88"/>
      <c r="IV1294" s="127"/>
    </row>
    <row r="1295" spans="2:256" x14ac:dyDescent="0.2">
      <c r="B1295" s="88">
        <v>44314</v>
      </c>
      <c r="C1295" s="116"/>
      <c r="D1295" s="127" t="s">
        <v>2555</v>
      </c>
      <c r="E1295" s="127"/>
      <c r="I1295" s="88"/>
      <c r="K1295" s="127"/>
      <c r="L1295" s="127"/>
      <c r="P1295" s="88"/>
      <c r="R1295" s="127"/>
      <c r="S1295" s="127"/>
      <c r="W1295" s="88"/>
      <c r="Y1295" s="127"/>
      <c r="Z1295" s="127"/>
      <c r="AD1295" s="88"/>
      <c r="AF1295" s="127"/>
      <c r="AG1295" s="127"/>
      <c r="AK1295" s="88"/>
      <c r="AM1295" s="127"/>
      <c r="AN1295" s="127"/>
      <c r="AR1295" s="88"/>
      <c r="AT1295" s="127"/>
      <c r="AU1295" s="127"/>
      <c r="AY1295" s="88"/>
      <c r="BA1295" s="127"/>
      <c r="BB1295" s="127"/>
      <c r="BF1295" s="88"/>
      <c r="BH1295" s="127"/>
      <c r="BI1295" s="127"/>
      <c r="BM1295" s="88"/>
      <c r="BO1295" s="127"/>
      <c r="BP1295" s="127"/>
      <c r="BT1295" s="88"/>
      <c r="BV1295" s="127"/>
      <c r="BW1295" s="127"/>
      <c r="CA1295" s="88"/>
      <c r="CC1295" s="127"/>
      <c r="CD1295" s="127"/>
      <c r="CH1295" s="88"/>
      <c r="CJ1295" s="127"/>
      <c r="CK1295" s="127"/>
      <c r="CO1295" s="88"/>
      <c r="CQ1295" s="127"/>
      <c r="CR1295" s="127"/>
      <c r="CV1295" s="88"/>
      <c r="CX1295" s="127"/>
      <c r="CY1295" s="127"/>
      <c r="DC1295" s="88"/>
      <c r="DE1295" s="127"/>
      <c r="DF1295" s="127"/>
      <c r="DJ1295" s="88"/>
      <c r="DL1295" s="127"/>
      <c r="DM1295" s="127"/>
      <c r="DQ1295" s="88"/>
      <c r="DS1295" s="127"/>
      <c r="DT1295" s="127"/>
      <c r="DX1295" s="88"/>
      <c r="DZ1295" s="127"/>
      <c r="EA1295" s="127"/>
      <c r="EE1295" s="88"/>
      <c r="EG1295" s="127"/>
      <c r="EH1295" s="127"/>
      <c r="EL1295" s="88"/>
      <c r="EN1295" s="127"/>
      <c r="EO1295" s="127"/>
      <c r="ES1295" s="88"/>
      <c r="EU1295" s="127"/>
      <c r="EV1295" s="127"/>
      <c r="EZ1295" s="88"/>
      <c r="FB1295" s="127"/>
      <c r="FC1295" s="127"/>
      <c r="FG1295" s="88"/>
      <c r="FI1295" s="127"/>
      <c r="FJ1295" s="127"/>
      <c r="FN1295" s="88"/>
      <c r="FP1295" s="127"/>
      <c r="FQ1295" s="127"/>
      <c r="FU1295" s="88"/>
      <c r="FW1295" s="127"/>
      <c r="FX1295" s="127"/>
      <c r="GB1295" s="88"/>
      <c r="GD1295" s="127"/>
      <c r="GE1295" s="127"/>
      <c r="GI1295" s="88"/>
      <c r="GK1295" s="127"/>
      <c r="GL1295" s="127"/>
      <c r="GP1295" s="88"/>
      <c r="GR1295" s="127"/>
      <c r="GS1295" s="127"/>
      <c r="GW1295" s="88"/>
      <c r="GY1295" s="127"/>
      <c r="GZ1295" s="127"/>
      <c r="HD1295" s="88"/>
      <c r="HF1295" s="127"/>
      <c r="HG1295" s="127"/>
      <c r="HK1295" s="88"/>
      <c r="HM1295" s="127"/>
      <c r="HN1295" s="127"/>
      <c r="HR1295" s="88"/>
      <c r="HT1295" s="127"/>
      <c r="HU1295" s="127"/>
      <c r="HY1295" s="88"/>
      <c r="IA1295" s="127"/>
      <c r="IB1295" s="127"/>
      <c r="IF1295" s="88"/>
      <c r="IH1295" s="127"/>
      <c r="II1295" s="127"/>
      <c r="IM1295" s="88"/>
      <c r="IO1295" s="127"/>
      <c r="IP1295" s="127"/>
      <c r="IT1295" s="88"/>
      <c r="IV1295" s="127"/>
    </row>
    <row r="1296" spans="2:256" x14ac:dyDescent="0.2">
      <c r="B1296" s="88">
        <v>44313</v>
      </c>
      <c r="C1296" s="116"/>
      <c r="D1296" s="127" t="s">
        <v>2556</v>
      </c>
      <c r="E1296" s="127"/>
      <c r="I1296" s="88"/>
      <c r="K1296" s="127"/>
      <c r="L1296" s="127"/>
      <c r="P1296" s="88"/>
      <c r="R1296" s="127"/>
      <c r="S1296" s="127"/>
      <c r="W1296" s="88"/>
      <c r="Y1296" s="127"/>
      <c r="Z1296" s="127"/>
      <c r="AD1296" s="88"/>
      <c r="AF1296" s="127"/>
      <c r="AG1296" s="127"/>
      <c r="AK1296" s="88"/>
      <c r="AM1296" s="127"/>
      <c r="AN1296" s="127"/>
      <c r="AR1296" s="88"/>
      <c r="AT1296" s="127"/>
      <c r="AU1296" s="127"/>
      <c r="AY1296" s="88"/>
      <c r="BA1296" s="127"/>
      <c r="BB1296" s="127"/>
      <c r="BF1296" s="88"/>
      <c r="BH1296" s="127"/>
      <c r="BI1296" s="127"/>
      <c r="BM1296" s="88"/>
      <c r="BO1296" s="127"/>
      <c r="BP1296" s="127"/>
      <c r="BT1296" s="88"/>
      <c r="BV1296" s="127"/>
      <c r="BW1296" s="127"/>
      <c r="CA1296" s="88"/>
      <c r="CC1296" s="127"/>
      <c r="CD1296" s="127"/>
      <c r="CH1296" s="88"/>
      <c r="CJ1296" s="127"/>
      <c r="CK1296" s="127"/>
      <c r="CO1296" s="88"/>
      <c r="CQ1296" s="127"/>
      <c r="CR1296" s="127"/>
      <c r="CV1296" s="88"/>
      <c r="CX1296" s="127"/>
      <c r="CY1296" s="127"/>
      <c r="DC1296" s="88"/>
      <c r="DE1296" s="127"/>
      <c r="DF1296" s="127"/>
      <c r="DJ1296" s="88"/>
      <c r="DL1296" s="127"/>
      <c r="DM1296" s="127"/>
      <c r="DQ1296" s="88"/>
      <c r="DS1296" s="127"/>
      <c r="DT1296" s="127"/>
      <c r="DX1296" s="88"/>
      <c r="DZ1296" s="127"/>
      <c r="EA1296" s="127"/>
      <c r="EE1296" s="88"/>
      <c r="EG1296" s="127"/>
      <c r="EH1296" s="127"/>
      <c r="EL1296" s="88"/>
      <c r="EN1296" s="127"/>
      <c r="EO1296" s="127"/>
      <c r="ES1296" s="88"/>
      <c r="EU1296" s="127"/>
      <c r="EV1296" s="127"/>
      <c r="EZ1296" s="88"/>
      <c r="FB1296" s="127"/>
      <c r="FC1296" s="127"/>
      <c r="FG1296" s="88"/>
      <c r="FI1296" s="127"/>
      <c r="FJ1296" s="127"/>
      <c r="FN1296" s="88"/>
      <c r="FP1296" s="127"/>
      <c r="FQ1296" s="127"/>
      <c r="FU1296" s="88"/>
      <c r="FW1296" s="127"/>
      <c r="FX1296" s="127"/>
      <c r="GB1296" s="88"/>
      <c r="GD1296" s="127"/>
      <c r="GE1296" s="127"/>
      <c r="GI1296" s="88"/>
      <c r="GK1296" s="127"/>
      <c r="GL1296" s="127"/>
      <c r="GP1296" s="88"/>
      <c r="GR1296" s="127"/>
      <c r="GS1296" s="127"/>
      <c r="GW1296" s="88"/>
      <c r="GY1296" s="127"/>
      <c r="GZ1296" s="127"/>
      <c r="HD1296" s="88"/>
      <c r="HF1296" s="127"/>
      <c r="HG1296" s="127"/>
      <c r="HK1296" s="88"/>
      <c r="HM1296" s="127"/>
      <c r="HN1296" s="127"/>
      <c r="HR1296" s="88"/>
      <c r="HT1296" s="127"/>
      <c r="HU1296" s="127"/>
      <c r="HY1296" s="88"/>
      <c r="IA1296" s="127"/>
      <c r="IB1296" s="127"/>
      <c r="IF1296" s="88"/>
      <c r="IH1296" s="127"/>
      <c r="II1296" s="127"/>
      <c r="IM1296" s="88"/>
      <c r="IO1296" s="127"/>
      <c r="IP1296" s="127"/>
      <c r="IT1296" s="88"/>
      <c r="IV1296" s="127"/>
    </row>
    <row r="1297" spans="2:256" x14ac:dyDescent="0.2">
      <c r="B1297" s="88">
        <v>44312</v>
      </c>
      <c r="C1297" s="116"/>
      <c r="D1297" s="127" t="s">
        <v>2557</v>
      </c>
      <c r="E1297" s="127"/>
      <c r="I1297" s="88"/>
      <c r="K1297" s="127"/>
      <c r="L1297" s="127"/>
      <c r="P1297" s="88"/>
      <c r="R1297" s="127"/>
      <c r="S1297" s="127"/>
      <c r="W1297" s="88"/>
      <c r="Y1297" s="127"/>
      <c r="Z1297" s="127"/>
      <c r="AD1297" s="88"/>
      <c r="AF1297" s="127"/>
      <c r="AG1297" s="127"/>
      <c r="AK1297" s="88"/>
      <c r="AM1297" s="127"/>
      <c r="AN1297" s="127"/>
      <c r="AR1297" s="88"/>
      <c r="AT1297" s="127"/>
      <c r="AU1297" s="127"/>
      <c r="AY1297" s="88"/>
      <c r="BA1297" s="127"/>
      <c r="BB1297" s="127"/>
      <c r="BF1297" s="88"/>
      <c r="BH1297" s="127"/>
      <c r="BI1297" s="127"/>
      <c r="BM1297" s="88"/>
      <c r="BO1297" s="127"/>
      <c r="BP1297" s="127"/>
      <c r="BT1297" s="88"/>
      <c r="BV1297" s="127"/>
      <c r="BW1297" s="127"/>
      <c r="CA1297" s="88"/>
      <c r="CC1297" s="127"/>
      <c r="CD1297" s="127"/>
      <c r="CH1297" s="88"/>
      <c r="CJ1297" s="127"/>
      <c r="CK1297" s="127"/>
      <c r="CO1297" s="88"/>
      <c r="CQ1297" s="127"/>
      <c r="CR1297" s="127"/>
      <c r="CV1297" s="88"/>
      <c r="CX1297" s="127"/>
      <c r="CY1297" s="127"/>
      <c r="DC1297" s="88"/>
      <c r="DE1297" s="127"/>
      <c r="DF1297" s="127"/>
      <c r="DJ1297" s="88"/>
      <c r="DL1297" s="127"/>
      <c r="DM1297" s="127"/>
      <c r="DQ1297" s="88"/>
      <c r="DS1297" s="127"/>
      <c r="DT1297" s="127"/>
      <c r="DX1297" s="88"/>
      <c r="DZ1297" s="127"/>
      <c r="EA1297" s="127"/>
      <c r="EE1297" s="88"/>
      <c r="EG1297" s="127"/>
      <c r="EH1297" s="127"/>
      <c r="EL1297" s="88"/>
      <c r="EN1297" s="127"/>
      <c r="EO1297" s="127"/>
      <c r="ES1297" s="88"/>
      <c r="EU1297" s="127"/>
      <c r="EV1297" s="127"/>
      <c r="EZ1297" s="88"/>
      <c r="FB1297" s="127"/>
      <c r="FC1297" s="127"/>
      <c r="FG1297" s="88"/>
      <c r="FI1297" s="127"/>
      <c r="FJ1297" s="127"/>
      <c r="FN1297" s="88"/>
      <c r="FP1297" s="127"/>
      <c r="FQ1297" s="127"/>
      <c r="FU1297" s="88"/>
      <c r="FW1297" s="127"/>
      <c r="FX1297" s="127"/>
      <c r="GB1297" s="88"/>
      <c r="GD1297" s="127"/>
      <c r="GE1297" s="127"/>
      <c r="GI1297" s="88"/>
      <c r="GK1297" s="127"/>
      <c r="GL1297" s="127"/>
      <c r="GP1297" s="88"/>
      <c r="GR1297" s="127"/>
      <c r="GS1297" s="127"/>
      <c r="GW1297" s="88"/>
      <c r="GY1297" s="127"/>
      <c r="GZ1297" s="127"/>
      <c r="HD1297" s="88"/>
      <c r="HF1297" s="127"/>
      <c r="HG1297" s="127"/>
      <c r="HK1297" s="88"/>
      <c r="HM1297" s="127"/>
      <c r="HN1297" s="127"/>
      <c r="HR1297" s="88"/>
      <c r="HT1297" s="127"/>
      <c r="HU1297" s="127"/>
      <c r="HY1297" s="88"/>
      <c r="IA1297" s="127"/>
      <c r="IB1297" s="127"/>
      <c r="IF1297" s="88"/>
      <c r="IH1297" s="127"/>
      <c r="II1297" s="127"/>
      <c r="IM1297" s="88"/>
      <c r="IO1297" s="127"/>
      <c r="IP1297" s="127"/>
      <c r="IT1297" s="88"/>
      <c r="IV1297" s="127"/>
    </row>
    <row r="1298" spans="2:256" x14ac:dyDescent="0.2">
      <c r="B1298" s="88">
        <v>44309</v>
      </c>
      <c r="C1298" s="116"/>
      <c r="D1298" s="127" t="s">
        <v>2558</v>
      </c>
      <c r="E1298" s="127"/>
      <c r="I1298" s="88"/>
      <c r="K1298" s="127"/>
      <c r="L1298" s="127"/>
      <c r="P1298" s="88"/>
      <c r="R1298" s="127"/>
      <c r="S1298" s="127"/>
      <c r="W1298" s="88"/>
      <c r="Y1298" s="127"/>
      <c r="Z1298" s="127"/>
      <c r="AD1298" s="88"/>
      <c r="AF1298" s="127"/>
      <c r="AG1298" s="127"/>
      <c r="AK1298" s="88"/>
      <c r="AM1298" s="127"/>
      <c r="AN1298" s="127"/>
      <c r="AR1298" s="88"/>
      <c r="AT1298" s="127"/>
      <c r="AU1298" s="127"/>
      <c r="AY1298" s="88"/>
      <c r="BA1298" s="127"/>
      <c r="BB1298" s="127"/>
      <c r="BF1298" s="88"/>
      <c r="BH1298" s="127"/>
      <c r="BI1298" s="127"/>
      <c r="BM1298" s="88"/>
      <c r="BO1298" s="127"/>
      <c r="BP1298" s="127"/>
      <c r="BT1298" s="88"/>
      <c r="BV1298" s="127"/>
      <c r="BW1298" s="127"/>
      <c r="CA1298" s="88"/>
      <c r="CC1298" s="127"/>
      <c r="CD1298" s="127"/>
      <c r="CH1298" s="88"/>
      <c r="CJ1298" s="127"/>
      <c r="CK1298" s="127"/>
      <c r="CO1298" s="88"/>
      <c r="CQ1298" s="127"/>
      <c r="CR1298" s="127"/>
      <c r="CV1298" s="88"/>
      <c r="CX1298" s="127"/>
      <c r="CY1298" s="127"/>
      <c r="DC1298" s="88"/>
      <c r="DE1298" s="127"/>
      <c r="DF1298" s="127"/>
      <c r="DJ1298" s="88"/>
      <c r="DL1298" s="127"/>
      <c r="DM1298" s="127"/>
      <c r="DQ1298" s="88"/>
      <c r="DS1298" s="127"/>
      <c r="DT1298" s="127"/>
      <c r="DX1298" s="88"/>
      <c r="DZ1298" s="127"/>
      <c r="EA1298" s="127"/>
      <c r="EE1298" s="88"/>
      <c r="EG1298" s="127"/>
      <c r="EH1298" s="127"/>
      <c r="EL1298" s="88"/>
      <c r="EN1298" s="127"/>
      <c r="EO1298" s="127"/>
      <c r="ES1298" s="88"/>
      <c r="EU1298" s="127"/>
      <c r="EV1298" s="127"/>
      <c r="EZ1298" s="88"/>
      <c r="FB1298" s="127"/>
      <c r="FC1298" s="127"/>
      <c r="FG1298" s="88"/>
      <c r="FI1298" s="127"/>
      <c r="FJ1298" s="127"/>
      <c r="FN1298" s="88"/>
      <c r="FP1298" s="127"/>
      <c r="FQ1298" s="127"/>
      <c r="FU1298" s="88"/>
      <c r="FW1298" s="127"/>
      <c r="FX1298" s="127"/>
      <c r="GB1298" s="88"/>
      <c r="GD1298" s="127"/>
      <c r="GE1298" s="127"/>
      <c r="GI1298" s="88"/>
      <c r="GK1298" s="127"/>
      <c r="GL1298" s="127"/>
      <c r="GP1298" s="88"/>
      <c r="GR1298" s="127"/>
      <c r="GS1298" s="127"/>
      <c r="GW1298" s="88"/>
      <c r="GY1298" s="127"/>
      <c r="GZ1298" s="127"/>
      <c r="HD1298" s="88"/>
      <c r="HF1298" s="127"/>
      <c r="HG1298" s="127"/>
      <c r="HK1298" s="88"/>
      <c r="HM1298" s="127"/>
      <c r="HN1298" s="127"/>
      <c r="HR1298" s="88"/>
      <c r="HT1298" s="127"/>
      <c r="HU1298" s="127"/>
      <c r="HY1298" s="88"/>
      <c r="IA1298" s="127"/>
      <c r="IB1298" s="127"/>
      <c r="IF1298" s="88"/>
      <c r="IH1298" s="127"/>
      <c r="II1298" s="127"/>
      <c r="IM1298" s="88"/>
      <c r="IO1298" s="127"/>
      <c r="IP1298" s="127"/>
      <c r="IT1298" s="88"/>
      <c r="IV1298" s="127"/>
    </row>
    <row r="1299" spans="2:256" x14ac:dyDescent="0.2">
      <c r="B1299" s="88">
        <v>44308</v>
      </c>
      <c r="C1299" s="116"/>
      <c r="D1299" s="127" t="s">
        <v>2559</v>
      </c>
      <c r="E1299" s="127"/>
      <c r="I1299" s="88"/>
      <c r="K1299" s="127"/>
      <c r="L1299" s="127"/>
      <c r="P1299" s="88"/>
      <c r="R1299" s="127"/>
      <c r="S1299" s="127"/>
      <c r="W1299" s="88"/>
      <c r="Y1299" s="127"/>
      <c r="Z1299" s="127"/>
      <c r="AD1299" s="88"/>
      <c r="AF1299" s="127"/>
      <c r="AG1299" s="127"/>
      <c r="AK1299" s="88"/>
      <c r="AM1299" s="127"/>
      <c r="AN1299" s="127"/>
      <c r="AR1299" s="88"/>
      <c r="AT1299" s="127"/>
      <c r="AU1299" s="127"/>
      <c r="AY1299" s="88"/>
      <c r="BA1299" s="127"/>
      <c r="BB1299" s="127"/>
      <c r="BF1299" s="88"/>
      <c r="BH1299" s="127"/>
      <c r="BI1299" s="127"/>
      <c r="BM1299" s="88"/>
      <c r="BO1299" s="127"/>
      <c r="BP1299" s="127"/>
      <c r="BT1299" s="88"/>
      <c r="BV1299" s="127"/>
      <c r="BW1299" s="127"/>
      <c r="CA1299" s="88"/>
      <c r="CC1299" s="127"/>
      <c r="CD1299" s="127"/>
      <c r="CH1299" s="88"/>
      <c r="CJ1299" s="127"/>
      <c r="CK1299" s="127"/>
      <c r="CO1299" s="88"/>
      <c r="CQ1299" s="127"/>
      <c r="CR1299" s="127"/>
      <c r="CV1299" s="88"/>
      <c r="CX1299" s="127"/>
      <c r="CY1299" s="127"/>
      <c r="DC1299" s="88"/>
      <c r="DE1299" s="127"/>
      <c r="DF1299" s="127"/>
      <c r="DJ1299" s="88"/>
      <c r="DL1299" s="127"/>
      <c r="DM1299" s="127"/>
      <c r="DQ1299" s="88"/>
      <c r="DS1299" s="127"/>
      <c r="DT1299" s="127"/>
      <c r="DX1299" s="88"/>
      <c r="DZ1299" s="127"/>
      <c r="EA1299" s="127"/>
      <c r="EE1299" s="88"/>
      <c r="EG1299" s="127"/>
      <c r="EH1299" s="127"/>
      <c r="EL1299" s="88"/>
      <c r="EN1299" s="127"/>
      <c r="EO1299" s="127"/>
      <c r="ES1299" s="88"/>
      <c r="EU1299" s="127"/>
      <c r="EV1299" s="127"/>
      <c r="EZ1299" s="88"/>
      <c r="FB1299" s="127"/>
      <c r="FC1299" s="127"/>
      <c r="FG1299" s="88"/>
      <c r="FI1299" s="127"/>
      <c r="FJ1299" s="127"/>
      <c r="FN1299" s="88"/>
      <c r="FP1299" s="127"/>
      <c r="FQ1299" s="127"/>
      <c r="FU1299" s="88"/>
      <c r="FW1299" s="127"/>
      <c r="FX1299" s="127"/>
      <c r="GB1299" s="88"/>
      <c r="GD1299" s="127"/>
      <c r="GE1299" s="127"/>
      <c r="GI1299" s="88"/>
      <c r="GK1299" s="127"/>
      <c r="GL1299" s="127"/>
      <c r="GP1299" s="88"/>
      <c r="GR1299" s="127"/>
      <c r="GS1299" s="127"/>
      <c r="GW1299" s="88"/>
      <c r="GY1299" s="127"/>
      <c r="GZ1299" s="127"/>
      <c r="HD1299" s="88"/>
      <c r="HF1299" s="127"/>
      <c r="HG1299" s="127"/>
      <c r="HK1299" s="88"/>
      <c r="HM1299" s="127"/>
      <c r="HN1299" s="127"/>
      <c r="HR1299" s="88"/>
      <c r="HT1299" s="127"/>
      <c r="HU1299" s="127"/>
      <c r="HY1299" s="88"/>
      <c r="IA1299" s="127"/>
      <c r="IB1299" s="127"/>
      <c r="IF1299" s="88"/>
      <c r="IH1299" s="127"/>
      <c r="II1299" s="127"/>
      <c r="IM1299" s="88"/>
      <c r="IO1299" s="127"/>
      <c r="IP1299" s="127"/>
      <c r="IT1299" s="88"/>
      <c r="IV1299" s="127"/>
    </row>
    <row r="1300" spans="2:256" x14ac:dyDescent="0.2">
      <c r="B1300" s="88">
        <v>44307</v>
      </c>
      <c r="C1300" s="116"/>
      <c r="D1300" s="127" t="s">
        <v>2560</v>
      </c>
      <c r="E1300" s="127"/>
      <c r="I1300" s="88"/>
      <c r="K1300" s="127"/>
      <c r="L1300" s="127"/>
      <c r="P1300" s="88"/>
      <c r="R1300" s="127"/>
      <c r="S1300" s="127"/>
      <c r="W1300" s="88"/>
      <c r="Y1300" s="127"/>
      <c r="Z1300" s="127"/>
      <c r="AD1300" s="88"/>
      <c r="AF1300" s="127"/>
      <c r="AG1300" s="127"/>
      <c r="AK1300" s="88"/>
      <c r="AM1300" s="127"/>
      <c r="AN1300" s="127"/>
      <c r="AR1300" s="88"/>
      <c r="AT1300" s="127"/>
      <c r="AU1300" s="127"/>
      <c r="AY1300" s="88"/>
      <c r="BA1300" s="127"/>
      <c r="BB1300" s="127"/>
      <c r="BF1300" s="88"/>
      <c r="BH1300" s="127"/>
      <c r="BI1300" s="127"/>
      <c r="BM1300" s="88"/>
      <c r="BO1300" s="127"/>
      <c r="BP1300" s="127"/>
      <c r="BT1300" s="88"/>
      <c r="BV1300" s="127"/>
      <c r="BW1300" s="127"/>
      <c r="CA1300" s="88"/>
      <c r="CC1300" s="127"/>
      <c r="CD1300" s="127"/>
      <c r="CH1300" s="88"/>
      <c r="CJ1300" s="127"/>
      <c r="CK1300" s="127"/>
      <c r="CO1300" s="88"/>
      <c r="CQ1300" s="127"/>
      <c r="CR1300" s="127"/>
      <c r="CV1300" s="88"/>
      <c r="CX1300" s="127"/>
      <c r="CY1300" s="127"/>
      <c r="DC1300" s="88"/>
      <c r="DE1300" s="127"/>
      <c r="DF1300" s="127"/>
      <c r="DJ1300" s="88"/>
      <c r="DL1300" s="127"/>
      <c r="DM1300" s="127"/>
      <c r="DQ1300" s="88"/>
      <c r="DS1300" s="127"/>
      <c r="DT1300" s="127"/>
      <c r="DX1300" s="88"/>
      <c r="DZ1300" s="127"/>
      <c r="EA1300" s="127"/>
      <c r="EE1300" s="88"/>
      <c r="EG1300" s="127"/>
      <c r="EH1300" s="127"/>
      <c r="EL1300" s="88"/>
      <c r="EN1300" s="127"/>
      <c r="EO1300" s="127"/>
      <c r="ES1300" s="88"/>
      <c r="EU1300" s="127"/>
      <c r="EV1300" s="127"/>
      <c r="EZ1300" s="88"/>
      <c r="FB1300" s="127"/>
      <c r="FC1300" s="127"/>
      <c r="FG1300" s="88"/>
      <c r="FI1300" s="127"/>
      <c r="FJ1300" s="127"/>
      <c r="FN1300" s="88"/>
      <c r="FP1300" s="127"/>
      <c r="FQ1300" s="127"/>
      <c r="FU1300" s="88"/>
      <c r="FW1300" s="127"/>
      <c r="FX1300" s="127"/>
      <c r="GB1300" s="88"/>
      <c r="GD1300" s="127"/>
      <c r="GE1300" s="127"/>
      <c r="GI1300" s="88"/>
      <c r="GK1300" s="127"/>
      <c r="GL1300" s="127"/>
      <c r="GP1300" s="88"/>
      <c r="GR1300" s="127"/>
      <c r="GS1300" s="127"/>
      <c r="GW1300" s="88"/>
      <c r="GY1300" s="127"/>
      <c r="GZ1300" s="127"/>
      <c r="HD1300" s="88"/>
      <c r="HF1300" s="127"/>
      <c r="HG1300" s="127"/>
      <c r="HK1300" s="88"/>
      <c r="HM1300" s="127"/>
      <c r="HN1300" s="127"/>
      <c r="HR1300" s="88"/>
      <c r="HT1300" s="127"/>
      <c r="HU1300" s="127"/>
      <c r="HY1300" s="88"/>
      <c r="IA1300" s="127"/>
      <c r="IB1300" s="127"/>
      <c r="IF1300" s="88"/>
      <c r="IH1300" s="127"/>
      <c r="II1300" s="127"/>
      <c r="IM1300" s="88"/>
      <c r="IO1300" s="127"/>
      <c r="IP1300" s="127"/>
      <c r="IT1300" s="88"/>
      <c r="IV1300" s="127"/>
    </row>
    <row r="1301" spans="2:256" x14ac:dyDescent="0.2">
      <c r="B1301" s="88">
        <v>44306</v>
      </c>
      <c r="C1301" s="116"/>
      <c r="D1301" s="127" t="s">
        <v>2561</v>
      </c>
      <c r="E1301" s="127"/>
    </row>
    <row r="1302" spans="2:256" x14ac:dyDescent="0.2">
      <c r="B1302" s="88">
        <v>44302</v>
      </c>
      <c r="C1302" s="116"/>
      <c r="D1302" s="127" t="s">
        <v>2307</v>
      </c>
      <c r="E1302" s="127"/>
    </row>
    <row r="1303" spans="2:256" x14ac:dyDescent="0.2">
      <c r="B1303" s="88">
        <v>44301</v>
      </c>
      <c r="C1303" s="116"/>
      <c r="D1303" s="127" t="s">
        <v>2562</v>
      </c>
      <c r="E1303" s="127"/>
    </row>
    <row r="1304" spans="2:256" x14ac:dyDescent="0.2">
      <c r="B1304" s="88">
        <v>44300</v>
      </c>
      <c r="C1304" s="116"/>
      <c r="D1304" s="127" t="s">
        <v>2563</v>
      </c>
      <c r="E1304" s="127"/>
    </row>
    <row r="1305" spans="2:256" x14ac:dyDescent="0.2">
      <c r="B1305" s="88">
        <v>44299</v>
      </c>
      <c r="C1305" s="116"/>
      <c r="D1305" s="127" t="s">
        <v>2564</v>
      </c>
      <c r="E1305" s="127"/>
    </row>
    <row r="1306" spans="2:256" x14ac:dyDescent="0.2">
      <c r="B1306" s="88">
        <v>44298</v>
      </c>
      <c r="C1306" s="116"/>
      <c r="D1306" s="127" t="s">
        <v>2529</v>
      </c>
      <c r="E1306" s="127"/>
    </row>
    <row r="1307" spans="2:256" x14ac:dyDescent="0.2">
      <c r="B1307" s="88">
        <v>44295</v>
      </c>
      <c r="C1307" s="116"/>
      <c r="D1307" s="127" t="s">
        <v>2565</v>
      </c>
      <c r="E1307" s="127"/>
    </row>
    <row r="1308" spans="2:256" x14ac:dyDescent="0.2">
      <c r="B1308" s="88">
        <v>44294</v>
      </c>
      <c r="C1308" s="116"/>
      <c r="D1308" s="127" t="s">
        <v>2566</v>
      </c>
      <c r="E1308" s="127"/>
    </row>
    <row r="1309" spans="2:256" x14ac:dyDescent="0.2">
      <c r="B1309" s="88">
        <v>44293</v>
      </c>
      <c r="C1309" s="116"/>
      <c r="D1309" s="127" t="s">
        <v>2567</v>
      </c>
      <c r="E1309" s="127"/>
    </row>
    <row r="1310" spans="2:256" x14ac:dyDescent="0.2">
      <c r="B1310" s="88">
        <v>44292</v>
      </c>
      <c r="C1310" s="116"/>
      <c r="D1310" s="127" t="s">
        <v>2568</v>
      </c>
      <c r="E1310" s="127"/>
    </row>
    <row r="1311" spans="2:256" x14ac:dyDescent="0.2">
      <c r="B1311" s="88">
        <v>44291</v>
      </c>
      <c r="C1311" s="116"/>
      <c r="D1311" s="127" t="s">
        <v>2569</v>
      </c>
      <c r="E1311" s="127"/>
    </row>
    <row r="1312" spans="2:256" x14ac:dyDescent="0.2">
      <c r="B1312" s="88">
        <v>44286</v>
      </c>
      <c r="C1312" s="116"/>
      <c r="D1312" s="127" t="s">
        <v>2529</v>
      </c>
      <c r="E1312" s="127"/>
    </row>
    <row r="1313" spans="2:5" x14ac:dyDescent="0.2">
      <c r="B1313" s="88">
        <v>44285</v>
      </c>
      <c r="C1313" s="116"/>
      <c r="D1313" s="127" t="s">
        <v>2530</v>
      </c>
      <c r="E1313" s="127"/>
    </row>
    <row r="1314" spans="2:5" x14ac:dyDescent="0.2">
      <c r="B1314" s="88">
        <v>44284</v>
      </c>
      <c r="D1314" s="127" t="s">
        <v>2531</v>
      </c>
      <c r="E1314" s="127"/>
    </row>
    <row r="1315" spans="2:5" x14ac:dyDescent="0.2">
      <c r="B1315" s="88">
        <v>44281</v>
      </c>
      <c r="D1315" s="127" t="s">
        <v>2532</v>
      </c>
      <c r="E1315" s="127"/>
    </row>
    <row r="1316" spans="2:5" x14ac:dyDescent="0.2">
      <c r="B1316" s="88">
        <v>44280</v>
      </c>
      <c r="D1316" s="127" t="s">
        <v>2533</v>
      </c>
      <c r="E1316" s="127"/>
    </row>
    <row r="1317" spans="2:5" x14ac:dyDescent="0.2">
      <c r="B1317" s="88">
        <v>44279</v>
      </c>
      <c r="D1317" s="127" t="s">
        <v>2534</v>
      </c>
      <c r="E1317" s="127"/>
    </row>
    <row r="1318" spans="2:5" x14ac:dyDescent="0.2">
      <c r="B1318" s="88">
        <v>44278</v>
      </c>
      <c r="D1318" s="127" t="s">
        <v>2535</v>
      </c>
      <c r="E1318" s="127"/>
    </row>
    <row r="1319" spans="2:5" x14ac:dyDescent="0.2">
      <c r="B1319" s="88">
        <v>44277</v>
      </c>
      <c r="D1319" s="127" t="s">
        <v>2536</v>
      </c>
      <c r="E1319" s="127"/>
    </row>
    <row r="1320" spans="2:5" x14ac:dyDescent="0.2">
      <c r="B1320" s="88">
        <v>44274</v>
      </c>
      <c r="D1320" s="127" t="s">
        <v>2537</v>
      </c>
      <c r="E1320" s="127"/>
    </row>
    <row r="1321" spans="2:5" x14ac:dyDescent="0.2">
      <c r="B1321" s="88">
        <v>44273</v>
      </c>
      <c r="D1321" s="127" t="s">
        <v>2538</v>
      </c>
      <c r="E1321" s="127"/>
    </row>
    <row r="1322" spans="2:5" x14ac:dyDescent="0.2">
      <c r="B1322" s="88">
        <v>44272</v>
      </c>
      <c r="D1322" s="127" t="s">
        <v>2539</v>
      </c>
      <c r="E1322" s="127"/>
    </row>
    <row r="1323" spans="2:5" x14ac:dyDescent="0.2">
      <c r="B1323" s="88">
        <v>44271</v>
      </c>
      <c r="D1323" s="127" t="s">
        <v>2540</v>
      </c>
      <c r="E1323" s="127"/>
    </row>
    <row r="1324" spans="2:5" x14ac:dyDescent="0.2">
      <c r="B1324" s="88">
        <v>44270</v>
      </c>
      <c r="D1324" s="127" t="s">
        <v>2541</v>
      </c>
      <c r="E1324" s="127"/>
    </row>
    <row r="1325" spans="2:5" x14ac:dyDescent="0.2">
      <c r="B1325" s="88">
        <v>44267</v>
      </c>
      <c r="D1325" s="127" t="s">
        <v>2542</v>
      </c>
      <c r="E1325" s="127"/>
    </row>
    <row r="1326" spans="2:5" x14ac:dyDescent="0.2">
      <c r="B1326" s="88">
        <v>44266</v>
      </c>
      <c r="D1326" s="127" t="s">
        <v>2543</v>
      </c>
      <c r="E1326" s="127"/>
    </row>
    <row r="1327" spans="2:5" x14ac:dyDescent="0.2">
      <c r="B1327" s="88">
        <v>44265</v>
      </c>
      <c r="D1327" s="127" t="s">
        <v>2544</v>
      </c>
      <c r="E1327" s="127"/>
    </row>
    <row r="1328" spans="2:5" x14ac:dyDescent="0.2">
      <c r="B1328" s="88">
        <v>44264</v>
      </c>
      <c r="D1328" s="127" t="s">
        <v>2545</v>
      </c>
      <c r="E1328" s="127"/>
    </row>
    <row r="1329" spans="2:5" x14ac:dyDescent="0.2">
      <c r="B1329" s="88">
        <v>44263</v>
      </c>
      <c r="D1329" s="127" t="s">
        <v>2546</v>
      </c>
      <c r="E1329" s="127"/>
    </row>
    <row r="1330" spans="2:5" x14ac:dyDescent="0.2">
      <c r="B1330" s="88">
        <v>44260</v>
      </c>
      <c r="D1330" s="127" t="s">
        <v>2547</v>
      </c>
      <c r="E1330" s="127"/>
    </row>
    <row r="1331" spans="2:5" x14ac:dyDescent="0.2">
      <c r="B1331" s="88">
        <v>44259</v>
      </c>
      <c r="D1331" s="127" t="s">
        <v>2548</v>
      </c>
      <c r="E1331" s="127"/>
    </row>
    <row r="1332" spans="2:5" x14ac:dyDescent="0.2">
      <c r="B1332" s="88">
        <v>44258</v>
      </c>
      <c r="D1332" s="127" t="s">
        <v>2549</v>
      </c>
      <c r="E1332" s="127"/>
    </row>
    <row r="1333" spans="2:5" x14ac:dyDescent="0.2">
      <c r="B1333" s="88">
        <v>44257</v>
      </c>
      <c r="D1333" s="127" t="s">
        <v>2550</v>
      </c>
      <c r="E1333" s="127"/>
    </row>
    <row r="1334" spans="2:5" x14ac:dyDescent="0.2">
      <c r="B1334" s="88">
        <v>44256</v>
      </c>
      <c r="D1334" s="127" t="s">
        <v>2551</v>
      </c>
      <c r="E1334" s="127"/>
    </row>
    <row r="1335" spans="2:5" x14ac:dyDescent="0.2">
      <c r="B1335" s="88">
        <v>44253</v>
      </c>
      <c r="D1335" s="127" t="s">
        <v>2527</v>
      </c>
      <c r="E1335" s="127"/>
    </row>
    <row r="1336" spans="2:5" x14ac:dyDescent="0.2">
      <c r="B1336" s="88">
        <v>44252</v>
      </c>
      <c r="D1336" s="127" t="s">
        <v>2526</v>
      </c>
      <c r="E1336" s="127"/>
    </row>
    <row r="1337" spans="2:5" x14ac:dyDescent="0.2">
      <c r="B1337" s="88">
        <v>44251</v>
      </c>
      <c r="D1337" s="127" t="s">
        <v>2525</v>
      </c>
      <c r="E1337" s="127"/>
    </row>
    <row r="1338" spans="2:5" x14ac:dyDescent="0.2">
      <c r="B1338" s="88">
        <v>44250</v>
      </c>
      <c r="D1338" s="127" t="s">
        <v>2524</v>
      </c>
      <c r="E1338" s="127"/>
    </row>
    <row r="1339" spans="2:5" x14ac:dyDescent="0.2">
      <c r="B1339" s="88">
        <v>44249</v>
      </c>
      <c r="D1339" s="127" t="s">
        <v>2523</v>
      </c>
      <c r="E1339" s="127"/>
    </row>
    <row r="1340" spans="2:5" x14ac:dyDescent="0.2">
      <c r="B1340" s="88">
        <v>44246</v>
      </c>
      <c r="D1340" s="127" t="s">
        <v>2522</v>
      </c>
      <c r="E1340" s="127"/>
    </row>
    <row r="1341" spans="2:5" x14ac:dyDescent="0.2">
      <c r="B1341" s="88">
        <v>44245</v>
      </c>
      <c r="D1341" s="127" t="s">
        <v>2521</v>
      </c>
      <c r="E1341" s="127"/>
    </row>
    <row r="1342" spans="2:5" x14ac:dyDescent="0.2">
      <c r="B1342" s="88">
        <v>44244</v>
      </c>
      <c r="D1342" s="127" t="s">
        <v>2520</v>
      </c>
      <c r="E1342" s="127"/>
    </row>
    <row r="1343" spans="2:5" x14ac:dyDescent="0.2">
      <c r="B1343" s="88">
        <v>44239</v>
      </c>
      <c r="D1343" s="127" t="s">
        <v>2436</v>
      </c>
      <c r="E1343" s="127"/>
    </row>
    <row r="1344" spans="2:5" x14ac:dyDescent="0.2">
      <c r="B1344" s="88">
        <v>44238</v>
      </c>
      <c r="D1344" s="127" t="s">
        <v>2519</v>
      </c>
      <c r="E1344" s="127"/>
    </row>
    <row r="1345" spans="2:5" x14ac:dyDescent="0.2">
      <c r="B1345" s="88">
        <v>44237</v>
      </c>
      <c r="D1345" s="127" t="s">
        <v>2518</v>
      </c>
      <c r="E1345" s="127"/>
    </row>
    <row r="1346" spans="2:5" x14ac:dyDescent="0.2">
      <c r="B1346" s="88">
        <v>44236</v>
      </c>
      <c r="D1346" s="127" t="s">
        <v>2517</v>
      </c>
      <c r="E1346" s="127"/>
    </row>
    <row r="1347" spans="2:5" x14ac:dyDescent="0.2">
      <c r="B1347" s="88">
        <v>44235</v>
      </c>
      <c r="D1347" s="127" t="s">
        <v>2516</v>
      </c>
      <c r="E1347" s="127"/>
    </row>
    <row r="1348" spans="2:5" x14ac:dyDescent="0.2">
      <c r="B1348" s="88">
        <v>44232</v>
      </c>
      <c r="D1348" s="127" t="s">
        <v>2502</v>
      </c>
      <c r="E1348" s="127"/>
    </row>
    <row r="1349" spans="2:5" x14ac:dyDescent="0.2">
      <c r="B1349" s="88">
        <v>44231</v>
      </c>
      <c r="D1349" s="127" t="s">
        <v>2515</v>
      </c>
      <c r="E1349" s="127"/>
    </row>
    <row r="1350" spans="2:5" x14ac:dyDescent="0.2">
      <c r="B1350" s="88">
        <v>44230</v>
      </c>
      <c r="D1350" s="127" t="s">
        <v>2514</v>
      </c>
      <c r="E1350" s="127"/>
    </row>
    <row r="1351" spans="2:5" x14ac:dyDescent="0.2">
      <c r="B1351" s="88">
        <v>44229</v>
      </c>
      <c r="D1351" s="127" t="s">
        <v>2513</v>
      </c>
      <c r="E1351" s="127"/>
    </row>
    <row r="1352" spans="2:5" x14ac:dyDescent="0.2">
      <c r="B1352" s="88">
        <v>44228</v>
      </c>
      <c r="D1352" s="127" t="s">
        <v>2512</v>
      </c>
      <c r="E1352" s="127"/>
    </row>
    <row r="1353" spans="2:5" x14ac:dyDescent="0.2">
      <c r="B1353" s="88">
        <v>44225</v>
      </c>
      <c r="D1353" s="127">
        <v>42.277999999999999</v>
      </c>
      <c r="E1353" s="127"/>
    </row>
    <row r="1354" spans="2:5" x14ac:dyDescent="0.2">
      <c r="B1354" s="88">
        <v>44224</v>
      </c>
      <c r="D1354" s="127">
        <v>42.311</v>
      </c>
      <c r="E1354" s="127"/>
    </row>
    <row r="1355" spans="2:5" x14ac:dyDescent="0.2">
      <c r="B1355" s="88">
        <v>44223</v>
      </c>
      <c r="D1355" s="127">
        <v>42.188000000000002</v>
      </c>
      <c r="E1355" s="127"/>
    </row>
    <row r="1356" spans="2:5" x14ac:dyDescent="0.2">
      <c r="B1356" s="88">
        <v>44222</v>
      </c>
      <c r="D1356" s="127">
        <v>41.94</v>
      </c>
      <c r="E1356" s="127"/>
    </row>
    <row r="1357" spans="2:5" x14ac:dyDescent="0.2">
      <c r="B1357" s="88">
        <v>44221</v>
      </c>
      <c r="D1357" s="127">
        <v>42.079000000000001</v>
      </c>
      <c r="E1357" s="127"/>
    </row>
    <row r="1358" spans="2:5" x14ac:dyDescent="0.2">
      <c r="B1358" s="88">
        <v>44218</v>
      </c>
      <c r="D1358" s="127">
        <v>42.155999999999999</v>
      </c>
      <c r="E1358" s="127"/>
    </row>
    <row r="1359" spans="2:5" x14ac:dyDescent="0.2">
      <c r="B1359" s="88">
        <v>44217</v>
      </c>
      <c r="D1359" s="127">
        <v>42.168999999999997</v>
      </c>
      <c r="E1359" s="127"/>
    </row>
    <row r="1360" spans="2:5" x14ac:dyDescent="0.2">
      <c r="B1360" s="88">
        <v>44216</v>
      </c>
      <c r="D1360" s="127">
        <v>42.097999999999999</v>
      </c>
      <c r="E1360" s="127"/>
    </row>
    <row r="1361" spans="2:5" x14ac:dyDescent="0.2">
      <c r="B1361" s="88">
        <v>44215</v>
      </c>
      <c r="D1361" s="127">
        <v>42.241</v>
      </c>
      <c r="E1361" s="127"/>
    </row>
    <row r="1362" spans="2:5" x14ac:dyDescent="0.2">
      <c r="B1362" s="88">
        <v>44214</v>
      </c>
      <c r="D1362" s="127">
        <v>42.317</v>
      </c>
      <c r="E1362" s="127"/>
    </row>
    <row r="1363" spans="2:5" x14ac:dyDescent="0.2">
      <c r="B1363" s="88">
        <v>44211</v>
      </c>
      <c r="D1363" s="127">
        <v>42.350999999999999</v>
      </c>
      <c r="E1363" s="127"/>
    </row>
    <row r="1364" spans="2:5" x14ac:dyDescent="0.2">
      <c r="B1364" s="88">
        <v>44210</v>
      </c>
      <c r="D1364" s="127">
        <v>42.387999999999998</v>
      </c>
      <c r="E1364" s="127"/>
    </row>
    <row r="1365" spans="2:5" x14ac:dyDescent="0.2">
      <c r="B1365" s="88">
        <v>44209</v>
      </c>
      <c r="D1365" s="127">
        <v>42.421999999999997</v>
      </c>
      <c r="E1365" s="127"/>
    </row>
    <row r="1366" spans="2:5" x14ac:dyDescent="0.2">
      <c r="B1366" s="88">
        <v>44208</v>
      </c>
      <c r="D1366" s="127">
        <v>42.476999999999997</v>
      </c>
      <c r="E1366" s="127"/>
    </row>
    <row r="1367" spans="2:5" x14ac:dyDescent="0.2">
      <c r="B1367" s="88">
        <v>44207</v>
      </c>
      <c r="D1367" s="127">
        <v>42.619</v>
      </c>
      <c r="E1367" s="127"/>
    </row>
    <row r="1368" spans="2:5" x14ac:dyDescent="0.2">
      <c r="B1368" s="88">
        <v>44204</v>
      </c>
      <c r="D1368" s="127">
        <v>42.454000000000001</v>
      </c>
      <c r="E1368" s="127"/>
    </row>
    <row r="1369" spans="2:5" x14ac:dyDescent="0.2">
      <c r="B1369" s="88">
        <v>44203</v>
      </c>
      <c r="D1369" s="127">
        <v>42.491999999999997</v>
      </c>
      <c r="E1369" s="127"/>
    </row>
    <row r="1370" spans="2:5" x14ac:dyDescent="0.2">
      <c r="B1370" s="88">
        <v>44201</v>
      </c>
      <c r="D1370" s="127">
        <v>42.332000000000001</v>
      </c>
      <c r="E1370" s="127"/>
    </row>
    <row r="1371" spans="2:5" x14ac:dyDescent="0.2">
      <c r="B1371" s="88">
        <v>44200</v>
      </c>
      <c r="D1371" s="127">
        <v>42.16</v>
      </c>
      <c r="E1371" s="127"/>
    </row>
    <row r="1372" spans="2:5" x14ac:dyDescent="0.2">
      <c r="B1372" s="88">
        <v>44196</v>
      </c>
      <c r="D1372" s="127">
        <v>42.34</v>
      </c>
      <c r="E1372" s="127"/>
    </row>
    <row r="1373" spans="2:5" x14ac:dyDescent="0.2">
      <c r="B1373" s="88">
        <v>44195</v>
      </c>
      <c r="D1373" s="127">
        <v>42.34</v>
      </c>
      <c r="E1373" s="127"/>
    </row>
    <row r="1374" spans="2:5" x14ac:dyDescent="0.2">
      <c r="B1374" s="88">
        <v>44194</v>
      </c>
      <c r="D1374" s="127">
        <v>42.14</v>
      </c>
      <c r="E1374" s="127"/>
    </row>
    <row r="1375" spans="2:5" x14ac:dyDescent="0.2">
      <c r="B1375" s="88">
        <v>44193</v>
      </c>
      <c r="D1375" s="127">
        <v>42.149000000000001</v>
      </c>
      <c r="E1375" s="127"/>
    </row>
    <row r="1376" spans="2:5" x14ac:dyDescent="0.2">
      <c r="B1376" s="88">
        <v>44189</v>
      </c>
      <c r="D1376" s="127">
        <v>42.232999999999997</v>
      </c>
      <c r="E1376" s="127"/>
    </row>
    <row r="1377" spans="2:5" x14ac:dyDescent="0.2">
      <c r="B1377" s="88">
        <v>44188</v>
      </c>
      <c r="D1377" s="127">
        <v>42.314999999999998</v>
      </c>
      <c r="E1377" s="127"/>
    </row>
    <row r="1378" spans="2:5" x14ac:dyDescent="0.2">
      <c r="B1378" s="88">
        <v>44187</v>
      </c>
      <c r="D1378" s="127">
        <v>42.246000000000002</v>
      </c>
      <c r="E1378" s="127"/>
    </row>
    <row r="1379" spans="2:5" x14ac:dyDescent="0.2">
      <c r="B1379" s="88">
        <v>44186</v>
      </c>
      <c r="D1379" s="127">
        <v>42.194000000000003</v>
      </c>
      <c r="E1379" s="127"/>
    </row>
    <row r="1380" spans="2:5" x14ac:dyDescent="0.2">
      <c r="B1380" s="88">
        <v>44183</v>
      </c>
      <c r="D1380" s="127">
        <v>42.128</v>
      </c>
      <c r="E1380" s="127"/>
    </row>
    <row r="1381" spans="2:5" x14ac:dyDescent="0.2">
      <c r="B1381" s="88">
        <v>44182</v>
      </c>
      <c r="D1381" s="127">
        <v>42.35</v>
      </c>
      <c r="E1381" s="127"/>
    </row>
    <row r="1382" spans="2:5" x14ac:dyDescent="0.2">
      <c r="B1382" s="88">
        <v>44181</v>
      </c>
      <c r="D1382" s="127">
        <v>42.424999999999997</v>
      </c>
      <c r="E1382" s="127"/>
    </row>
    <row r="1383" spans="2:5" x14ac:dyDescent="0.2">
      <c r="B1383" s="88">
        <v>44180</v>
      </c>
      <c r="D1383" s="127">
        <v>42.433999999999997</v>
      </c>
      <c r="E1383" s="127"/>
    </row>
    <row r="1384" spans="2:5" x14ac:dyDescent="0.2">
      <c r="B1384" s="88">
        <v>44179</v>
      </c>
      <c r="D1384" s="127">
        <v>42.372999999999998</v>
      </c>
      <c r="E1384" s="127"/>
    </row>
    <row r="1385" spans="2:5" x14ac:dyDescent="0.2">
      <c r="B1385" s="88">
        <v>44176</v>
      </c>
      <c r="D1385" s="127">
        <v>42.445999999999998</v>
      </c>
      <c r="E1385" s="127"/>
    </row>
    <row r="1386" spans="2:5" x14ac:dyDescent="0.2">
      <c r="B1386" s="88">
        <v>44175</v>
      </c>
      <c r="D1386" s="127">
        <v>42.433</v>
      </c>
      <c r="E1386" s="127"/>
    </row>
    <row r="1387" spans="2:5" x14ac:dyDescent="0.2">
      <c r="B1387" s="88">
        <v>44174</v>
      </c>
      <c r="D1387" s="127">
        <v>42.566000000000003</v>
      </c>
      <c r="E1387" s="127"/>
    </row>
    <row r="1388" spans="2:5" x14ac:dyDescent="0.2">
      <c r="B1388" s="88">
        <v>44173</v>
      </c>
      <c r="D1388" s="127">
        <v>42.670999999999999</v>
      </c>
      <c r="E1388" s="127"/>
    </row>
    <row r="1389" spans="2:5" x14ac:dyDescent="0.2">
      <c r="B1389" s="88">
        <v>44172</v>
      </c>
      <c r="D1389" s="127">
        <v>42.651000000000003</v>
      </c>
      <c r="E1389" s="127"/>
    </row>
    <row r="1390" spans="2:5" x14ac:dyDescent="0.2">
      <c r="B1390" s="88">
        <v>44169</v>
      </c>
      <c r="D1390" s="127">
        <v>42.628999999999998</v>
      </c>
      <c r="E1390" s="127"/>
    </row>
    <row r="1391" spans="2:5" x14ac:dyDescent="0.2">
      <c r="B1391" s="88">
        <v>44168</v>
      </c>
      <c r="D1391" s="127">
        <v>42.631</v>
      </c>
      <c r="E1391" s="127"/>
    </row>
    <row r="1392" spans="2:5" x14ac:dyDescent="0.2">
      <c r="B1392" s="88">
        <v>44167</v>
      </c>
      <c r="D1392" s="127">
        <v>42.57</v>
      </c>
      <c r="E1392" s="127"/>
    </row>
    <row r="1393" spans="2:5" x14ac:dyDescent="0.2">
      <c r="B1393" s="88">
        <v>44166</v>
      </c>
      <c r="D1393" s="127">
        <v>42.39</v>
      </c>
      <c r="E1393" s="127"/>
    </row>
    <row r="1394" spans="2:5" x14ac:dyDescent="0.2">
      <c r="B1394" s="88">
        <v>44165</v>
      </c>
      <c r="D1394" s="127">
        <v>42.521000000000001</v>
      </c>
      <c r="E1394" s="127"/>
    </row>
    <row r="1395" spans="2:5" x14ac:dyDescent="0.2">
      <c r="B1395" s="88">
        <v>44162</v>
      </c>
      <c r="D1395" s="127">
        <v>42.625</v>
      </c>
      <c r="E1395" s="127"/>
    </row>
    <row r="1396" spans="2:5" x14ac:dyDescent="0.2">
      <c r="B1396" s="88">
        <v>44161</v>
      </c>
      <c r="D1396" s="127">
        <v>42.636000000000003</v>
      </c>
      <c r="E1396" s="127"/>
    </row>
    <row r="1397" spans="2:5" x14ac:dyDescent="0.2">
      <c r="B1397" s="88">
        <v>44160</v>
      </c>
      <c r="D1397" s="127">
        <v>42.633000000000003</v>
      </c>
      <c r="E1397" s="127"/>
    </row>
    <row r="1398" spans="2:5" x14ac:dyDescent="0.2">
      <c r="B1398" s="88">
        <v>44159</v>
      </c>
      <c r="D1398" s="127">
        <v>42.62</v>
      </c>
      <c r="E1398" s="127"/>
    </row>
    <row r="1399" spans="2:5" x14ac:dyDescent="0.2">
      <c r="B1399" s="88">
        <v>44158</v>
      </c>
      <c r="D1399" s="127">
        <v>42.676000000000002</v>
      </c>
      <c r="E1399" s="127"/>
    </row>
    <row r="1400" spans="2:5" x14ac:dyDescent="0.2">
      <c r="B1400" s="88">
        <v>44155</v>
      </c>
      <c r="D1400" s="127">
        <v>42.793999999999997</v>
      </c>
      <c r="E1400" s="127"/>
    </row>
    <row r="1401" spans="2:5" x14ac:dyDescent="0.2">
      <c r="B1401" s="88">
        <v>44154</v>
      </c>
      <c r="D1401" s="127">
        <v>42.814</v>
      </c>
      <c r="E1401" s="127"/>
    </row>
    <row r="1402" spans="2:5" x14ac:dyDescent="0.2">
      <c r="B1402" s="88">
        <v>44153</v>
      </c>
      <c r="D1402" s="127">
        <v>42.668999999999997</v>
      </c>
      <c r="E1402" s="127"/>
    </row>
    <row r="1403" spans="2:5" x14ac:dyDescent="0.2">
      <c r="B1403" s="88">
        <v>44152</v>
      </c>
      <c r="D1403" s="127">
        <v>42.746000000000002</v>
      </c>
      <c r="E1403" s="127"/>
    </row>
    <row r="1404" spans="2:5" x14ac:dyDescent="0.2">
      <c r="B1404" s="88">
        <v>44151</v>
      </c>
      <c r="D1404" s="127">
        <v>42.844999999999999</v>
      </c>
      <c r="E1404" s="127"/>
    </row>
    <row r="1405" spans="2:5" x14ac:dyDescent="0.2">
      <c r="B1405" s="88">
        <v>44148</v>
      </c>
      <c r="D1405" s="127">
        <v>42.960999999999999</v>
      </c>
      <c r="E1405" s="127"/>
    </row>
    <row r="1406" spans="2:5" x14ac:dyDescent="0.2">
      <c r="B1406" s="88">
        <v>44147</v>
      </c>
      <c r="D1406" s="127">
        <v>42.841999999999999</v>
      </c>
      <c r="E1406" s="127"/>
    </row>
    <row r="1407" spans="2:5" x14ac:dyDescent="0.2">
      <c r="B1407" s="88">
        <v>44146</v>
      </c>
      <c r="D1407" s="127">
        <v>42.78</v>
      </c>
      <c r="E1407" s="127"/>
    </row>
    <row r="1408" spans="2:5" x14ac:dyDescent="0.2">
      <c r="B1408" s="88">
        <v>44145</v>
      </c>
      <c r="D1408" s="127">
        <v>42.698</v>
      </c>
      <c r="E1408" s="127"/>
    </row>
    <row r="1409" spans="2:5" x14ac:dyDescent="0.2">
      <c r="B1409" s="88">
        <v>44144</v>
      </c>
      <c r="D1409" s="127">
        <v>42.529000000000003</v>
      </c>
      <c r="E1409" s="127"/>
    </row>
    <row r="1410" spans="2:5" x14ac:dyDescent="0.2">
      <c r="B1410" s="88">
        <v>44141</v>
      </c>
      <c r="D1410" s="127">
        <v>42.750999999999998</v>
      </c>
      <c r="E1410" s="127"/>
    </row>
    <row r="1411" spans="2:5" x14ac:dyDescent="0.2">
      <c r="B1411" s="88">
        <v>44140</v>
      </c>
      <c r="D1411" s="127">
        <v>42.741</v>
      </c>
      <c r="E1411" s="127"/>
    </row>
    <row r="1412" spans="2:5" x14ac:dyDescent="0.2">
      <c r="B1412" s="88">
        <v>44139</v>
      </c>
      <c r="D1412" s="127">
        <v>42.862000000000002</v>
      </c>
      <c r="E1412" s="127"/>
    </row>
    <row r="1413" spans="2:5" x14ac:dyDescent="0.2">
      <c r="B1413" s="88">
        <v>44138</v>
      </c>
      <c r="D1413" s="127">
        <v>42.826000000000001</v>
      </c>
      <c r="E1413" s="127"/>
    </row>
    <row r="1414" spans="2:5" x14ac:dyDescent="0.2">
      <c r="B1414" s="88">
        <v>44134</v>
      </c>
      <c r="D1414" s="114" t="s">
        <v>2488</v>
      </c>
      <c r="E1414" s="127"/>
    </row>
    <row r="1415" spans="2:5" x14ac:dyDescent="0.2">
      <c r="B1415" s="88">
        <v>44133</v>
      </c>
      <c r="D1415" s="114" t="s">
        <v>2489</v>
      </c>
      <c r="E1415" s="127"/>
    </row>
    <row r="1416" spans="2:5" x14ac:dyDescent="0.2">
      <c r="B1416" s="88">
        <v>44132</v>
      </c>
      <c r="D1416" s="114" t="s">
        <v>2490</v>
      </c>
      <c r="E1416" s="127"/>
    </row>
    <row r="1417" spans="2:5" x14ac:dyDescent="0.2">
      <c r="B1417" s="88">
        <v>44131</v>
      </c>
      <c r="D1417" s="114" t="s">
        <v>2491</v>
      </c>
      <c r="E1417" s="127"/>
    </row>
    <row r="1418" spans="2:5" x14ac:dyDescent="0.2">
      <c r="B1418" s="88">
        <v>44130</v>
      </c>
      <c r="D1418" s="114" t="s">
        <v>2492</v>
      </c>
      <c r="E1418" s="127"/>
    </row>
    <row r="1419" spans="2:5" x14ac:dyDescent="0.2">
      <c r="B1419" s="88">
        <v>44127</v>
      </c>
      <c r="D1419" s="114" t="s">
        <v>2493</v>
      </c>
      <c r="E1419" s="127"/>
    </row>
    <row r="1420" spans="2:5" x14ac:dyDescent="0.2">
      <c r="B1420" s="88">
        <v>44126</v>
      </c>
      <c r="D1420" s="114" t="s">
        <v>2494</v>
      </c>
      <c r="E1420" s="127"/>
    </row>
    <row r="1421" spans="2:5" x14ac:dyDescent="0.2">
      <c r="B1421" s="88">
        <v>44125</v>
      </c>
      <c r="D1421" s="114" t="s">
        <v>2495</v>
      </c>
      <c r="E1421" s="127"/>
    </row>
    <row r="1422" spans="2:5" x14ac:dyDescent="0.2">
      <c r="B1422" s="88">
        <v>44124</v>
      </c>
      <c r="D1422" s="114" t="s">
        <v>2496</v>
      </c>
      <c r="E1422" s="127"/>
    </row>
    <row r="1423" spans="2:5" x14ac:dyDescent="0.2">
      <c r="B1423" s="88">
        <v>44123</v>
      </c>
      <c r="D1423" s="114" t="s">
        <v>2497</v>
      </c>
      <c r="E1423" s="127"/>
    </row>
    <row r="1424" spans="2:5" x14ac:dyDescent="0.2">
      <c r="B1424" s="88">
        <v>44120</v>
      </c>
      <c r="D1424" s="114" t="s">
        <v>2498</v>
      </c>
      <c r="E1424" s="127"/>
    </row>
    <row r="1425" spans="2:10" x14ac:dyDescent="0.2">
      <c r="B1425" s="88">
        <v>44119</v>
      </c>
      <c r="D1425" s="114" t="s">
        <v>2499</v>
      </c>
      <c r="E1425" s="127"/>
    </row>
    <row r="1426" spans="2:10" x14ac:dyDescent="0.2">
      <c r="B1426" s="88">
        <v>44118</v>
      </c>
      <c r="D1426" s="114" t="s">
        <v>2500</v>
      </c>
      <c r="E1426" s="127"/>
    </row>
    <row r="1427" spans="2:10" x14ac:dyDescent="0.2">
      <c r="B1427" s="88">
        <v>44117</v>
      </c>
      <c r="D1427" s="114" t="s">
        <v>2501</v>
      </c>
      <c r="E1427" s="127"/>
      <c r="I1427" s="127"/>
      <c r="J1427" s="127"/>
    </row>
    <row r="1428" spans="2:10" x14ac:dyDescent="0.2">
      <c r="B1428" s="88">
        <v>44113</v>
      </c>
      <c r="D1428" s="114" t="s">
        <v>2502</v>
      </c>
      <c r="E1428" s="127"/>
    </row>
    <row r="1429" spans="2:10" x14ac:dyDescent="0.2">
      <c r="B1429" s="88">
        <v>44112</v>
      </c>
      <c r="D1429" s="114" t="s">
        <v>2503</v>
      </c>
      <c r="E1429" s="127"/>
    </row>
    <row r="1430" spans="2:10" x14ac:dyDescent="0.2">
      <c r="B1430" s="88">
        <v>44111</v>
      </c>
      <c r="D1430" s="114" t="s">
        <v>2504</v>
      </c>
      <c r="E1430" s="127"/>
    </row>
    <row r="1431" spans="2:10" x14ac:dyDescent="0.2">
      <c r="B1431" s="88">
        <v>44110</v>
      </c>
      <c r="D1431" s="114" t="s">
        <v>2505</v>
      </c>
      <c r="E1431" s="127"/>
    </row>
    <row r="1432" spans="2:10" x14ac:dyDescent="0.2">
      <c r="B1432" s="88">
        <v>44109</v>
      </c>
      <c r="D1432" s="114" t="s">
        <v>2506</v>
      </c>
      <c r="E1432" s="127"/>
    </row>
    <row r="1433" spans="2:10" x14ac:dyDescent="0.2">
      <c r="B1433" s="88">
        <v>44106</v>
      </c>
      <c r="D1433" s="114" t="s">
        <v>2402</v>
      </c>
      <c r="E1433" s="127"/>
    </row>
    <row r="1434" spans="2:10" x14ac:dyDescent="0.2">
      <c r="B1434" s="88">
        <v>44105</v>
      </c>
      <c r="D1434" s="114" t="s">
        <v>2507</v>
      </c>
      <c r="E1434" s="127"/>
    </row>
    <row r="1435" spans="2:10" x14ac:dyDescent="0.2">
      <c r="B1435" s="88">
        <v>44104</v>
      </c>
      <c r="D1435" s="114" t="s">
        <v>2449</v>
      </c>
      <c r="E1435" s="127"/>
    </row>
    <row r="1436" spans="2:10" x14ac:dyDescent="0.2">
      <c r="B1436" s="88">
        <v>44103</v>
      </c>
      <c r="D1436" s="114" t="s">
        <v>2450</v>
      </c>
      <c r="E1436" s="127"/>
    </row>
    <row r="1437" spans="2:10" x14ac:dyDescent="0.2">
      <c r="B1437" s="88">
        <v>44102</v>
      </c>
      <c r="D1437" s="114" t="s">
        <v>2451</v>
      </c>
      <c r="E1437" s="127"/>
    </row>
    <row r="1438" spans="2:10" x14ac:dyDescent="0.2">
      <c r="B1438" s="88">
        <v>44099</v>
      </c>
      <c r="D1438" s="114" t="s">
        <v>2400</v>
      </c>
      <c r="E1438" s="127"/>
    </row>
    <row r="1439" spans="2:10" x14ac:dyDescent="0.2">
      <c r="B1439" s="88">
        <v>44098</v>
      </c>
      <c r="D1439" s="114" t="s">
        <v>2452</v>
      </c>
      <c r="E1439" s="127"/>
    </row>
    <row r="1440" spans="2:10" x14ac:dyDescent="0.2">
      <c r="B1440" s="88">
        <v>44097</v>
      </c>
      <c r="D1440" s="114" t="s">
        <v>2472</v>
      </c>
      <c r="E1440" s="127"/>
    </row>
    <row r="1441" spans="2:5" x14ac:dyDescent="0.2">
      <c r="B1441" s="88">
        <v>44096</v>
      </c>
      <c r="D1441" s="114" t="s">
        <v>2473</v>
      </c>
      <c r="E1441" s="127"/>
    </row>
    <row r="1442" spans="2:5" x14ac:dyDescent="0.2">
      <c r="B1442" s="88">
        <v>44095</v>
      </c>
      <c r="D1442" s="114" t="s">
        <v>2474</v>
      </c>
      <c r="E1442" s="127"/>
    </row>
    <row r="1443" spans="2:5" x14ac:dyDescent="0.2">
      <c r="B1443" s="88">
        <v>44092</v>
      </c>
      <c r="D1443" s="114" t="s">
        <v>2426</v>
      </c>
      <c r="E1443" s="127"/>
    </row>
    <row r="1444" spans="2:5" x14ac:dyDescent="0.2">
      <c r="B1444" s="88">
        <v>44091</v>
      </c>
      <c r="D1444" s="114" t="s">
        <v>2475</v>
      </c>
      <c r="E1444" s="127"/>
    </row>
    <row r="1445" spans="2:5" x14ac:dyDescent="0.2">
      <c r="B1445" s="88">
        <v>44090</v>
      </c>
      <c r="D1445" s="114" t="s">
        <v>2476</v>
      </c>
      <c r="E1445" s="127"/>
    </row>
    <row r="1446" spans="2:5" x14ac:dyDescent="0.2">
      <c r="B1446" s="88">
        <v>44089</v>
      </c>
      <c r="D1446" s="114" t="s">
        <v>2477</v>
      </c>
      <c r="E1446" s="127"/>
    </row>
    <row r="1447" spans="2:5" x14ac:dyDescent="0.2">
      <c r="B1447" s="88">
        <v>44088</v>
      </c>
      <c r="D1447" s="114" t="s">
        <v>2478</v>
      </c>
      <c r="E1447" s="127"/>
    </row>
    <row r="1448" spans="2:5" x14ac:dyDescent="0.2">
      <c r="B1448" s="88">
        <v>44085</v>
      </c>
      <c r="D1448" s="114" t="s">
        <v>2479</v>
      </c>
      <c r="E1448" s="127"/>
    </row>
    <row r="1449" spans="2:5" x14ac:dyDescent="0.2">
      <c r="B1449" s="88">
        <v>44084</v>
      </c>
      <c r="D1449" s="114" t="s">
        <v>2480</v>
      </c>
      <c r="E1449" s="127"/>
    </row>
    <row r="1450" spans="2:5" x14ac:dyDescent="0.2">
      <c r="B1450" s="88">
        <v>44083</v>
      </c>
      <c r="D1450" s="114" t="s">
        <v>2481</v>
      </c>
      <c r="E1450" s="127"/>
    </row>
    <row r="1451" spans="2:5" x14ac:dyDescent="0.2">
      <c r="B1451" s="88">
        <v>44082</v>
      </c>
      <c r="D1451" s="114" t="s">
        <v>2482</v>
      </c>
      <c r="E1451" s="127"/>
    </row>
    <row r="1452" spans="2:5" x14ac:dyDescent="0.2">
      <c r="B1452" s="88">
        <v>44081</v>
      </c>
      <c r="D1452" s="114" t="s">
        <v>2475</v>
      </c>
      <c r="E1452" s="127"/>
    </row>
    <row r="1453" spans="2:5" x14ac:dyDescent="0.2">
      <c r="B1453" s="88">
        <v>44078</v>
      </c>
      <c r="D1453" s="114" t="s">
        <v>2483</v>
      </c>
      <c r="E1453" s="127"/>
    </row>
    <row r="1454" spans="2:5" x14ac:dyDescent="0.2">
      <c r="B1454" s="88">
        <v>44077</v>
      </c>
      <c r="D1454" s="114" t="s">
        <v>2484</v>
      </c>
      <c r="E1454" s="127"/>
    </row>
    <row r="1455" spans="2:5" x14ac:dyDescent="0.2">
      <c r="B1455" s="88">
        <v>44076</v>
      </c>
      <c r="D1455" s="114" t="s">
        <v>2485</v>
      </c>
      <c r="E1455" s="127"/>
    </row>
    <row r="1456" spans="2:5" x14ac:dyDescent="0.2">
      <c r="B1456" s="88">
        <v>44075</v>
      </c>
      <c r="D1456" s="114" t="s">
        <v>2486</v>
      </c>
      <c r="E1456" s="127"/>
    </row>
    <row r="1457" spans="2:5" x14ac:dyDescent="0.2">
      <c r="B1457" s="88">
        <v>44074</v>
      </c>
      <c r="D1457" s="127" t="s">
        <v>2429</v>
      </c>
      <c r="E1457" s="127"/>
    </row>
    <row r="1458" spans="2:5" x14ac:dyDescent="0.2">
      <c r="B1458" s="88">
        <v>44071</v>
      </c>
      <c r="D1458" s="127" t="s">
        <v>2430</v>
      </c>
      <c r="E1458" s="127"/>
    </row>
    <row r="1459" spans="2:5" x14ac:dyDescent="0.2">
      <c r="B1459" s="88">
        <v>44070</v>
      </c>
      <c r="D1459" s="127" t="s">
        <v>2431</v>
      </c>
      <c r="E1459" s="127"/>
    </row>
    <row r="1460" spans="2:5" x14ac:dyDescent="0.2">
      <c r="B1460" s="88">
        <v>44069</v>
      </c>
      <c r="D1460" s="127" t="s">
        <v>2432</v>
      </c>
      <c r="E1460" s="127"/>
    </row>
    <row r="1461" spans="2:5" x14ac:dyDescent="0.2">
      <c r="B1461" s="88">
        <v>44067</v>
      </c>
      <c r="D1461" s="127" t="s">
        <v>2433</v>
      </c>
      <c r="E1461" s="127"/>
    </row>
    <row r="1462" spans="2:5" x14ac:dyDescent="0.2">
      <c r="B1462" s="88">
        <v>44064</v>
      </c>
      <c r="D1462" s="127" t="s">
        <v>2370</v>
      </c>
      <c r="E1462" s="127"/>
    </row>
    <row r="1463" spans="2:5" x14ac:dyDescent="0.2">
      <c r="B1463" s="88">
        <v>44063</v>
      </c>
      <c r="D1463" s="127" t="s">
        <v>2434</v>
      </c>
      <c r="E1463" s="127"/>
    </row>
    <row r="1464" spans="2:5" x14ac:dyDescent="0.2">
      <c r="B1464" s="88">
        <v>44062</v>
      </c>
      <c r="D1464" s="127" t="s">
        <v>2435</v>
      </c>
      <c r="E1464" s="127"/>
    </row>
    <row r="1465" spans="2:5" x14ac:dyDescent="0.2">
      <c r="B1465" s="88">
        <v>44061</v>
      </c>
      <c r="D1465" s="127" t="s">
        <v>2436</v>
      </c>
      <c r="E1465" s="127"/>
    </row>
    <row r="1466" spans="2:5" x14ac:dyDescent="0.2">
      <c r="B1466" s="88">
        <v>44060</v>
      </c>
      <c r="D1466" s="127" t="s">
        <v>2437</v>
      </c>
      <c r="E1466" s="127"/>
    </row>
    <row r="1467" spans="2:5" x14ac:dyDescent="0.2">
      <c r="B1467" s="88">
        <v>44057</v>
      </c>
      <c r="D1467" s="127" t="s">
        <v>2438</v>
      </c>
      <c r="E1467" s="127"/>
    </row>
    <row r="1468" spans="2:5" x14ac:dyDescent="0.2">
      <c r="B1468" s="88">
        <v>44056</v>
      </c>
      <c r="D1468" s="127" t="s">
        <v>2439</v>
      </c>
      <c r="E1468" s="127"/>
    </row>
    <row r="1469" spans="2:5" x14ac:dyDescent="0.2">
      <c r="B1469" s="88">
        <v>44055</v>
      </c>
      <c r="D1469" s="127" t="s">
        <v>2440</v>
      </c>
      <c r="E1469" s="127"/>
    </row>
    <row r="1470" spans="2:5" x14ac:dyDescent="0.2">
      <c r="B1470" s="88">
        <v>44054</v>
      </c>
      <c r="D1470" s="127" t="s">
        <v>2441</v>
      </c>
      <c r="E1470" s="127"/>
    </row>
    <row r="1471" spans="2:5" x14ac:dyDescent="0.2">
      <c r="B1471" s="88">
        <v>44053</v>
      </c>
      <c r="D1471" s="127" t="s">
        <v>2442</v>
      </c>
      <c r="E1471" s="127"/>
    </row>
    <row r="1472" spans="2:5" x14ac:dyDescent="0.2">
      <c r="B1472" s="88">
        <v>44050</v>
      </c>
      <c r="D1472" s="127" t="s">
        <v>2443</v>
      </c>
      <c r="E1472" s="127"/>
    </row>
    <row r="1473" spans="2:5" x14ac:dyDescent="0.2">
      <c r="B1473" s="88">
        <v>44049</v>
      </c>
      <c r="D1473" s="127" t="s">
        <v>2444</v>
      </c>
      <c r="E1473" s="127"/>
    </row>
    <row r="1474" spans="2:5" x14ac:dyDescent="0.2">
      <c r="B1474" s="88">
        <v>44048</v>
      </c>
      <c r="D1474" s="127" t="s">
        <v>2445</v>
      </c>
      <c r="E1474" s="127"/>
    </row>
    <row r="1475" spans="2:5" x14ac:dyDescent="0.2">
      <c r="B1475" s="88">
        <v>44047</v>
      </c>
      <c r="D1475" s="127" t="s">
        <v>2446</v>
      </c>
      <c r="E1475" s="127"/>
    </row>
    <row r="1476" spans="2:5" x14ac:dyDescent="0.2">
      <c r="B1476" s="88">
        <v>44046</v>
      </c>
      <c r="D1476" s="127" t="s">
        <v>2447</v>
      </c>
      <c r="E1476" s="127"/>
    </row>
    <row r="1477" spans="2:5" x14ac:dyDescent="0.2">
      <c r="B1477" s="88">
        <v>44043</v>
      </c>
      <c r="D1477" s="127" t="s">
        <v>2408</v>
      </c>
      <c r="E1477" s="127"/>
    </row>
    <row r="1478" spans="2:5" x14ac:dyDescent="0.2">
      <c r="B1478" s="88">
        <v>44042</v>
      </c>
      <c r="D1478" s="127" t="s">
        <v>2409</v>
      </c>
      <c r="E1478" s="127"/>
    </row>
    <row r="1479" spans="2:5" x14ac:dyDescent="0.2">
      <c r="B1479" s="88">
        <v>44041</v>
      </c>
      <c r="D1479" s="127" t="s">
        <v>2410</v>
      </c>
      <c r="E1479" s="127"/>
    </row>
    <row r="1480" spans="2:5" x14ac:dyDescent="0.2">
      <c r="B1480" s="88">
        <v>44040</v>
      </c>
      <c r="D1480" s="127" t="s">
        <v>2411</v>
      </c>
      <c r="E1480" s="127"/>
    </row>
    <row r="1481" spans="2:5" x14ac:dyDescent="0.2">
      <c r="B1481" s="88">
        <v>44039</v>
      </c>
      <c r="D1481" s="127" t="s">
        <v>2412</v>
      </c>
      <c r="E1481" s="127"/>
    </row>
    <row r="1482" spans="2:5" x14ac:dyDescent="0.2">
      <c r="B1482" s="88">
        <v>44036</v>
      </c>
      <c r="D1482" s="127" t="s">
        <v>2326</v>
      </c>
      <c r="E1482" s="127"/>
    </row>
    <row r="1483" spans="2:5" x14ac:dyDescent="0.2">
      <c r="B1483" s="88">
        <v>44035</v>
      </c>
      <c r="D1483" s="127" t="s">
        <v>2413</v>
      </c>
      <c r="E1483" s="127"/>
    </row>
    <row r="1484" spans="2:5" x14ac:dyDescent="0.2">
      <c r="B1484" s="88">
        <v>44034</v>
      </c>
      <c r="D1484" s="127" t="s">
        <v>2414</v>
      </c>
      <c r="E1484" s="127"/>
    </row>
    <row r="1485" spans="2:5" x14ac:dyDescent="0.2">
      <c r="B1485" s="88">
        <v>44033</v>
      </c>
      <c r="D1485" s="127" t="s">
        <v>2415</v>
      </c>
      <c r="E1485" s="127"/>
    </row>
    <row r="1486" spans="2:5" x14ac:dyDescent="0.2">
      <c r="B1486" s="88">
        <v>44032</v>
      </c>
      <c r="D1486" s="127" t="s">
        <v>2416</v>
      </c>
      <c r="E1486" s="127"/>
    </row>
    <row r="1487" spans="2:5" x14ac:dyDescent="0.2">
      <c r="B1487" s="88">
        <v>44029</v>
      </c>
      <c r="D1487" s="127" t="s">
        <v>2417</v>
      </c>
      <c r="E1487" s="127"/>
    </row>
    <row r="1488" spans="2:5" x14ac:dyDescent="0.2">
      <c r="B1488" s="88">
        <v>44028</v>
      </c>
      <c r="D1488" s="127" t="s">
        <v>2418</v>
      </c>
      <c r="E1488" s="127"/>
    </row>
    <row r="1489" spans="2:5" x14ac:dyDescent="0.2">
      <c r="B1489" s="88">
        <v>44027</v>
      </c>
      <c r="D1489" s="127" t="s">
        <v>2419</v>
      </c>
      <c r="E1489" s="127"/>
    </row>
    <row r="1490" spans="2:5" x14ac:dyDescent="0.2">
      <c r="B1490" s="88">
        <v>44026</v>
      </c>
      <c r="D1490" s="127" t="s">
        <v>2420</v>
      </c>
      <c r="E1490" s="127"/>
    </row>
    <row r="1491" spans="2:5" x14ac:dyDescent="0.2">
      <c r="B1491" s="88">
        <v>44025</v>
      </c>
      <c r="D1491" s="127" t="s">
        <v>2358</v>
      </c>
      <c r="E1491" s="127"/>
    </row>
    <row r="1492" spans="2:5" x14ac:dyDescent="0.2">
      <c r="B1492" s="88">
        <v>44022</v>
      </c>
      <c r="D1492" s="127" t="s">
        <v>2421</v>
      </c>
      <c r="E1492" s="127"/>
    </row>
    <row r="1493" spans="2:5" x14ac:dyDescent="0.2">
      <c r="B1493" s="88">
        <v>44021</v>
      </c>
      <c r="D1493" s="127" t="s">
        <v>2422</v>
      </c>
      <c r="E1493" s="127"/>
    </row>
    <row r="1494" spans="2:5" x14ac:dyDescent="0.2">
      <c r="B1494" s="88">
        <v>44020</v>
      </c>
      <c r="D1494" s="127" t="s">
        <v>2421</v>
      </c>
      <c r="E1494" s="127"/>
    </row>
    <row r="1495" spans="2:5" x14ac:dyDescent="0.2">
      <c r="B1495" s="88">
        <v>44019</v>
      </c>
      <c r="D1495" s="127" t="s">
        <v>2423</v>
      </c>
      <c r="E1495" s="127"/>
    </row>
    <row r="1496" spans="2:5" x14ac:dyDescent="0.2">
      <c r="B1496" s="88">
        <v>44018</v>
      </c>
      <c r="D1496" s="127" t="s">
        <v>2424</v>
      </c>
      <c r="E1496" s="127"/>
    </row>
    <row r="1497" spans="2:5" x14ac:dyDescent="0.2">
      <c r="B1497" s="88">
        <v>44015</v>
      </c>
      <c r="D1497" s="127" t="s">
        <v>2425</v>
      </c>
      <c r="E1497" s="127"/>
    </row>
    <row r="1498" spans="2:5" x14ac:dyDescent="0.2">
      <c r="B1498" s="88">
        <v>44014</v>
      </c>
      <c r="D1498" s="127" t="s">
        <v>2426</v>
      </c>
      <c r="E1498" s="127"/>
    </row>
    <row r="1499" spans="2:5" x14ac:dyDescent="0.2">
      <c r="B1499" s="88">
        <v>44013</v>
      </c>
      <c r="D1499" s="127" t="s">
        <v>2427</v>
      </c>
      <c r="E1499" s="127"/>
    </row>
    <row r="1500" spans="2:5" x14ac:dyDescent="0.2">
      <c r="B1500" s="88">
        <v>44012</v>
      </c>
      <c r="D1500" s="127" t="s">
        <v>2386</v>
      </c>
      <c r="E1500" s="127"/>
    </row>
    <row r="1501" spans="2:5" x14ac:dyDescent="0.2">
      <c r="B1501" s="88">
        <v>44011</v>
      </c>
      <c r="D1501" s="127" t="s">
        <v>2387</v>
      </c>
      <c r="E1501" s="127"/>
    </row>
    <row r="1502" spans="2:5" x14ac:dyDescent="0.2">
      <c r="B1502" s="88">
        <v>44008</v>
      </c>
      <c r="D1502" s="127" t="s">
        <v>2388</v>
      </c>
      <c r="E1502" s="127"/>
    </row>
    <row r="1503" spans="2:5" x14ac:dyDescent="0.2">
      <c r="B1503" s="88">
        <v>44007</v>
      </c>
      <c r="D1503" s="127" t="s">
        <v>2389</v>
      </c>
      <c r="E1503" s="127"/>
    </row>
    <row r="1504" spans="2:5" x14ac:dyDescent="0.2">
      <c r="B1504" s="88">
        <v>44006</v>
      </c>
      <c r="D1504" s="127" t="s">
        <v>2390</v>
      </c>
      <c r="E1504" s="127"/>
    </row>
    <row r="1505" spans="2:5" x14ac:dyDescent="0.2">
      <c r="B1505" s="88">
        <v>44005</v>
      </c>
      <c r="D1505" s="127" t="s">
        <v>2391</v>
      </c>
      <c r="E1505" s="127"/>
    </row>
    <row r="1506" spans="2:5" x14ac:dyDescent="0.2">
      <c r="B1506" s="88">
        <v>44004</v>
      </c>
      <c r="D1506" s="127" t="s">
        <v>2392</v>
      </c>
      <c r="E1506" s="127"/>
    </row>
    <row r="1507" spans="2:5" x14ac:dyDescent="0.2">
      <c r="B1507" s="88">
        <v>44000</v>
      </c>
      <c r="D1507" s="127" t="s">
        <v>2393</v>
      </c>
      <c r="E1507" s="127"/>
    </row>
    <row r="1508" spans="2:5" x14ac:dyDescent="0.2">
      <c r="B1508" s="88">
        <v>43999</v>
      </c>
      <c r="D1508" s="127" t="s">
        <v>2394</v>
      </c>
      <c r="E1508" s="127"/>
    </row>
    <row r="1509" spans="2:5" x14ac:dyDescent="0.2">
      <c r="B1509" s="88">
        <v>43998</v>
      </c>
      <c r="D1509" s="127" t="s">
        <v>2395</v>
      </c>
      <c r="E1509" s="127"/>
    </row>
    <row r="1510" spans="2:5" x14ac:dyDescent="0.2">
      <c r="B1510" s="88">
        <v>43997</v>
      </c>
      <c r="D1510" s="127" t="s">
        <v>2396</v>
      </c>
      <c r="E1510" s="127"/>
    </row>
    <row r="1511" spans="2:5" x14ac:dyDescent="0.2">
      <c r="B1511" s="88">
        <v>43994</v>
      </c>
      <c r="D1511" s="127" t="s">
        <v>2397</v>
      </c>
      <c r="E1511" s="127"/>
    </row>
    <row r="1512" spans="2:5" x14ac:dyDescent="0.2">
      <c r="B1512" s="88">
        <v>43993</v>
      </c>
      <c r="D1512" s="127" t="s">
        <v>2398</v>
      </c>
      <c r="E1512" s="127"/>
    </row>
    <row r="1513" spans="2:5" x14ac:dyDescent="0.2">
      <c r="B1513" s="88">
        <v>43992</v>
      </c>
      <c r="D1513" s="127" t="s">
        <v>2399</v>
      </c>
      <c r="E1513" s="127"/>
    </row>
    <row r="1514" spans="2:5" x14ac:dyDescent="0.2">
      <c r="B1514" s="88">
        <v>43991</v>
      </c>
      <c r="D1514" s="127" t="s">
        <v>2400</v>
      </c>
      <c r="E1514" s="127"/>
    </row>
    <row r="1515" spans="2:5" x14ac:dyDescent="0.2">
      <c r="B1515" s="88">
        <v>43990</v>
      </c>
      <c r="D1515" s="127" t="s">
        <v>2401</v>
      </c>
      <c r="E1515" s="127"/>
    </row>
    <row r="1516" spans="2:5" x14ac:dyDescent="0.2">
      <c r="B1516" s="88">
        <v>43987</v>
      </c>
      <c r="D1516" s="127" t="s">
        <v>2402</v>
      </c>
      <c r="E1516" s="127"/>
    </row>
    <row r="1517" spans="2:5" x14ac:dyDescent="0.2">
      <c r="B1517" s="88">
        <v>43986</v>
      </c>
      <c r="D1517" s="127" t="s">
        <v>2403</v>
      </c>
      <c r="E1517" s="127"/>
    </row>
    <row r="1518" spans="2:5" x14ac:dyDescent="0.2">
      <c r="B1518" s="88">
        <v>43985</v>
      </c>
      <c r="D1518" s="127" t="s">
        <v>2404</v>
      </c>
      <c r="E1518" s="127"/>
    </row>
    <row r="1519" spans="2:5" x14ac:dyDescent="0.2">
      <c r="B1519" s="88">
        <v>43984</v>
      </c>
      <c r="D1519" s="127" t="s">
        <v>2405</v>
      </c>
      <c r="E1519" s="127"/>
    </row>
    <row r="1520" spans="2:5" x14ac:dyDescent="0.2">
      <c r="B1520" s="88">
        <v>43983</v>
      </c>
      <c r="D1520" s="127" t="s">
        <v>2406</v>
      </c>
      <c r="E1520" s="127"/>
    </row>
    <row r="1521" spans="2:5" x14ac:dyDescent="0.2">
      <c r="B1521" s="88">
        <v>43980</v>
      </c>
      <c r="D1521" s="127" t="s">
        <v>2367</v>
      </c>
      <c r="E1521" s="127"/>
    </row>
    <row r="1522" spans="2:5" x14ac:dyDescent="0.2">
      <c r="B1522" s="88">
        <v>43979</v>
      </c>
      <c r="D1522" s="127" t="s">
        <v>2368</v>
      </c>
      <c r="E1522" s="127"/>
    </row>
    <row r="1523" spans="2:5" x14ac:dyDescent="0.2">
      <c r="B1523" s="88">
        <v>43978</v>
      </c>
      <c r="D1523" s="127" t="s">
        <v>2369</v>
      </c>
      <c r="E1523" s="127"/>
    </row>
    <row r="1524" spans="2:5" x14ac:dyDescent="0.2">
      <c r="B1524" s="88">
        <v>43977</v>
      </c>
      <c r="D1524" s="127" t="s">
        <v>2370</v>
      </c>
      <c r="E1524" s="127"/>
    </row>
    <row r="1525" spans="2:5" x14ac:dyDescent="0.2">
      <c r="B1525" s="88">
        <v>43976</v>
      </c>
      <c r="D1525" s="127" t="s">
        <v>2371</v>
      </c>
      <c r="E1525" s="127"/>
    </row>
    <row r="1526" spans="2:5" x14ac:dyDescent="0.2">
      <c r="B1526" s="88">
        <v>43973</v>
      </c>
      <c r="D1526" s="127" t="s">
        <v>2372</v>
      </c>
      <c r="E1526" s="127"/>
    </row>
    <row r="1527" spans="2:5" x14ac:dyDescent="0.2">
      <c r="B1527" s="88">
        <v>43972</v>
      </c>
      <c r="D1527" s="127" t="s">
        <v>2373</v>
      </c>
      <c r="E1527" s="127"/>
    </row>
    <row r="1528" spans="2:5" x14ac:dyDescent="0.2">
      <c r="B1528" s="88">
        <v>43971</v>
      </c>
      <c r="D1528" s="127" t="s">
        <v>2374</v>
      </c>
      <c r="E1528" s="127"/>
    </row>
    <row r="1529" spans="2:5" x14ac:dyDescent="0.2">
      <c r="B1529" s="88">
        <v>43970</v>
      </c>
      <c r="D1529" s="127" t="s">
        <v>2375</v>
      </c>
      <c r="E1529" s="127"/>
    </row>
    <row r="1530" spans="2:5" x14ac:dyDescent="0.2">
      <c r="B1530" s="88">
        <v>43966</v>
      </c>
      <c r="D1530" s="127" t="s">
        <v>2376</v>
      </c>
      <c r="E1530" s="127"/>
    </row>
    <row r="1531" spans="2:5" x14ac:dyDescent="0.2">
      <c r="B1531" s="88">
        <v>43965</v>
      </c>
      <c r="D1531" s="127" t="s">
        <v>2377</v>
      </c>
      <c r="E1531" s="127"/>
    </row>
    <row r="1532" spans="2:5" x14ac:dyDescent="0.2">
      <c r="B1532" s="88">
        <v>43964</v>
      </c>
      <c r="D1532" s="127" t="s">
        <v>2378</v>
      </c>
      <c r="E1532" s="127"/>
    </row>
    <row r="1533" spans="2:5" x14ac:dyDescent="0.2">
      <c r="B1533" s="88">
        <v>43963</v>
      </c>
      <c r="D1533" s="127" t="s">
        <v>2375</v>
      </c>
      <c r="E1533" s="127"/>
    </row>
    <row r="1534" spans="2:5" x14ac:dyDescent="0.2">
      <c r="B1534" s="88">
        <v>43962</v>
      </c>
      <c r="D1534" s="127" t="s">
        <v>2379</v>
      </c>
      <c r="E1534" s="127"/>
    </row>
    <row r="1535" spans="2:5" x14ac:dyDescent="0.2">
      <c r="B1535" s="88">
        <v>43959</v>
      </c>
      <c r="D1535" s="127" t="s">
        <v>2380</v>
      </c>
      <c r="E1535" s="127"/>
    </row>
    <row r="1536" spans="2:5" x14ac:dyDescent="0.2">
      <c r="B1536" s="88">
        <v>43958</v>
      </c>
      <c r="D1536" s="127" t="s">
        <v>2381</v>
      </c>
      <c r="E1536" s="127"/>
    </row>
    <row r="1537" spans="2:5" x14ac:dyDescent="0.2">
      <c r="B1537" s="88">
        <v>43957</v>
      </c>
      <c r="D1537" s="127" t="s">
        <v>2382</v>
      </c>
      <c r="E1537" s="127"/>
    </row>
    <row r="1538" spans="2:5" x14ac:dyDescent="0.2">
      <c r="B1538" s="88">
        <v>43956</v>
      </c>
      <c r="D1538" s="127" t="s">
        <v>2383</v>
      </c>
      <c r="E1538" s="127"/>
    </row>
    <row r="1539" spans="2:5" x14ac:dyDescent="0.2">
      <c r="B1539" s="88">
        <v>43955</v>
      </c>
      <c r="D1539" s="127" t="s">
        <v>2384</v>
      </c>
      <c r="E1539" s="127"/>
    </row>
    <row r="1540" spans="2:5" x14ac:dyDescent="0.2">
      <c r="B1540" s="88">
        <v>43951</v>
      </c>
      <c r="D1540" s="127" t="s">
        <v>2326</v>
      </c>
      <c r="E1540" s="127"/>
    </row>
    <row r="1541" spans="2:5" x14ac:dyDescent="0.2">
      <c r="B1541" s="88">
        <v>43950</v>
      </c>
      <c r="D1541" s="127" t="s">
        <v>2327</v>
      </c>
      <c r="E1541" s="127"/>
    </row>
    <row r="1542" spans="2:5" x14ac:dyDescent="0.2">
      <c r="B1542" s="88">
        <v>43949</v>
      </c>
      <c r="D1542" s="127" t="s">
        <v>2328</v>
      </c>
      <c r="E1542" s="127"/>
    </row>
    <row r="1543" spans="2:5" x14ac:dyDescent="0.2">
      <c r="B1543" s="88">
        <v>43948</v>
      </c>
      <c r="D1543" s="127" t="s">
        <v>2329</v>
      </c>
      <c r="E1543" s="127"/>
    </row>
    <row r="1544" spans="2:5" x14ac:dyDescent="0.2">
      <c r="B1544" s="88">
        <v>43945</v>
      </c>
      <c r="D1544" s="127" t="s">
        <v>2330</v>
      </c>
      <c r="E1544" s="127"/>
    </row>
    <row r="1545" spans="2:5" x14ac:dyDescent="0.2">
      <c r="B1545" s="88">
        <v>43944</v>
      </c>
      <c r="D1545" s="127" t="s">
        <v>2331</v>
      </c>
      <c r="E1545" s="127"/>
    </row>
    <row r="1546" spans="2:5" x14ac:dyDescent="0.2">
      <c r="B1546" s="88">
        <v>43943</v>
      </c>
      <c r="D1546" s="127" t="s">
        <v>2332</v>
      </c>
      <c r="E1546" s="127"/>
    </row>
    <row r="1547" spans="2:5" x14ac:dyDescent="0.2">
      <c r="B1547" s="88">
        <v>43942</v>
      </c>
      <c r="D1547" s="127" t="s">
        <v>2333</v>
      </c>
      <c r="E1547" s="127"/>
    </row>
    <row r="1548" spans="2:5" x14ac:dyDescent="0.2">
      <c r="B1548" s="88">
        <v>43941</v>
      </c>
      <c r="D1548" s="127" t="s">
        <v>2334</v>
      </c>
      <c r="E1548" s="127"/>
    </row>
    <row r="1549" spans="2:5" x14ac:dyDescent="0.2">
      <c r="B1549" s="88">
        <v>43938</v>
      </c>
      <c r="D1549" s="127" t="s">
        <v>2356</v>
      </c>
      <c r="E1549" s="127"/>
    </row>
    <row r="1550" spans="2:5" x14ac:dyDescent="0.2">
      <c r="B1550" s="88">
        <v>43937</v>
      </c>
      <c r="D1550" s="127" t="s">
        <v>2357</v>
      </c>
      <c r="E1550" s="127"/>
    </row>
    <row r="1551" spans="2:5" x14ac:dyDescent="0.2">
      <c r="B1551" s="88">
        <v>43936</v>
      </c>
      <c r="D1551" s="127" t="s">
        <v>2358</v>
      </c>
      <c r="E1551" s="127"/>
    </row>
    <row r="1552" spans="2:5" x14ac:dyDescent="0.2">
      <c r="B1552" s="88">
        <v>43935</v>
      </c>
      <c r="D1552" s="127" t="s">
        <v>2359</v>
      </c>
      <c r="E1552" s="127"/>
    </row>
    <row r="1553" spans="2:5" x14ac:dyDescent="0.2">
      <c r="B1553" s="88">
        <v>43934</v>
      </c>
      <c r="D1553" s="127" t="s">
        <v>2360</v>
      </c>
      <c r="E1553" s="127"/>
    </row>
    <row r="1554" spans="2:5" x14ac:dyDescent="0.2">
      <c r="B1554" s="88">
        <v>43929</v>
      </c>
      <c r="D1554" s="127" t="s">
        <v>2361</v>
      </c>
      <c r="E1554" s="127"/>
    </row>
    <row r="1555" spans="2:5" x14ac:dyDescent="0.2">
      <c r="B1555" s="88">
        <v>43928</v>
      </c>
      <c r="D1555" s="127" t="s">
        <v>2362</v>
      </c>
      <c r="E1555" s="127"/>
    </row>
    <row r="1556" spans="2:5" x14ac:dyDescent="0.2">
      <c r="B1556" s="88">
        <v>43927</v>
      </c>
      <c r="D1556" s="127" t="s">
        <v>2363</v>
      </c>
      <c r="E1556" s="127"/>
    </row>
    <row r="1557" spans="2:5" x14ac:dyDescent="0.2">
      <c r="B1557" s="88">
        <v>43924</v>
      </c>
      <c r="D1557" s="127" t="s">
        <v>2364</v>
      </c>
      <c r="E1557" s="127"/>
    </row>
    <row r="1558" spans="2:5" x14ac:dyDescent="0.2">
      <c r="B1558" s="88">
        <v>43923</v>
      </c>
      <c r="D1558" s="127" t="s">
        <v>2365</v>
      </c>
      <c r="E1558" s="127"/>
    </row>
    <row r="1559" spans="2:5" x14ac:dyDescent="0.2">
      <c r="B1559" s="88">
        <v>43922</v>
      </c>
      <c r="D1559" s="127" t="s">
        <v>2366</v>
      </c>
      <c r="E1559" s="127"/>
    </row>
    <row r="1560" spans="2:5" x14ac:dyDescent="0.2">
      <c r="B1560" s="88">
        <v>43921</v>
      </c>
      <c r="D1560" s="127">
        <v>43.008000000000003</v>
      </c>
      <c r="E1560" s="127"/>
    </row>
    <row r="1561" spans="2:5" x14ac:dyDescent="0.2">
      <c r="B1561" s="88">
        <v>43920</v>
      </c>
      <c r="D1561" s="114" t="s">
        <v>2303</v>
      </c>
      <c r="E1561" s="127"/>
    </row>
    <row r="1562" spans="2:5" x14ac:dyDescent="0.2">
      <c r="B1562" s="88">
        <v>43917</v>
      </c>
      <c r="D1562" s="114" t="s">
        <v>2304</v>
      </c>
      <c r="E1562" s="127"/>
    </row>
    <row r="1563" spans="2:5" x14ac:dyDescent="0.2">
      <c r="B1563" s="88">
        <v>43916</v>
      </c>
      <c r="D1563" s="114" t="s">
        <v>2305</v>
      </c>
      <c r="E1563" s="127"/>
    </row>
    <row r="1564" spans="2:5" x14ac:dyDescent="0.2">
      <c r="B1564" s="88">
        <v>43915</v>
      </c>
      <c r="D1564" s="114" t="s">
        <v>2306</v>
      </c>
      <c r="E1564" s="127"/>
    </row>
    <row r="1565" spans="2:5" x14ac:dyDescent="0.2">
      <c r="B1565" s="88">
        <v>43914</v>
      </c>
      <c r="D1565" s="114" t="s">
        <v>2307</v>
      </c>
      <c r="E1565" s="127"/>
    </row>
    <row r="1566" spans="2:5" x14ac:dyDescent="0.2">
      <c r="B1566" s="88">
        <v>43913</v>
      </c>
      <c r="D1566" s="114" t="s">
        <v>2308</v>
      </c>
      <c r="E1566" s="127"/>
    </row>
    <row r="1567" spans="2:5" x14ac:dyDescent="0.2">
      <c r="B1567" s="88">
        <v>43910</v>
      </c>
      <c r="D1567" s="114" t="s">
        <v>2309</v>
      </c>
      <c r="E1567" s="127"/>
    </row>
    <row r="1568" spans="2:5" x14ac:dyDescent="0.2">
      <c r="B1568" s="88">
        <v>43909</v>
      </c>
      <c r="D1568" s="114" t="s">
        <v>2310</v>
      </c>
      <c r="E1568" s="127"/>
    </row>
    <row r="1569" spans="2:5" x14ac:dyDescent="0.2">
      <c r="B1569" s="88">
        <v>43908</v>
      </c>
      <c r="D1569" s="114" t="s">
        <v>2311</v>
      </c>
      <c r="E1569" s="127"/>
    </row>
    <row r="1570" spans="2:5" x14ac:dyDescent="0.2">
      <c r="B1570" s="88">
        <v>43907</v>
      </c>
      <c r="D1570" s="114" t="s">
        <v>2312</v>
      </c>
      <c r="E1570" s="127"/>
    </row>
    <row r="1571" spans="2:5" x14ac:dyDescent="0.2">
      <c r="B1571" s="88">
        <v>43906</v>
      </c>
      <c r="D1571" s="114" t="s">
        <v>2313</v>
      </c>
      <c r="E1571" s="127"/>
    </row>
    <row r="1572" spans="2:5" x14ac:dyDescent="0.2">
      <c r="B1572" s="88">
        <v>43903</v>
      </c>
      <c r="D1572" s="114" t="s">
        <v>2314</v>
      </c>
      <c r="E1572" s="127"/>
    </row>
    <row r="1573" spans="2:5" x14ac:dyDescent="0.2">
      <c r="B1573" s="88">
        <v>43902</v>
      </c>
      <c r="D1573" s="114" t="s">
        <v>2315</v>
      </c>
      <c r="E1573" s="127"/>
    </row>
    <row r="1574" spans="2:5" x14ac:dyDescent="0.2">
      <c r="B1574" s="88">
        <v>43901</v>
      </c>
      <c r="D1574" s="114" t="s">
        <v>2316</v>
      </c>
      <c r="E1574" s="127"/>
    </row>
    <row r="1575" spans="2:5" x14ac:dyDescent="0.2">
      <c r="B1575" s="88">
        <v>43900</v>
      </c>
      <c r="D1575" s="114" t="s">
        <v>2317</v>
      </c>
      <c r="E1575" s="127"/>
    </row>
    <row r="1576" spans="2:5" x14ac:dyDescent="0.2">
      <c r="B1576" s="88">
        <v>43899</v>
      </c>
      <c r="D1576" s="114" t="s">
        <v>2318</v>
      </c>
      <c r="E1576" s="127"/>
    </row>
    <row r="1577" spans="2:5" x14ac:dyDescent="0.2">
      <c r="B1577" s="88">
        <v>43896</v>
      </c>
      <c r="D1577" s="114" t="s">
        <v>2319</v>
      </c>
      <c r="E1577" s="127"/>
    </row>
    <row r="1578" spans="2:5" x14ac:dyDescent="0.2">
      <c r="B1578" s="88">
        <v>43895</v>
      </c>
      <c r="D1578" s="114" t="s">
        <v>2320</v>
      </c>
      <c r="E1578" s="127"/>
    </row>
    <row r="1579" spans="2:5" x14ac:dyDescent="0.2">
      <c r="B1579" s="88">
        <v>43894</v>
      </c>
      <c r="D1579" s="114" t="s">
        <v>2321</v>
      </c>
      <c r="E1579" s="127"/>
    </row>
    <row r="1580" spans="2:5" x14ac:dyDescent="0.2">
      <c r="B1580" s="88">
        <v>43893</v>
      </c>
      <c r="D1580" s="114" t="s">
        <v>2322</v>
      </c>
      <c r="E1580" s="127"/>
    </row>
    <row r="1581" spans="2:5" x14ac:dyDescent="0.2">
      <c r="B1581" s="88">
        <v>43892</v>
      </c>
      <c r="D1581" s="114" t="s">
        <v>2323</v>
      </c>
      <c r="E1581" s="127"/>
    </row>
    <row r="1582" spans="2:5" x14ac:dyDescent="0.2">
      <c r="B1582" s="88">
        <v>43889</v>
      </c>
      <c r="D1582" s="114" t="s">
        <v>2285</v>
      </c>
      <c r="E1582" s="127"/>
    </row>
    <row r="1583" spans="2:5" x14ac:dyDescent="0.2">
      <c r="B1583" s="88">
        <v>43888</v>
      </c>
      <c r="D1583" s="114" t="s">
        <v>2286</v>
      </c>
      <c r="E1583" s="127"/>
    </row>
    <row r="1584" spans="2:5" x14ac:dyDescent="0.2">
      <c r="B1584" s="88">
        <v>43887</v>
      </c>
      <c r="D1584" s="114" t="s">
        <v>2287</v>
      </c>
      <c r="E1584" s="127"/>
    </row>
    <row r="1585" spans="2:252" x14ac:dyDescent="0.2">
      <c r="B1585" s="88">
        <v>43882</v>
      </c>
      <c r="D1585" s="114" t="s">
        <v>2288</v>
      </c>
      <c r="E1585" s="127"/>
    </row>
    <row r="1586" spans="2:252" x14ac:dyDescent="0.2">
      <c r="B1586" s="88">
        <v>43881</v>
      </c>
      <c r="D1586" s="114" t="s">
        <v>2289</v>
      </c>
      <c r="E1586" s="127"/>
    </row>
    <row r="1587" spans="2:252" x14ac:dyDescent="0.2">
      <c r="B1587" s="88">
        <v>43880</v>
      </c>
      <c r="D1587" s="114" t="s">
        <v>2290</v>
      </c>
      <c r="E1587" s="127"/>
    </row>
    <row r="1588" spans="2:252" x14ac:dyDescent="0.2">
      <c r="B1588" s="88">
        <v>43879</v>
      </c>
      <c r="D1588" s="114" t="s">
        <v>2291</v>
      </c>
      <c r="E1588" s="127"/>
    </row>
    <row r="1589" spans="2:252" x14ac:dyDescent="0.2">
      <c r="B1589" s="88">
        <v>43878</v>
      </c>
      <c r="D1589" s="114" t="s">
        <v>2292</v>
      </c>
      <c r="E1589" s="127"/>
    </row>
    <row r="1590" spans="2:252" x14ac:dyDescent="0.2">
      <c r="B1590" s="88">
        <v>43875</v>
      </c>
      <c r="D1590" s="114" t="s">
        <v>2293</v>
      </c>
      <c r="E1590" s="127"/>
    </row>
    <row r="1591" spans="2:252" x14ac:dyDescent="0.2">
      <c r="B1591" s="88">
        <v>43874</v>
      </c>
      <c r="D1591" s="114" t="s">
        <v>2294</v>
      </c>
      <c r="E1591" s="127"/>
      <c r="I1591" s="88"/>
      <c r="K1591" s="114"/>
      <c r="L1591" s="127"/>
      <c r="Q1591" s="88"/>
      <c r="S1591" s="114"/>
      <c r="T1591" s="127"/>
      <c r="Y1591" s="88"/>
      <c r="AA1591" s="114"/>
      <c r="AB1591" s="127"/>
      <c r="AG1591" s="88"/>
      <c r="AI1591" s="114"/>
      <c r="AJ1591" s="127"/>
      <c r="AO1591" s="88"/>
      <c r="AQ1591" s="114"/>
      <c r="AR1591" s="127"/>
      <c r="AW1591" s="88"/>
      <c r="AY1591" s="114"/>
      <c r="AZ1591" s="127"/>
      <c r="BE1591" s="88"/>
      <c r="BG1591" s="114"/>
      <c r="BH1591" s="127"/>
      <c r="BM1591" s="88"/>
      <c r="BO1591" s="114"/>
      <c r="BP1591" s="127"/>
      <c r="BU1591" s="88"/>
      <c r="BW1591" s="114"/>
      <c r="BX1591" s="127"/>
      <c r="CC1591" s="88"/>
      <c r="CE1591" s="114"/>
      <c r="CF1591" s="127"/>
      <c r="CK1591" s="88"/>
      <c r="CM1591" s="114"/>
      <c r="CN1591" s="127"/>
      <c r="CS1591" s="88"/>
      <c r="CU1591" s="114"/>
      <c r="CV1591" s="127"/>
      <c r="DA1591" s="88"/>
      <c r="DC1591" s="114"/>
      <c r="DD1591" s="127"/>
      <c r="DI1591" s="88"/>
      <c r="DK1591" s="114"/>
      <c r="DL1591" s="127"/>
      <c r="DQ1591" s="88"/>
      <c r="DS1591" s="114"/>
      <c r="DT1591" s="127"/>
      <c r="DY1591" s="88"/>
      <c r="EA1591" s="114"/>
      <c r="EB1591" s="127"/>
      <c r="EG1591" s="88"/>
      <c r="EI1591" s="114"/>
      <c r="EJ1591" s="127"/>
      <c r="EO1591" s="88"/>
      <c r="EQ1591" s="114"/>
      <c r="ER1591" s="127"/>
      <c r="EW1591" s="88"/>
      <c r="EY1591" s="114"/>
      <c r="EZ1591" s="127"/>
      <c r="FE1591" s="88"/>
      <c r="FG1591" s="114"/>
      <c r="FH1591" s="127"/>
      <c r="FM1591" s="88"/>
      <c r="FO1591" s="114"/>
      <c r="FP1591" s="127"/>
      <c r="FU1591" s="88"/>
      <c r="FW1591" s="114"/>
      <c r="FX1591" s="127"/>
      <c r="GC1591" s="88"/>
      <c r="GE1591" s="114"/>
      <c r="GF1591" s="127"/>
      <c r="GK1591" s="88"/>
      <c r="GM1591" s="114"/>
      <c r="GN1591" s="127"/>
      <c r="GS1591" s="88"/>
      <c r="GU1591" s="114"/>
      <c r="GV1591" s="127"/>
      <c r="HA1591" s="88"/>
      <c r="HC1591" s="114"/>
      <c r="HD1591" s="127"/>
      <c r="HI1591" s="88"/>
      <c r="HK1591" s="114"/>
      <c r="HL1591" s="127"/>
      <c r="HQ1591" s="88"/>
      <c r="HS1591" s="114"/>
      <c r="HT1591" s="127"/>
      <c r="HY1591" s="88"/>
      <c r="IA1591" s="114"/>
      <c r="IB1591" s="127"/>
      <c r="IG1591" s="88"/>
      <c r="II1591" s="114"/>
      <c r="IJ1591" s="127"/>
      <c r="IO1591" s="88"/>
      <c r="IQ1591" s="114"/>
      <c r="IR1591" s="127"/>
    </row>
    <row r="1592" spans="2:252" x14ac:dyDescent="0.2">
      <c r="B1592" s="88">
        <v>43873</v>
      </c>
      <c r="D1592" s="114" t="s">
        <v>2295</v>
      </c>
      <c r="E1592" s="127"/>
      <c r="I1592" s="88"/>
      <c r="K1592" s="114"/>
      <c r="L1592" s="127"/>
      <c r="Q1592" s="88"/>
      <c r="S1592" s="114"/>
      <c r="T1592" s="127"/>
      <c r="Y1592" s="88"/>
      <c r="AA1592" s="114"/>
      <c r="AB1592" s="127"/>
      <c r="AG1592" s="88"/>
      <c r="AI1592" s="114"/>
      <c r="AJ1592" s="127"/>
      <c r="AO1592" s="88"/>
      <c r="AQ1592" s="114"/>
      <c r="AR1592" s="127"/>
      <c r="AW1592" s="88"/>
      <c r="AY1592" s="114"/>
      <c r="AZ1592" s="127"/>
      <c r="BE1592" s="88"/>
      <c r="BG1592" s="114"/>
      <c r="BH1592" s="127"/>
      <c r="BM1592" s="88"/>
      <c r="BO1592" s="114"/>
      <c r="BP1592" s="127"/>
      <c r="BU1592" s="88"/>
      <c r="BW1592" s="114"/>
      <c r="BX1592" s="127"/>
      <c r="CC1592" s="88"/>
      <c r="CE1592" s="114"/>
      <c r="CF1592" s="127"/>
      <c r="CK1592" s="88"/>
      <c r="CM1592" s="114"/>
      <c r="CN1592" s="127"/>
      <c r="CS1592" s="88"/>
      <c r="CU1592" s="114"/>
      <c r="CV1592" s="127"/>
      <c r="DA1592" s="88"/>
      <c r="DC1592" s="114"/>
      <c r="DD1592" s="127"/>
      <c r="DI1592" s="88"/>
      <c r="DK1592" s="114"/>
      <c r="DL1592" s="127"/>
      <c r="DQ1592" s="88"/>
      <c r="DS1592" s="114"/>
      <c r="DT1592" s="127"/>
      <c r="DY1592" s="88"/>
      <c r="EA1592" s="114"/>
      <c r="EB1592" s="127"/>
      <c r="EG1592" s="88"/>
      <c r="EI1592" s="114"/>
      <c r="EJ1592" s="127"/>
      <c r="EO1592" s="88"/>
      <c r="EQ1592" s="114"/>
      <c r="ER1592" s="127"/>
      <c r="EW1592" s="88"/>
      <c r="EY1592" s="114"/>
      <c r="EZ1592" s="127"/>
      <c r="FE1592" s="88"/>
      <c r="FG1592" s="114"/>
      <c r="FH1592" s="127"/>
      <c r="FM1592" s="88"/>
      <c r="FO1592" s="114"/>
      <c r="FP1592" s="127"/>
      <c r="FU1592" s="88"/>
      <c r="FW1592" s="114"/>
      <c r="FX1592" s="127"/>
      <c r="GC1592" s="88"/>
      <c r="GE1592" s="114"/>
      <c r="GF1592" s="127"/>
      <c r="GK1592" s="88"/>
      <c r="GM1592" s="114"/>
      <c r="GN1592" s="127"/>
      <c r="GS1592" s="88"/>
      <c r="GU1592" s="114"/>
      <c r="GV1592" s="127"/>
      <c r="HA1592" s="88"/>
      <c r="HC1592" s="114"/>
      <c r="HD1592" s="127"/>
      <c r="HI1592" s="88"/>
      <c r="HK1592" s="114"/>
      <c r="HL1592" s="127"/>
      <c r="HQ1592" s="88"/>
      <c r="HS1592" s="114"/>
      <c r="HT1592" s="127"/>
      <c r="HY1592" s="88"/>
      <c r="IA1592" s="114"/>
      <c r="IB1592" s="127"/>
      <c r="IG1592" s="88"/>
      <c r="II1592" s="114"/>
      <c r="IJ1592" s="127"/>
      <c r="IO1592" s="88"/>
      <c r="IQ1592" s="114"/>
      <c r="IR1592" s="127"/>
    </row>
    <row r="1593" spans="2:252" x14ac:dyDescent="0.2">
      <c r="B1593" s="88">
        <v>43872</v>
      </c>
      <c r="D1593" s="114" t="s">
        <v>2296</v>
      </c>
      <c r="E1593" s="127"/>
      <c r="I1593" s="88"/>
      <c r="K1593" s="114"/>
      <c r="L1593" s="127"/>
      <c r="Q1593" s="88"/>
      <c r="S1593" s="114"/>
      <c r="T1593" s="127"/>
      <c r="Y1593" s="88"/>
      <c r="AA1593" s="114"/>
      <c r="AB1593" s="127"/>
      <c r="AG1593" s="88"/>
      <c r="AI1593" s="114"/>
      <c r="AJ1593" s="127"/>
      <c r="AO1593" s="88"/>
      <c r="AQ1593" s="114"/>
      <c r="AR1593" s="127"/>
      <c r="AW1593" s="88"/>
      <c r="AY1593" s="114"/>
      <c r="AZ1593" s="127"/>
      <c r="BE1593" s="88"/>
      <c r="BG1593" s="114"/>
      <c r="BH1593" s="127"/>
      <c r="BM1593" s="88"/>
      <c r="BO1593" s="114"/>
      <c r="BP1593" s="127"/>
      <c r="BU1593" s="88"/>
      <c r="BW1593" s="114"/>
      <c r="BX1593" s="127"/>
      <c r="CC1593" s="88"/>
      <c r="CE1593" s="114"/>
      <c r="CF1593" s="127"/>
      <c r="CK1593" s="88"/>
      <c r="CM1593" s="114"/>
      <c r="CN1593" s="127"/>
      <c r="CS1593" s="88"/>
      <c r="CU1593" s="114"/>
      <c r="CV1593" s="127"/>
      <c r="DA1593" s="88"/>
      <c r="DC1593" s="114"/>
      <c r="DD1593" s="127"/>
      <c r="DI1593" s="88"/>
      <c r="DK1593" s="114"/>
      <c r="DL1593" s="127"/>
      <c r="DQ1593" s="88"/>
      <c r="DS1593" s="114"/>
      <c r="DT1593" s="127"/>
      <c r="DY1593" s="88"/>
      <c r="EA1593" s="114"/>
      <c r="EB1593" s="127"/>
      <c r="EG1593" s="88"/>
      <c r="EI1593" s="114"/>
      <c r="EJ1593" s="127"/>
      <c r="EO1593" s="88"/>
      <c r="EQ1593" s="114"/>
      <c r="ER1593" s="127"/>
      <c r="EW1593" s="88"/>
      <c r="EY1593" s="114"/>
      <c r="EZ1593" s="127"/>
      <c r="FE1593" s="88"/>
      <c r="FG1593" s="114"/>
      <c r="FH1593" s="127"/>
      <c r="FM1593" s="88"/>
      <c r="FO1593" s="114"/>
      <c r="FP1593" s="127"/>
      <c r="FU1593" s="88"/>
      <c r="FW1593" s="114"/>
      <c r="FX1593" s="127"/>
      <c r="GC1593" s="88"/>
      <c r="GE1593" s="114"/>
      <c r="GF1593" s="127"/>
      <c r="GK1593" s="88"/>
      <c r="GM1593" s="114"/>
      <c r="GN1593" s="127"/>
      <c r="GS1593" s="88"/>
      <c r="GU1593" s="114"/>
      <c r="GV1593" s="127"/>
      <c r="HA1593" s="88"/>
      <c r="HC1593" s="114"/>
      <c r="HD1593" s="127"/>
      <c r="HI1593" s="88"/>
      <c r="HK1593" s="114"/>
      <c r="HL1593" s="127"/>
      <c r="HQ1593" s="88"/>
      <c r="HS1593" s="114"/>
      <c r="HT1593" s="127"/>
      <c r="HY1593" s="88"/>
      <c r="IA1593" s="114"/>
      <c r="IB1593" s="127"/>
      <c r="IG1593" s="88"/>
      <c r="II1593" s="114"/>
      <c r="IJ1593" s="127"/>
      <c r="IO1593" s="88"/>
      <c r="IQ1593" s="114"/>
      <c r="IR1593" s="127"/>
    </row>
    <row r="1594" spans="2:252" x14ac:dyDescent="0.2">
      <c r="B1594" s="88">
        <v>43871</v>
      </c>
      <c r="D1594" s="114" t="s">
        <v>2297</v>
      </c>
      <c r="E1594" s="127"/>
      <c r="I1594" s="88"/>
      <c r="K1594" s="114"/>
      <c r="L1594" s="127"/>
      <c r="Q1594" s="88"/>
      <c r="S1594" s="114"/>
      <c r="T1594" s="127"/>
      <c r="Y1594" s="88"/>
      <c r="AA1594" s="114"/>
      <c r="AB1594" s="127"/>
      <c r="AG1594" s="88"/>
      <c r="AI1594" s="114"/>
      <c r="AJ1594" s="127"/>
      <c r="AO1594" s="88"/>
      <c r="AQ1594" s="114"/>
      <c r="AR1594" s="127"/>
      <c r="AW1594" s="88"/>
      <c r="AY1594" s="114"/>
      <c r="AZ1594" s="127"/>
      <c r="BE1594" s="88"/>
      <c r="BG1594" s="114"/>
      <c r="BH1594" s="127"/>
      <c r="BM1594" s="88"/>
      <c r="BO1594" s="114"/>
      <c r="BP1594" s="127"/>
      <c r="BU1594" s="88"/>
      <c r="BW1594" s="114"/>
      <c r="BX1594" s="127"/>
      <c r="CC1594" s="88"/>
      <c r="CE1594" s="114"/>
      <c r="CF1594" s="127"/>
      <c r="CK1594" s="88"/>
      <c r="CM1594" s="114"/>
      <c r="CN1594" s="127"/>
      <c r="CS1594" s="88"/>
      <c r="CU1594" s="114"/>
      <c r="CV1594" s="127"/>
      <c r="DA1594" s="88"/>
      <c r="DC1594" s="114"/>
      <c r="DD1594" s="127"/>
      <c r="DI1594" s="88"/>
      <c r="DK1594" s="114"/>
      <c r="DL1594" s="127"/>
      <c r="DQ1594" s="88"/>
      <c r="DS1594" s="114"/>
      <c r="DT1594" s="127"/>
      <c r="DY1594" s="88"/>
      <c r="EA1594" s="114"/>
      <c r="EB1594" s="127"/>
      <c r="EG1594" s="88"/>
      <c r="EI1594" s="114"/>
      <c r="EJ1594" s="127"/>
      <c r="EO1594" s="88"/>
      <c r="EQ1594" s="114"/>
      <c r="ER1594" s="127"/>
      <c r="EW1594" s="88"/>
      <c r="EY1594" s="114"/>
      <c r="EZ1594" s="127"/>
      <c r="FE1594" s="88"/>
      <c r="FG1594" s="114"/>
      <c r="FH1594" s="127"/>
      <c r="FM1594" s="88"/>
      <c r="FO1594" s="114"/>
      <c r="FP1594" s="127"/>
      <c r="FU1594" s="88"/>
      <c r="FW1594" s="114"/>
      <c r="FX1594" s="127"/>
      <c r="GC1594" s="88"/>
      <c r="GE1594" s="114"/>
      <c r="GF1594" s="127"/>
      <c r="GK1594" s="88"/>
      <c r="GM1594" s="114"/>
      <c r="GN1594" s="127"/>
      <c r="GS1594" s="88"/>
      <c r="GU1594" s="114"/>
      <c r="GV1594" s="127"/>
      <c r="HA1594" s="88"/>
      <c r="HC1594" s="114"/>
      <c r="HD1594" s="127"/>
      <c r="HI1594" s="88"/>
      <c r="HK1594" s="114"/>
      <c r="HL1594" s="127"/>
      <c r="HQ1594" s="88"/>
      <c r="HS1594" s="114"/>
      <c r="HT1594" s="127"/>
      <c r="HY1594" s="88"/>
      <c r="IA1594" s="114"/>
      <c r="IB1594" s="127"/>
      <c r="IG1594" s="88"/>
      <c r="II1594" s="114"/>
      <c r="IJ1594" s="127"/>
      <c r="IO1594" s="88"/>
      <c r="IQ1594" s="114"/>
      <c r="IR1594" s="127"/>
    </row>
    <row r="1595" spans="2:252" x14ac:dyDescent="0.2">
      <c r="B1595" s="88">
        <v>43868</v>
      </c>
      <c r="D1595" s="114" t="s">
        <v>2298</v>
      </c>
      <c r="E1595" s="127"/>
      <c r="I1595" s="88"/>
      <c r="K1595" s="114"/>
      <c r="L1595" s="127"/>
      <c r="Q1595" s="88"/>
      <c r="S1595" s="114"/>
      <c r="T1595" s="127"/>
      <c r="Y1595" s="88"/>
      <c r="AA1595" s="114"/>
      <c r="AB1595" s="127"/>
      <c r="AG1595" s="88"/>
      <c r="AI1595" s="114"/>
      <c r="AJ1595" s="127"/>
      <c r="AO1595" s="88"/>
      <c r="AQ1595" s="114"/>
      <c r="AR1595" s="127"/>
      <c r="AW1595" s="88"/>
      <c r="AY1595" s="114"/>
      <c r="AZ1595" s="127"/>
      <c r="BE1595" s="88"/>
      <c r="BG1595" s="114"/>
      <c r="BH1595" s="127"/>
      <c r="BM1595" s="88"/>
      <c r="BO1595" s="114"/>
      <c r="BP1595" s="127"/>
      <c r="BU1595" s="88"/>
      <c r="BW1595" s="114"/>
      <c r="BX1595" s="127"/>
      <c r="CC1595" s="88"/>
      <c r="CE1595" s="114"/>
      <c r="CF1595" s="127"/>
      <c r="CK1595" s="88"/>
      <c r="CM1595" s="114"/>
      <c r="CN1595" s="127"/>
      <c r="CS1595" s="88"/>
      <c r="CU1595" s="114"/>
      <c r="CV1595" s="127"/>
      <c r="DA1595" s="88"/>
      <c r="DC1595" s="114"/>
      <c r="DD1595" s="127"/>
      <c r="DI1595" s="88"/>
      <c r="DK1595" s="114"/>
      <c r="DL1595" s="127"/>
      <c r="DQ1595" s="88"/>
      <c r="DS1595" s="114"/>
      <c r="DT1595" s="127"/>
      <c r="DY1595" s="88"/>
      <c r="EA1595" s="114"/>
      <c r="EB1595" s="127"/>
      <c r="EG1595" s="88"/>
      <c r="EI1595" s="114"/>
      <c r="EJ1595" s="127"/>
      <c r="EO1595" s="88"/>
      <c r="EQ1595" s="114"/>
      <c r="ER1595" s="127"/>
      <c r="EW1595" s="88"/>
      <c r="EY1595" s="114"/>
      <c r="EZ1595" s="127"/>
      <c r="FE1595" s="88"/>
      <c r="FG1595" s="114"/>
      <c r="FH1595" s="127"/>
      <c r="FM1595" s="88"/>
      <c r="FO1595" s="114"/>
      <c r="FP1595" s="127"/>
      <c r="FU1595" s="88"/>
      <c r="FW1595" s="114"/>
      <c r="FX1595" s="127"/>
      <c r="GC1595" s="88"/>
      <c r="GE1595" s="114"/>
      <c r="GF1595" s="127"/>
      <c r="GK1595" s="88"/>
      <c r="GM1595" s="114"/>
      <c r="GN1595" s="127"/>
      <c r="GS1595" s="88"/>
      <c r="GU1595" s="114"/>
      <c r="GV1595" s="127"/>
      <c r="HA1595" s="88"/>
      <c r="HC1595" s="114"/>
      <c r="HD1595" s="127"/>
      <c r="HI1595" s="88"/>
      <c r="HK1595" s="114"/>
      <c r="HL1595" s="127"/>
      <c r="HQ1595" s="88"/>
      <c r="HS1595" s="114"/>
      <c r="HT1595" s="127"/>
      <c r="HY1595" s="88"/>
      <c r="IA1595" s="114"/>
      <c r="IB1595" s="127"/>
      <c r="IG1595" s="88"/>
      <c r="II1595" s="114"/>
      <c r="IJ1595" s="127"/>
      <c r="IO1595" s="88"/>
      <c r="IQ1595" s="114"/>
      <c r="IR1595" s="127"/>
    </row>
    <row r="1596" spans="2:252" x14ac:dyDescent="0.2">
      <c r="B1596" s="88">
        <v>43867</v>
      </c>
      <c r="D1596" s="114" t="s">
        <v>2299</v>
      </c>
      <c r="E1596" s="127"/>
      <c r="I1596" s="88"/>
      <c r="K1596" s="114"/>
      <c r="L1596" s="127"/>
      <c r="Q1596" s="88"/>
      <c r="S1596" s="114"/>
      <c r="T1596" s="127"/>
      <c r="Y1596" s="88"/>
      <c r="AA1596" s="114"/>
      <c r="AB1596" s="127"/>
      <c r="AG1596" s="88"/>
      <c r="AI1596" s="114"/>
      <c r="AJ1596" s="127"/>
      <c r="AO1596" s="88"/>
      <c r="AQ1596" s="114"/>
      <c r="AR1596" s="127"/>
      <c r="AW1596" s="88"/>
      <c r="AY1596" s="114"/>
      <c r="AZ1596" s="127"/>
      <c r="BE1596" s="88"/>
      <c r="BG1596" s="114"/>
      <c r="BH1596" s="127"/>
      <c r="BM1596" s="88"/>
      <c r="BO1596" s="114"/>
      <c r="BP1596" s="127"/>
      <c r="BU1596" s="88"/>
      <c r="BW1596" s="114"/>
      <c r="BX1596" s="127"/>
      <c r="CC1596" s="88"/>
      <c r="CE1596" s="114"/>
      <c r="CF1596" s="127"/>
      <c r="CK1596" s="88"/>
      <c r="CM1596" s="114"/>
      <c r="CN1596" s="127"/>
      <c r="CS1596" s="88"/>
      <c r="CU1596" s="114"/>
      <c r="CV1596" s="127"/>
      <c r="DA1596" s="88"/>
      <c r="DC1596" s="114"/>
      <c r="DD1596" s="127"/>
      <c r="DI1596" s="88"/>
      <c r="DK1596" s="114"/>
      <c r="DL1596" s="127"/>
      <c r="DQ1596" s="88"/>
      <c r="DS1596" s="114"/>
      <c r="DT1596" s="127"/>
      <c r="DY1596" s="88"/>
      <c r="EA1596" s="114"/>
      <c r="EB1596" s="127"/>
      <c r="EG1596" s="88"/>
      <c r="EI1596" s="114"/>
      <c r="EJ1596" s="127"/>
      <c r="EO1596" s="88"/>
      <c r="EQ1596" s="114"/>
      <c r="ER1596" s="127"/>
      <c r="EW1596" s="88"/>
      <c r="EY1596" s="114"/>
      <c r="EZ1596" s="127"/>
      <c r="FE1596" s="88"/>
      <c r="FG1596" s="114"/>
      <c r="FH1596" s="127"/>
      <c r="FM1596" s="88"/>
      <c r="FO1596" s="114"/>
      <c r="FP1596" s="127"/>
      <c r="FU1596" s="88"/>
      <c r="FW1596" s="114"/>
      <c r="FX1596" s="127"/>
      <c r="GC1596" s="88"/>
      <c r="GE1596" s="114"/>
      <c r="GF1596" s="127"/>
      <c r="GK1596" s="88"/>
      <c r="GM1596" s="114"/>
      <c r="GN1596" s="127"/>
      <c r="GS1596" s="88"/>
      <c r="GU1596" s="114"/>
      <c r="GV1596" s="127"/>
      <c r="HA1596" s="88"/>
      <c r="HC1596" s="114"/>
      <c r="HD1596" s="127"/>
      <c r="HI1596" s="88"/>
      <c r="HK1596" s="114"/>
      <c r="HL1596" s="127"/>
      <c r="HQ1596" s="88"/>
      <c r="HS1596" s="114"/>
      <c r="HT1596" s="127"/>
      <c r="HY1596" s="88"/>
      <c r="IA1596" s="114"/>
      <c r="IB1596" s="127"/>
      <c r="IG1596" s="88"/>
      <c r="II1596" s="114"/>
      <c r="IJ1596" s="127"/>
      <c r="IO1596" s="88"/>
      <c r="IQ1596" s="114"/>
      <c r="IR1596" s="127"/>
    </row>
    <row r="1597" spans="2:252" x14ac:dyDescent="0.2">
      <c r="B1597" s="88">
        <v>43866</v>
      </c>
      <c r="D1597" s="114" t="s">
        <v>2300</v>
      </c>
      <c r="E1597" s="127"/>
      <c r="I1597" s="88"/>
      <c r="K1597" s="114"/>
      <c r="L1597" s="127"/>
      <c r="Q1597" s="88"/>
      <c r="S1597" s="114"/>
      <c r="T1597" s="127"/>
      <c r="Y1597" s="88"/>
      <c r="AA1597" s="114"/>
      <c r="AB1597" s="127"/>
      <c r="AG1597" s="88"/>
      <c r="AI1597" s="114"/>
      <c r="AJ1597" s="127"/>
      <c r="AO1597" s="88"/>
      <c r="AQ1597" s="114"/>
      <c r="AR1597" s="127"/>
      <c r="AW1597" s="88"/>
      <c r="AY1597" s="114"/>
      <c r="AZ1597" s="127"/>
      <c r="BE1597" s="88"/>
      <c r="BG1597" s="114"/>
      <c r="BH1597" s="127"/>
      <c r="BM1597" s="88"/>
      <c r="BO1597" s="114"/>
      <c r="BP1597" s="127"/>
      <c r="BU1597" s="88"/>
      <c r="BW1597" s="114"/>
      <c r="BX1597" s="127"/>
      <c r="CC1597" s="88"/>
      <c r="CE1597" s="114"/>
      <c r="CF1597" s="127"/>
      <c r="CK1597" s="88"/>
      <c r="CM1597" s="114"/>
      <c r="CN1597" s="127"/>
      <c r="CS1597" s="88"/>
      <c r="CU1597" s="114"/>
      <c r="CV1597" s="127"/>
      <c r="DA1597" s="88"/>
      <c r="DC1597" s="114"/>
      <c r="DD1597" s="127"/>
      <c r="DI1597" s="88"/>
      <c r="DK1597" s="114"/>
      <c r="DL1597" s="127"/>
      <c r="DQ1597" s="88"/>
      <c r="DS1597" s="114"/>
      <c r="DT1597" s="127"/>
      <c r="DY1597" s="88"/>
      <c r="EA1597" s="114"/>
      <c r="EB1597" s="127"/>
      <c r="EG1597" s="88"/>
      <c r="EI1597" s="114"/>
      <c r="EJ1597" s="127"/>
      <c r="EO1597" s="88"/>
      <c r="EQ1597" s="114"/>
      <c r="ER1597" s="127"/>
      <c r="EW1597" s="88"/>
      <c r="EY1597" s="114"/>
      <c r="EZ1597" s="127"/>
      <c r="FE1597" s="88"/>
      <c r="FG1597" s="114"/>
      <c r="FH1597" s="127"/>
      <c r="FM1597" s="88"/>
      <c r="FO1597" s="114"/>
      <c r="FP1597" s="127"/>
      <c r="FU1597" s="88"/>
      <c r="FW1597" s="114"/>
      <c r="FX1597" s="127"/>
      <c r="GC1597" s="88"/>
      <c r="GE1597" s="114"/>
      <c r="GF1597" s="127"/>
      <c r="GK1597" s="88"/>
      <c r="GM1597" s="114"/>
      <c r="GN1597" s="127"/>
      <c r="GS1597" s="88"/>
      <c r="GU1597" s="114"/>
      <c r="GV1597" s="127"/>
      <c r="HA1597" s="88"/>
      <c r="HC1597" s="114"/>
      <c r="HD1597" s="127"/>
      <c r="HI1597" s="88"/>
      <c r="HK1597" s="114"/>
      <c r="HL1597" s="127"/>
      <c r="HQ1597" s="88"/>
      <c r="HS1597" s="114"/>
      <c r="HT1597" s="127"/>
      <c r="HY1597" s="88"/>
      <c r="IA1597" s="114"/>
      <c r="IB1597" s="127"/>
      <c r="IG1597" s="88"/>
      <c r="II1597" s="114"/>
      <c r="IJ1597" s="127"/>
      <c r="IO1597" s="88"/>
      <c r="IQ1597" s="114"/>
      <c r="IR1597" s="127"/>
    </row>
    <row r="1598" spans="2:252" x14ac:dyDescent="0.2">
      <c r="B1598" s="88">
        <v>43865</v>
      </c>
      <c r="D1598" s="114" t="s">
        <v>2264</v>
      </c>
      <c r="E1598" s="127"/>
      <c r="I1598" s="88"/>
      <c r="K1598" s="114"/>
      <c r="L1598" s="127"/>
      <c r="Q1598" s="88"/>
      <c r="S1598" s="114"/>
      <c r="T1598" s="127"/>
      <c r="Y1598" s="88"/>
      <c r="AA1598" s="114"/>
      <c r="AB1598" s="127"/>
      <c r="AG1598" s="88"/>
      <c r="AI1598" s="114"/>
      <c r="AJ1598" s="127"/>
      <c r="AO1598" s="88"/>
      <c r="AQ1598" s="114"/>
      <c r="AR1598" s="127"/>
      <c r="AW1598" s="88"/>
      <c r="AY1598" s="114"/>
      <c r="AZ1598" s="127"/>
      <c r="BE1598" s="88"/>
      <c r="BG1598" s="114"/>
      <c r="BH1598" s="127"/>
      <c r="BM1598" s="88"/>
      <c r="BO1598" s="114"/>
      <c r="BP1598" s="127"/>
      <c r="BU1598" s="88"/>
      <c r="BW1598" s="114"/>
      <c r="BX1598" s="127"/>
      <c r="CC1598" s="88"/>
      <c r="CE1598" s="114"/>
      <c r="CF1598" s="127"/>
      <c r="CK1598" s="88"/>
      <c r="CM1598" s="114"/>
      <c r="CN1598" s="127"/>
      <c r="CS1598" s="88"/>
      <c r="CU1598" s="114"/>
      <c r="CV1598" s="127"/>
      <c r="DA1598" s="88"/>
      <c r="DC1598" s="114"/>
      <c r="DD1598" s="127"/>
      <c r="DI1598" s="88"/>
      <c r="DK1598" s="114"/>
      <c r="DL1598" s="127"/>
      <c r="DQ1598" s="88"/>
      <c r="DS1598" s="114"/>
      <c r="DT1598" s="127"/>
      <c r="DY1598" s="88"/>
      <c r="EA1598" s="114"/>
      <c r="EB1598" s="127"/>
      <c r="EG1598" s="88"/>
      <c r="EI1598" s="114"/>
      <c r="EJ1598" s="127"/>
      <c r="EO1598" s="88"/>
      <c r="EQ1598" s="114"/>
      <c r="ER1598" s="127"/>
      <c r="EW1598" s="88"/>
      <c r="EY1598" s="114"/>
      <c r="EZ1598" s="127"/>
      <c r="FE1598" s="88"/>
      <c r="FG1598" s="114"/>
      <c r="FH1598" s="127"/>
      <c r="FM1598" s="88"/>
      <c r="FO1598" s="114"/>
      <c r="FP1598" s="127"/>
      <c r="FU1598" s="88"/>
      <c r="FW1598" s="114"/>
      <c r="FX1598" s="127"/>
      <c r="GC1598" s="88"/>
      <c r="GE1598" s="114"/>
      <c r="GF1598" s="127"/>
      <c r="GK1598" s="88"/>
      <c r="GM1598" s="114"/>
      <c r="GN1598" s="127"/>
      <c r="GS1598" s="88"/>
      <c r="GU1598" s="114"/>
      <c r="GV1598" s="127"/>
      <c r="HA1598" s="88"/>
      <c r="HC1598" s="114"/>
      <c r="HD1598" s="127"/>
      <c r="HI1598" s="88"/>
      <c r="HK1598" s="114"/>
      <c r="HL1598" s="127"/>
      <c r="HQ1598" s="88"/>
      <c r="HS1598" s="114"/>
      <c r="HT1598" s="127"/>
      <c r="HY1598" s="88"/>
      <c r="IA1598" s="114"/>
      <c r="IB1598" s="127"/>
      <c r="IG1598" s="88"/>
      <c r="II1598" s="114"/>
      <c r="IJ1598" s="127"/>
      <c r="IO1598" s="88"/>
      <c r="IQ1598" s="114"/>
      <c r="IR1598" s="127"/>
    </row>
    <row r="1599" spans="2:252" x14ac:dyDescent="0.2">
      <c r="B1599" s="88">
        <v>43864</v>
      </c>
      <c r="D1599" s="114" t="s">
        <v>2301</v>
      </c>
      <c r="E1599" s="127"/>
      <c r="I1599" s="88"/>
      <c r="K1599" s="114"/>
      <c r="L1599" s="127"/>
      <c r="Q1599" s="88"/>
      <c r="S1599" s="114"/>
      <c r="T1599" s="127"/>
      <c r="Y1599" s="88"/>
      <c r="AA1599" s="114"/>
      <c r="AB1599" s="127"/>
      <c r="AG1599" s="88"/>
      <c r="AI1599" s="114"/>
      <c r="AJ1599" s="127"/>
      <c r="AO1599" s="88"/>
      <c r="AQ1599" s="114"/>
      <c r="AR1599" s="127"/>
      <c r="AW1599" s="88"/>
      <c r="AY1599" s="114"/>
      <c r="AZ1599" s="127"/>
      <c r="BE1599" s="88"/>
      <c r="BG1599" s="114"/>
      <c r="BH1599" s="127"/>
      <c r="BM1599" s="88"/>
      <c r="BO1599" s="114"/>
      <c r="BP1599" s="127"/>
      <c r="BU1599" s="88"/>
      <c r="BW1599" s="114"/>
      <c r="BX1599" s="127"/>
      <c r="CC1599" s="88"/>
      <c r="CE1599" s="114"/>
      <c r="CF1599" s="127"/>
      <c r="CK1599" s="88"/>
      <c r="CM1599" s="114"/>
      <c r="CN1599" s="127"/>
      <c r="CS1599" s="88"/>
      <c r="CU1599" s="114"/>
      <c r="CV1599" s="127"/>
      <c r="DA1599" s="88"/>
      <c r="DC1599" s="114"/>
      <c r="DD1599" s="127"/>
      <c r="DI1599" s="88"/>
      <c r="DK1599" s="114"/>
      <c r="DL1599" s="127"/>
      <c r="DQ1599" s="88"/>
      <c r="DS1599" s="114"/>
      <c r="DT1599" s="127"/>
      <c r="DY1599" s="88"/>
      <c r="EA1599" s="114"/>
      <c r="EB1599" s="127"/>
      <c r="EG1599" s="88"/>
      <c r="EI1599" s="114"/>
      <c r="EJ1599" s="127"/>
      <c r="EO1599" s="88"/>
      <c r="EQ1599" s="114"/>
      <c r="ER1599" s="127"/>
      <c r="EW1599" s="88"/>
      <c r="EY1599" s="114"/>
      <c r="EZ1599" s="127"/>
      <c r="FE1599" s="88"/>
      <c r="FG1599" s="114"/>
      <c r="FH1599" s="127"/>
      <c r="FM1599" s="88"/>
      <c r="FO1599" s="114"/>
      <c r="FP1599" s="127"/>
      <c r="FU1599" s="88"/>
      <c r="FW1599" s="114"/>
      <c r="FX1599" s="127"/>
      <c r="GC1599" s="88"/>
      <c r="GE1599" s="114"/>
      <c r="GF1599" s="127"/>
      <c r="GK1599" s="88"/>
      <c r="GM1599" s="114"/>
      <c r="GN1599" s="127"/>
      <c r="GS1599" s="88"/>
      <c r="GU1599" s="114"/>
      <c r="GV1599" s="127"/>
      <c r="HA1599" s="88"/>
      <c r="HC1599" s="114"/>
      <c r="HD1599" s="127"/>
      <c r="HI1599" s="88"/>
      <c r="HK1599" s="114"/>
      <c r="HL1599" s="127"/>
      <c r="HQ1599" s="88"/>
      <c r="HS1599" s="114"/>
      <c r="HT1599" s="127"/>
      <c r="HY1599" s="88"/>
      <c r="IA1599" s="114"/>
      <c r="IB1599" s="127"/>
      <c r="IG1599" s="88"/>
      <c r="II1599" s="114"/>
      <c r="IJ1599" s="127"/>
      <c r="IO1599" s="88"/>
      <c r="IQ1599" s="114"/>
      <c r="IR1599" s="127"/>
    </row>
    <row r="1600" spans="2:252" x14ac:dyDescent="0.2">
      <c r="B1600" s="88">
        <v>43861</v>
      </c>
      <c r="D1600" s="114" t="s">
        <v>2263</v>
      </c>
      <c r="E1600" s="127"/>
      <c r="I1600" s="88"/>
      <c r="K1600" s="114"/>
      <c r="L1600" s="127"/>
      <c r="Q1600" s="88"/>
      <c r="S1600" s="114"/>
      <c r="T1600" s="127"/>
      <c r="Y1600" s="88"/>
      <c r="AA1600" s="114"/>
      <c r="AB1600" s="127"/>
      <c r="AG1600" s="88"/>
      <c r="AI1600" s="114"/>
      <c r="AJ1600" s="127"/>
      <c r="AO1600" s="88"/>
      <c r="AQ1600" s="114"/>
      <c r="AR1600" s="127"/>
      <c r="AW1600" s="88"/>
      <c r="AY1600" s="114"/>
      <c r="AZ1600" s="127"/>
      <c r="BE1600" s="88"/>
      <c r="BG1600" s="114"/>
      <c r="BH1600" s="127"/>
      <c r="BM1600" s="88"/>
      <c r="BO1600" s="114"/>
      <c r="BP1600" s="127"/>
      <c r="BU1600" s="88"/>
      <c r="BW1600" s="114"/>
      <c r="BX1600" s="127"/>
      <c r="CC1600" s="88"/>
      <c r="CE1600" s="114"/>
      <c r="CF1600" s="127"/>
      <c r="CK1600" s="88"/>
      <c r="CM1600" s="114"/>
      <c r="CN1600" s="127"/>
      <c r="CS1600" s="88"/>
      <c r="CU1600" s="114"/>
      <c r="CV1600" s="127"/>
      <c r="DA1600" s="88"/>
      <c r="DC1600" s="114"/>
      <c r="DD1600" s="127"/>
      <c r="DI1600" s="88"/>
      <c r="DK1600" s="114"/>
      <c r="DL1600" s="127"/>
      <c r="DQ1600" s="88"/>
      <c r="DS1600" s="114"/>
      <c r="DT1600" s="127"/>
      <c r="DY1600" s="88"/>
      <c r="EA1600" s="114"/>
      <c r="EB1600" s="127"/>
      <c r="EG1600" s="88"/>
      <c r="EI1600" s="114"/>
      <c r="EJ1600" s="127"/>
      <c r="EO1600" s="88"/>
      <c r="EQ1600" s="114"/>
      <c r="ER1600" s="127"/>
      <c r="EW1600" s="88"/>
      <c r="EY1600" s="114"/>
      <c r="EZ1600" s="127"/>
      <c r="FE1600" s="88"/>
      <c r="FG1600" s="114"/>
      <c r="FH1600" s="127"/>
      <c r="FM1600" s="88"/>
      <c r="FO1600" s="114"/>
      <c r="FP1600" s="127"/>
      <c r="FU1600" s="88"/>
      <c r="FW1600" s="114"/>
      <c r="FX1600" s="127"/>
      <c r="GC1600" s="88"/>
      <c r="GE1600" s="114"/>
      <c r="GF1600" s="127"/>
      <c r="GK1600" s="88"/>
      <c r="GM1600" s="114"/>
      <c r="GN1600" s="127"/>
      <c r="GS1600" s="88"/>
      <c r="GU1600" s="114"/>
      <c r="GV1600" s="127"/>
      <c r="HA1600" s="88"/>
      <c r="HC1600" s="114"/>
      <c r="HD1600" s="127"/>
      <c r="HI1600" s="88"/>
      <c r="HK1600" s="114"/>
      <c r="HL1600" s="127"/>
      <c r="HQ1600" s="88"/>
      <c r="HS1600" s="114"/>
      <c r="HT1600" s="127"/>
      <c r="HY1600" s="88"/>
      <c r="IA1600" s="114"/>
      <c r="IB1600" s="127"/>
      <c r="IG1600" s="88"/>
      <c r="II1600" s="114"/>
      <c r="IJ1600" s="127"/>
      <c r="IO1600" s="88"/>
      <c r="IQ1600" s="114"/>
      <c r="IR1600" s="127"/>
    </row>
    <row r="1601" spans="2:252" x14ac:dyDescent="0.2">
      <c r="B1601" s="88">
        <v>43860</v>
      </c>
      <c r="D1601" s="114" t="s">
        <v>2264</v>
      </c>
      <c r="E1601" s="127"/>
      <c r="I1601" s="88"/>
      <c r="K1601" s="114"/>
      <c r="L1601" s="127"/>
      <c r="Q1601" s="88"/>
      <c r="S1601" s="114"/>
      <c r="T1601" s="127"/>
      <c r="Y1601" s="88"/>
      <c r="AA1601" s="114"/>
      <c r="AB1601" s="127"/>
      <c r="AG1601" s="88"/>
      <c r="AI1601" s="114"/>
      <c r="AJ1601" s="127"/>
      <c r="AO1601" s="88"/>
      <c r="AQ1601" s="114"/>
      <c r="AR1601" s="127"/>
      <c r="AW1601" s="88"/>
      <c r="AY1601" s="114"/>
      <c r="AZ1601" s="127"/>
      <c r="BE1601" s="88"/>
      <c r="BG1601" s="114"/>
      <c r="BH1601" s="127"/>
      <c r="BM1601" s="88"/>
      <c r="BO1601" s="114"/>
      <c r="BP1601" s="127"/>
      <c r="BU1601" s="88"/>
      <c r="BW1601" s="114"/>
      <c r="BX1601" s="127"/>
      <c r="CC1601" s="88"/>
      <c r="CE1601" s="114"/>
      <c r="CF1601" s="127"/>
      <c r="CK1601" s="88"/>
      <c r="CM1601" s="114"/>
      <c r="CN1601" s="127"/>
      <c r="CS1601" s="88"/>
      <c r="CU1601" s="114"/>
      <c r="CV1601" s="127"/>
      <c r="DA1601" s="88"/>
      <c r="DC1601" s="114"/>
      <c r="DD1601" s="127"/>
      <c r="DI1601" s="88"/>
      <c r="DK1601" s="114"/>
      <c r="DL1601" s="127"/>
      <c r="DQ1601" s="88"/>
      <c r="DS1601" s="114"/>
      <c r="DT1601" s="127"/>
      <c r="DY1601" s="88"/>
      <c r="EA1601" s="114"/>
      <c r="EB1601" s="127"/>
      <c r="EG1601" s="88"/>
      <c r="EI1601" s="114"/>
      <c r="EJ1601" s="127"/>
      <c r="EO1601" s="88"/>
      <c r="EQ1601" s="114"/>
      <c r="ER1601" s="127"/>
      <c r="EW1601" s="88"/>
      <c r="EY1601" s="114"/>
      <c r="EZ1601" s="127"/>
      <c r="FE1601" s="88"/>
      <c r="FG1601" s="114"/>
      <c r="FH1601" s="127"/>
      <c r="FM1601" s="88"/>
      <c r="FO1601" s="114"/>
      <c r="FP1601" s="127"/>
      <c r="FU1601" s="88"/>
      <c r="FW1601" s="114"/>
      <c r="FX1601" s="127"/>
      <c r="GC1601" s="88"/>
      <c r="GE1601" s="114"/>
      <c r="GF1601" s="127"/>
      <c r="GK1601" s="88"/>
      <c r="GM1601" s="114"/>
      <c r="GN1601" s="127"/>
      <c r="GS1601" s="88"/>
      <c r="GU1601" s="114"/>
      <c r="GV1601" s="127"/>
      <c r="HA1601" s="88"/>
      <c r="HC1601" s="114"/>
      <c r="HD1601" s="127"/>
      <c r="HI1601" s="88"/>
      <c r="HK1601" s="114"/>
      <c r="HL1601" s="127"/>
      <c r="HQ1601" s="88"/>
      <c r="HS1601" s="114"/>
      <c r="HT1601" s="127"/>
      <c r="HY1601" s="88"/>
      <c r="IA1601" s="114"/>
      <c r="IB1601" s="127"/>
      <c r="IG1601" s="88"/>
      <c r="II1601" s="114"/>
      <c r="IJ1601" s="127"/>
      <c r="IO1601" s="88"/>
      <c r="IQ1601" s="114"/>
      <c r="IR1601" s="127"/>
    </row>
    <row r="1602" spans="2:252" x14ac:dyDescent="0.2">
      <c r="B1602" s="88">
        <v>43859</v>
      </c>
      <c r="D1602" s="114" t="s">
        <v>2265</v>
      </c>
      <c r="E1602" s="127"/>
      <c r="I1602" s="88"/>
      <c r="K1602" s="114"/>
      <c r="L1602" s="127"/>
      <c r="Q1602" s="88"/>
      <c r="S1602" s="114"/>
      <c r="T1602" s="127"/>
      <c r="Y1602" s="88"/>
      <c r="AA1602" s="114"/>
      <c r="AB1602" s="127"/>
      <c r="AG1602" s="88"/>
      <c r="AI1602" s="114"/>
      <c r="AJ1602" s="127"/>
      <c r="AO1602" s="88"/>
      <c r="AQ1602" s="114"/>
      <c r="AR1602" s="127"/>
      <c r="AW1602" s="88"/>
      <c r="AY1602" s="114"/>
      <c r="AZ1602" s="127"/>
      <c r="BE1602" s="88"/>
      <c r="BG1602" s="114"/>
      <c r="BH1602" s="127"/>
      <c r="BM1602" s="88"/>
      <c r="BO1602" s="114"/>
      <c r="BP1602" s="127"/>
      <c r="BU1602" s="88"/>
      <c r="BW1602" s="114"/>
      <c r="BX1602" s="127"/>
      <c r="CC1602" s="88"/>
      <c r="CE1602" s="114"/>
      <c r="CF1602" s="127"/>
      <c r="CK1602" s="88"/>
      <c r="CM1602" s="114"/>
      <c r="CN1602" s="127"/>
      <c r="CS1602" s="88"/>
      <c r="CU1602" s="114"/>
      <c r="CV1602" s="127"/>
      <c r="DA1602" s="88"/>
      <c r="DC1602" s="114"/>
      <c r="DD1602" s="127"/>
      <c r="DI1602" s="88"/>
      <c r="DK1602" s="114"/>
      <c r="DL1602" s="127"/>
      <c r="DQ1602" s="88"/>
      <c r="DS1602" s="114"/>
      <c r="DT1602" s="127"/>
      <c r="DY1602" s="88"/>
      <c r="EA1602" s="114"/>
      <c r="EB1602" s="127"/>
      <c r="EG1602" s="88"/>
      <c r="EI1602" s="114"/>
      <c r="EJ1602" s="127"/>
      <c r="EO1602" s="88"/>
      <c r="EQ1602" s="114"/>
      <c r="ER1602" s="127"/>
      <c r="EW1602" s="88"/>
      <c r="EY1602" s="114"/>
      <c r="EZ1602" s="127"/>
      <c r="FE1602" s="88"/>
      <c r="FG1602" s="114"/>
      <c r="FH1602" s="127"/>
      <c r="FM1602" s="88"/>
      <c r="FO1602" s="114"/>
      <c r="FP1602" s="127"/>
      <c r="FU1602" s="88"/>
      <c r="FW1602" s="114"/>
      <c r="FX1602" s="127"/>
      <c r="GC1602" s="88"/>
      <c r="GE1602" s="114"/>
      <c r="GF1602" s="127"/>
      <c r="GK1602" s="88"/>
      <c r="GM1602" s="114"/>
      <c r="GN1602" s="127"/>
      <c r="GS1602" s="88"/>
      <c r="GU1602" s="114"/>
      <c r="GV1602" s="127"/>
      <c r="HA1602" s="88"/>
      <c r="HC1602" s="114"/>
      <c r="HD1602" s="127"/>
      <c r="HI1602" s="88"/>
      <c r="HK1602" s="114"/>
      <c r="HL1602" s="127"/>
      <c r="HQ1602" s="88"/>
      <c r="HS1602" s="114"/>
      <c r="HT1602" s="127"/>
      <c r="HY1602" s="88"/>
      <c r="IA1602" s="114"/>
      <c r="IB1602" s="127"/>
      <c r="IG1602" s="88"/>
      <c r="II1602" s="114"/>
      <c r="IJ1602" s="127"/>
      <c r="IO1602" s="88"/>
      <c r="IQ1602" s="114"/>
      <c r="IR1602" s="127"/>
    </row>
    <row r="1603" spans="2:252" x14ac:dyDescent="0.2">
      <c r="B1603" s="88">
        <v>43858</v>
      </c>
      <c r="D1603" s="114" t="s">
        <v>2266</v>
      </c>
      <c r="E1603" s="127"/>
      <c r="I1603" s="88"/>
      <c r="K1603" s="114"/>
      <c r="L1603" s="127"/>
      <c r="Q1603" s="88"/>
      <c r="S1603" s="114"/>
      <c r="T1603" s="127"/>
      <c r="Y1603" s="88"/>
      <c r="AA1603" s="114"/>
      <c r="AB1603" s="127"/>
      <c r="AG1603" s="88"/>
      <c r="AI1603" s="114"/>
      <c r="AJ1603" s="127"/>
      <c r="AO1603" s="88"/>
      <c r="AQ1603" s="114"/>
      <c r="AR1603" s="127"/>
      <c r="AW1603" s="88"/>
      <c r="AY1603" s="114"/>
      <c r="AZ1603" s="127"/>
      <c r="BE1603" s="88"/>
      <c r="BG1603" s="114"/>
      <c r="BH1603" s="127"/>
      <c r="BM1603" s="88"/>
      <c r="BO1603" s="114"/>
      <c r="BP1603" s="127"/>
      <c r="BU1603" s="88"/>
      <c r="BW1603" s="114"/>
      <c r="BX1603" s="127"/>
      <c r="CC1603" s="88"/>
      <c r="CE1603" s="114"/>
      <c r="CF1603" s="127"/>
      <c r="CK1603" s="88"/>
      <c r="CM1603" s="114"/>
      <c r="CN1603" s="127"/>
      <c r="CS1603" s="88"/>
      <c r="CU1603" s="114"/>
      <c r="CV1603" s="127"/>
      <c r="DA1603" s="88"/>
      <c r="DC1603" s="114"/>
      <c r="DD1603" s="127"/>
      <c r="DI1603" s="88"/>
      <c r="DK1603" s="114"/>
      <c r="DL1603" s="127"/>
      <c r="DQ1603" s="88"/>
      <c r="DS1603" s="114"/>
      <c r="DT1603" s="127"/>
      <c r="DY1603" s="88"/>
      <c r="EA1603" s="114"/>
      <c r="EB1603" s="127"/>
      <c r="EG1603" s="88"/>
      <c r="EI1603" s="114"/>
      <c r="EJ1603" s="127"/>
      <c r="EO1603" s="88"/>
      <c r="EQ1603" s="114"/>
      <c r="ER1603" s="127"/>
      <c r="EW1603" s="88"/>
      <c r="EY1603" s="114"/>
      <c r="EZ1603" s="127"/>
      <c r="FE1603" s="88"/>
      <c r="FG1603" s="114"/>
      <c r="FH1603" s="127"/>
      <c r="FM1603" s="88"/>
      <c r="FO1603" s="114"/>
      <c r="FP1603" s="127"/>
      <c r="FU1603" s="88"/>
      <c r="FW1603" s="114"/>
      <c r="FX1603" s="127"/>
      <c r="GC1603" s="88"/>
      <c r="GE1603" s="114"/>
      <c r="GF1603" s="127"/>
      <c r="GK1603" s="88"/>
      <c r="GM1603" s="114"/>
      <c r="GN1603" s="127"/>
      <c r="GS1603" s="88"/>
      <c r="GU1603" s="114"/>
      <c r="GV1603" s="127"/>
      <c r="HA1603" s="88"/>
      <c r="HC1603" s="114"/>
      <c r="HD1603" s="127"/>
      <c r="HI1603" s="88"/>
      <c r="HK1603" s="114"/>
      <c r="HL1603" s="127"/>
      <c r="HQ1603" s="88"/>
      <c r="HS1603" s="114"/>
      <c r="HT1603" s="127"/>
      <c r="HY1603" s="88"/>
      <c r="IA1603" s="114"/>
      <c r="IB1603" s="127"/>
      <c r="IG1603" s="88"/>
      <c r="II1603" s="114"/>
      <c r="IJ1603" s="127"/>
      <c r="IO1603" s="88"/>
      <c r="IQ1603" s="114"/>
      <c r="IR1603" s="127"/>
    </row>
    <row r="1604" spans="2:252" x14ac:dyDescent="0.2">
      <c r="B1604" s="88">
        <v>43857</v>
      </c>
      <c r="D1604" s="114" t="s">
        <v>2267</v>
      </c>
      <c r="E1604" s="127"/>
      <c r="I1604" s="88"/>
      <c r="K1604" s="114"/>
      <c r="L1604" s="127"/>
      <c r="Q1604" s="88"/>
      <c r="S1604" s="114"/>
      <c r="T1604" s="127"/>
      <c r="Y1604" s="88"/>
      <c r="AA1604" s="114"/>
      <c r="AB1604" s="127"/>
      <c r="AG1604" s="88"/>
      <c r="AI1604" s="114"/>
      <c r="AJ1604" s="127"/>
      <c r="AO1604" s="88"/>
      <c r="AQ1604" s="114"/>
      <c r="AR1604" s="127"/>
      <c r="AW1604" s="88"/>
      <c r="AY1604" s="114"/>
      <c r="AZ1604" s="127"/>
      <c r="BE1604" s="88"/>
      <c r="BG1604" s="114"/>
      <c r="BH1604" s="127"/>
      <c r="BM1604" s="88"/>
      <c r="BO1604" s="114"/>
      <c r="BP1604" s="127"/>
      <c r="BU1604" s="88"/>
      <c r="BW1604" s="114"/>
      <c r="BX1604" s="127"/>
      <c r="CC1604" s="88"/>
      <c r="CE1604" s="114"/>
      <c r="CF1604" s="127"/>
      <c r="CK1604" s="88"/>
      <c r="CM1604" s="114"/>
      <c r="CN1604" s="127"/>
      <c r="CS1604" s="88"/>
      <c r="CU1604" s="114"/>
      <c r="CV1604" s="127"/>
      <c r="DA1604" s="88"/>
      <c r="DC1604" s="114"/>
      <c r="DD1604" s="127"/>
      <c r="DI1604" s="88"/>
      <c r="DK1604" s="114"/>
      <c r="DL1604" s="127"/>
      <c r="DQ1604" s="88"/>
      <c r="DS1604" s="114"/>
      <c r="DT1604" s="127"/>
      <c r="DY1604" s="88"/>
      <c r="EA1604" s="114"/>
      <c r="EB1604" s="127"/>
      <c r="EG1604" s="88"/>
      <c r="EI1604" s="114"/>
      <c r="EJ1604" s="127"/>
      <c r="EO1604" s="88"/>
      <c r="EQ1604" s="114"/>
      <c r="ER1604" s="127"/>
      <c r="EW1604" s="88"/>
      <c r="EY1604" s="114"/>
      <c r="EZ1604" s="127"/>
      <c r="FE1604" s="88"/>
      <c r="FG1604" s="114"/>
      <c r="FH1604" s="127"/>
      <c r="FM1604" s="88"/>
      <c r="FO1604" s="114"/>
      <c r="FP1604" s="127"/>
      <c r="FU1604" s="88"/>
      <c r="FW1604" s="114"/>
      <c r="FX1604" s="127"/>
      <c r="GC1604" s="88"/>
      <c r="GE1604" s="114"/>
      <c r="GF1604" s="127"/>
      <c r="GK1604" s="88"/>
      <c r="GM1604" s="114"/>
      <c r="GN1604" s="127"/>
      <c r="GS1604" s="88"/>
      <c r="GU1604" s="114"/>
      <c r="GV1604" s="127"/>
      <c r="HA1604" s="88"/>
      <c r="HC1604" s="114"/>
      <c r="HD1604" s="127"/>
      <c r="HI1604" s="88"/>
      <c r="HK1604" s="114"/>
      <c r="HL1604" s="127"/>
      <c r="HQ1604" s="88"/>
      <c r="HS1604" s="114"/>
      <c r="HT1604" s="127"/>
      <c r="HY1604" s="88"/>
      <c r="IA1604" s="114"/>
      <c r="IB1604" s="127"/>
      <c r="IG1604" s="88"/>
      <c r="II1604" s="114"/>
      <c r="IJ1604" s="127"/>
      <c r="IO1604" s="88"/>
      <c r="IQ1604" s="114"/>
      <c r="IR1604" s="127"/>
    </row>
    <row r="1605" spans="2:252" x14ac:dyDescent="0.2">
      <c r="B1605" s="88">
        <v>43854</v>
      </c>
      <c r="D1605" s="114" t="s">
        <v>2268</v>
      </c>
      <c r="E1605" s="127"/>
      <c r="I1605" s="88"/>
      <c r="K1605" s="114"/>
      <c r="L1605" s="127"/>
      <c r="Q1605" s="88"/>
      <c r="S1605" s="114"/>
      <c r="T1605" s="127"/>
      <c r="Y1605" s="88"/>
      <c r="AA1605" s="114"/>
      <c r="AB1605" s="127"/>
      <c r="AG1605" s="88"/>
      <c r="AI1605" s="114"/>
      <c r="AJ1605" s="127"/>
      <c r="AO1605" s="88"/>
      <c r="AQ1605" s="114"/>
      <c r="AR1605" s="127"/>
      <c r="AW1605" s="88"/>
      <c r="AY1605" s="114"/>
      <c r="AZ1605" s="127"/>
      <c r="BE1605" s="88"/>
      <c r="BG1605" s="114"/>
      <c r="BH1605" s="127"/>
      <c r="BM1605" s="88"/>
      <c r="BO1605" s="114"/>
      <c r="BP1605" s="127"/>
      <c r="BU1605" s="88"/>
      <c r="BW1605" s="114"/>
      <c r="BX1605" s="127"/>
      <c r="CC1605" s="88"/>
      <c r="CE1605" s="114"/>
      <c r="CF1605" s="127"/>
      <c r="CK1605" s="88"/>
      <c r="CM1605" s="114"/>
      <c r="CN1605" s="127"/>
      <c r="CS1605" s="88"/>
      <c r="CU1605" s="114"/>
      <c r="CV1605" s="127"/>
      <c r="DA1605" s="88"/>
      <c r="DC1605" s="114"/>
      <c r="DD1605" s="127"/>
      <c r="DI1605" s="88"/>
      <c r="DK1605" s="114"/>
      <c r="DL1605" s="127"/>
      <c r="DQ1605" s="88"/>
      <c r="DS1605" s="114"/>
      <c r="DT1605" s="127"/>
      <c r="DY1605" s="88"/>
      <c r="EA1605" s="114"/>
      <c r="EB1605" s="127"/>
      <c r="EG1605" s="88"/>
      <c r="EI1605" s="114"/>
      <c r="EJ1605" s="127"/>
      <c r="EO1605" s="88"/>
      <c r="EQ1605" s="114"/>
      <c r="ER1605" s="127"/>
      <c r="EW1605" s="88"/>
      <c r="EY1605" s="114"/>
      <c r="EZ1605" s="127"/>
      <c r="FE1605" s="88"/>
      <c r="FG1605" s="114"/>
      <c r="FH1605" s="127"/>
      <c r="FM1605" s="88"/>
      <c r="FO1605" s="114"/>
      <c r="FP1605" s="127"/>
      <c r="FU1605" s="88"/>
      <c r="FW1605" s="114"/>
      <c r="FX1605" s="127"/>
      <c r="GC1605" s="88"/>
      <c r="GE1605" s="114"/>
      <c r="GF1605" s="127"/>
      <c r="GK1605" s="88"/>
      <c r="GM1605" s="114"/>
      <c r="GN1605" s="127"/>
      <c r="GS1605" s="88"/>
      <c r="GU1605" s="114"/>
      <c r="GV1605" s="127"/>
      <c r="HA1605" s="88"/>
      <c r="HC1605" s="114"/>
      <c r="HD1605" s="127"/>
      <c r="HI1605" s="88"/>
      <c r="HK1605" s="114"/>
      <c r="HL1605" s="127"/>
      <c r="HQ1605" s="88"/>
      <c r="HS1605" s="114"/>
      <c r="HT1605" s="127"/>
      <c r="HY1605" s="88"/>
      <c r="IA1605" s="114"/>
      <c r="IB1605" s="127"/>
      <c r="IG1605" s="88"/>
      <c r="II1605" s="114"/>
      <c r="IJ1605" s="127"/>
      <c r="IO1605" s="88"/>
      <c r="IQ1605" s="114"/>
      <c r="IR1605" s="127"/>
    </row>
    <row r="1606" spans="2:252" x14ac:dyDescent="0.2">
      <c r="B1606" s="88">
        <v>43853</v>
      </c>
      <c r="D1606" s="114" t="s">
        <v>2269</v>
      </c>
      <c r="E1606" s="127"/>
      <c r="I1606" s="88"/>
      <c r="K1606" s="114"/>
      <c r="L1606" s="127"/>
      <c r="Q1606" s="88"/>
      <c r="S1606" s="114"/>
      <c r="T1606" s="127"/>
      <c r="Y1606" s="88"/>
      <c r="AA1606" s="114"/>
      <c r="AB1606" s="127"/>
      <c r="AG1606" s="88"/>
      <c r="AI1606" s="114"/>
      <c r="AJ1606" s="127"/>
      <c r="AO1606" s="88"/>
      <c r="AQ1606" s="114"/>
      <c r="AR1606" s="127"/>
      <c r="AW1606" s="88"/>
      <c r="AY1606" s="114"/>
      <c r="AZ1606" s="127"/>
      <c r="BE1606" s="88"/>
      <c r="BG1606" s="114"/>
      <c r="BH1606" s="127"/>
      <c r="BM1606" s="88"/>
      <c r="BO1606" s="114"/>
      <c r="BP1606" s="127"/>
      <c r="BU1606" s="88"/>
      <c r="BW1606" s="114"/>
      <c r="BX1606" s="127"/>
      <c r="CC1606" s="88"/>
      <c r="CE1606" s="114"/>
      <c r="CF1606" s="127"/>
      <c r="CK1606" s="88"/>
      <c r="CM1606" s="114"/>
      <c r="CN1606" s="127"/>
      <c r="CS1606" s="88"/>
      <c r="CU1606" s="114"/>
      <c r="CV1606" s="127"/>
      <c r="DA1606" s="88"/>
      <c r="DC1606" s="114"/>
      <c r="DD1606" s="127"/>
      <c r="DI1606" s="88"/>
      <c r="DK1606" s="114"/>
      <c r="DL1606" s="127"/>
      <c r="DQ1606" s="88"/>
      <c r="DS1606" s="114"/>
      <c r="DT1606" s="127"/>
      <c r="DY1606" s="88"/>
      <c r="EA1606" s="114"/>
      <c r="EB1606" s="127"/>
      <c r="EG1606" s="88"/>
      <c r="EI1606" s="114"/>
      <c r="EJ1606" s="127"/>
      <c r="EO1606" s="88"/>
      <c r="EQ1606" s="114"/>
      <c r="ER1606" s="127"/>
      <c r="EW1606" s="88"/>
      <c r="EY1606" s="114"/>
      <c r="EZ1606" s="127"/>
      <c r="FE1606" s="88"/>
      <c r="FG1606" s="114"/>
      <c r="FH1606" s="127"/>
      <c r="FM1606" s="88"/>
      <c r="FO1606" s="114"/>
      <c r="FP1606" s="127"/>
      <c r="FU1606" s="88"/>
      <c r="FW1606" s="114"/>
      <c r="FX1606" s="127"/>
      <c r="GC1606" s="88"/>
      <c r="GE1606" s="114"/>
      <c r="GF1606" s="127"/>
      <c r="GK1606" s="88"/>
      <c r="GM1606" s="114"/>
      <c r="GN1606" s="127"/>
      <c r="GS1606" s="88"/>
      <c r="GU1606" s="114"/>
      <c r="GV1606" s="127"/>
      <c r="HA1606" s="88"/>
      <c r="HC1606" s="114"/>
      <c r="HD1606" s="127"/>
      <c r="HI1606" s="88"/>
      <c r="HK1606" s="114"/>
      <c r="HL1606" s="127"/>
      <c r="HQ1606" s="88"/>
      <c r="HS1606" s="114"/>
      <c r="HT1606" s="127"/>
      <c r="HY1606" s="88"/>
      <c r="IA1606" s="114"/>
      <c r="IB1606" s="127"/>
      <c r="IG1606" s="88"/>
      <c r="II1606" s="114"/>
      <c r="IJ1606" s="127"/>
      <c r="IO1606" s="88"/>
      <c r="IQ1606" s="114"/>
      <c r="IR1606" s="127"/>
    </row>
    <row r="1607" spans="2:252" x14ac:dyDescent="0.2">
      <c r="B1607" s="88">
        <v>43852</v>
      </c>
      <c r="D1607" s="114" t="s">
        <v>2270</v>
      </c>
      <c r="E1607" s="127"/>
      <c r="I1607" s="88"/>
      <c r="K1607" s="114"/>
      <c r="L1607" s="127"/>
      <c r="Q1607" s="88"/>
      <c r="S1607" s="114"/>
      <c r="T1607" s="127"/>
      <c r="Y1607" s="88"/>
      <c r="AA1607" s="114"/>
      <c r="AB1607" s="127"/>
      <c r="AG1607" s="88"/>
      <c r="AI1607" s="114"/>
      <c r="AJ1607" s="127"/>
      <c r="AO1607" s="88"/>
      <c r="AQ1607" s="114"/>
      <c r="AR1607" s="127"/>
      <c r="AW1607" s="88"/>
      <c r="AY1607" s="114"/>
      <c r="AZ1607" s="127"/>
      <c r="BE1607" s="88"/>
      <c r="BG1607" s="114"/>
      <c r="BH1607" s="127"/>
      <c r="BM1607" s="88"/>
      <c r="BO1607" s="114"/>
      <c r="BP1607" s="127"/>
      <c r="BU1607" s="88"/>
      <c r="BW1607" s="114"/>
      <c r="BX1607" s="127"/>
      <c r="CC1607" s="88"/>
      <c r="CE1607" s="114"/>
      <c r="CF1607" s="127"/>
      <c r="CK1607" s="88"/>
      <c r="CM1607" s="114"/>
      <c r="CN1607" s="127"/>
      <c r="CS1607" s="88"/>
      <c r="CU1607" s="114"/>
      <c r="CV1607" s="127"/>
      <c r="DA1607" s="88"/>
      <c r="DC1607" s="114"/>
      <c r="DD1607" s="127"/>
      <c r="DI1607" s="88"/>
      <c r="DK1607" s="114"/>
      <c r="DL1607" s="127"/>
      <c r="DQ1607" s="88"/>
      <c r="DS1607" s="114"/>
      <c r="DT1607" s="127"/>
      <c r="DY1607" s="88"/>
      <c r="EA1607" s="114"/>
      <c r="EB1607" s="127"/>
      <c r="EG1607" s="88"/>
      <c r="EI1607" s="114"/>
      <c r="EJ1607" s="127"/>
      <c r="EO1607" s="88"/>
      <c r="EQ1607" s="114"/>
      <c r="ER1607" s="127"/>
      <c r="EW1607" s="88"/>
      <c r="EY1607" s="114"/>
      <c r="EZ1607" s="127"/>
      <c r="FE1607" s="88"/>
      <c r="FG1607" s="114"/>
      <c r="FH1607" s="127"/>
      <c r="FM1607" s="88"/>
      <c r="FO1607" s="114"/>
      <c r="FP1607" s="127"/>
      <c r="FU1607" s="88"/>
      <c r="FW1607" s="114"/>
      <c r="FX1607" s="127"/>
      <c r="GC1607" s="88"/>
      <c r="GE1607" s="114"/>
      <c r="GF1607" s="127"/>
      <c r="GK1607" s="88"/>
      <c r="GM1607" s="114"/>
      <c r="GN1607" s="127"/>
      <c r="GS1607" s="88"/>
      <c r="GU1607" s="114"/>
      <c r="GV1607" s="127"/>
      <c r="HA1607" s="88"/>
      <c r="HC1607" s="114"/>
      <c r="HD1607" s="127"/>
      <c r="HI1607" s="88"/>
      <c r="HK1607" s="114"/>
      <c r="HL1607" s="127"/>
      <c r="HQ1607" s="88"/>
      <c r="HS1607" s="114"/>
      <c r="HT1607" s="127"/>
      <c r="HY1607" s="88"/>
      <c r="IA1607" s="114"/>
      <c r="IB1607" s="127"/>
      <c r="IG1607" s="88"/>
      <c r="II1607" s="114"/>
      <c r="IJ1607" s="127"/>
      <c r="IO1607" s="88"/>
      <c r="IQ1607" s="114"/>
      <c r="IR1607" s="127"/>
    </row>
    <row r="1608" spans="2:252" x14ac:dyDescent="0.2">
      <c r="B1608" s="88">
        <v>43851</v>
      </c>
      <c r="D1608" s="114" t="s">
        <v>2271</v>
      </c>
      <c r="E1608" s="127"/>
      <c r="I1608" s="88"/>
      <c r="K1608" s="114"/>
      <c r="L1608" s="127"/>
      <c r="Q1608" s="88"/>
      <c r="S1608" s="114"/>
      <c r="T1608" s="127"/>
      <c r="Y1608" s="88"/>
      <c r="AA1608" s="114"/>
      <c r="AB1608" s="127"/>
      <c r="AG1608" s="88"/>
      <c r="AI1608" s="114"/>
      <c r="AJ1608" s="127"/>
      <c r="AO1608" s="88"/>
      <c r="AQ1608" s="114"/>
      <c r="AR1608" s="127"/>
      <c r="AW1608" s="88"/>
      <c r="AY1608" s="114"/>
      <c r="AZ1608" s="127"/>
      <c r="BE1608" s="88"/>
      <c r="BG1608" s="114"/>
      <c r="BH1608" s="127"/>
      <c r="BM1608" s="88"/>
      <c r="BO1608" s="114"/>
      <c r="BP1608" s="127"/>
      <c r="BU1608" s="88"/>
      <c r="BW1608" s="114"/>
      <c r="BX1608" s="127"/>
      <c r="CC1608" s="88"/>
      <c r="CE1608" s="114"/>
      <c r="CF1608" s="127"/>
      <c r="CK1608" s="88"/>
      <c r="CM1608" s="114"/>
      <c r="CN1608" s="127"/>
      <c r="CS1608" s="88"/>
      <c r="CU1608" s="114"/>
      <c r="CV1608" s="127"/>
      <c r="DA1608" s="88"/>
      <c r="DC1608" s="114"/>
      <c r="DD1608" s="127"/>
      <c r="DI1608" s="88"/>
      <c r="DK1608" s="114"/>
      <c r="DL1608" s="127"/>
      <c r="DQ1608" s="88"/>
      <c r="DS1608" s="114"/>
      <c r="DT1608" s="127"/>
      <c r="DY1608" s="88"/>
      <c r="EA1608" s="114"/>
      <c r="EB1608" s="127"/>
      <c r="EG1608" s="88"/>
      <c r="EI1608" s="114"/>
      <c r="EJ1608" s="127"/>
      <c r="EO1608" s="88"/>
      <c r="EQ1608" s="114"/>
      <c r="ER1608" s="127"/>
      <c r="EW1608" s="88"/>
      <c r="EY1608" s="114"/>
      <c r="EZ1608" s="127"/>
      <c r="FE1608" s="88"/>
      <c r="FG1608" s="114"/>
      <c r="FH1608" s="127"/>
      <c r="FM1608" s="88"/>
      <c r="FO1608" s="114"/>
      <c r="FP1608" s="127"/>
      <c r="FU1608" s="88"/>
      <c r="FW1608" s="114"/>
      <c r="FX1608" s="127"/>
      <c r="GC1608" s="88"/>
      <c r="GE1608" s="114"/>
      <c r="GF1608" s="127"/>
      <c r="GK1608" s="88"/>
      <c r="GM1608" s="114"/>
      <c r="GN1608" s="127"/>
      <c r="GS1608" s="88"/>
      <c r="GU1608" s="114"/>
      <c r="GV1608" s="127"/>
      <c r="HA1608" s="88"/>
      <c r="HC1608" s="114"/>
      <c r="HD1608" s="127"/>
      <c r="HI1608" s="88"/>
      <c r="HK1608" s="114"/>
      <c r="HL1608" s="127"/>
      <c r="HQ1608" s="88"/>
      <c r="HS1608" s="114"/>
      <c r="HT1608" s="127"/>
      <c r="HY1608" s="88"/>
      <c r="IA1608" s="114"/>
      <c r="IB1608" s="127"/>
      <c r="IG1608" s="88"/>
      <c r="II1608" s="114"/>
      <c r="IJ1608" s="127"/>
      <c r="IO1608" s="88"/>
      <c r="IQ1608" s="114"/>
      <c r="IR1608" s="127"/>
    </row>
    <row r="1609" spans="2:252" x14ac:dyDescent="0.2">
      <c r="B1609" s="88">
        <v>43850</v>
      </c>
      <c r="D1609" s="114" t="s">
        <v>2272</v>
      </c>
      <c r="E1609" s="127"/>
      <c r="I1609" s="88"/>
      <c r="K1609" s="114"/>
      <c r="L1609" s="127"/>
      <c r="Q1609" s="88"/>
      <c r="S1609" s="114"/>
      <c r="T1609" s="127"/>
      <c r="Y1609" s="88"/>
      <c r="AA1609" s="114"/>
      <c r="AB1609" s="127"/>
      <c r="AG1609" s="88"/>
      <c r="AI1609" s="114"/>
      <c r="AJ1609" s="127"/>
      <c r="AO1609" s="88"/>
      <c r="AQ1609" s="114"/>
      <c r="AR1609" s="127"/>
      <c r="AW1609" s="88"/>
      <c r="AY1609" s="114"/>
      <c r="AZ1609" s="127"/>
      <c r="BE1609" s="88"/>
      <c r="BG1609" s="114"/>
      <c r="BH1609" s="127"/>
      <c r="BM1609" s="88"/>
      <c r="BO1609" s="114"/>
      <c r="BP1609" s="127"/>
      <c r="BU1609" s="88"/>
      <c r="BW1609" s="114"/>
      <c r="BX1609" s="127"/>
      <c r="CC1609" s="88"/>
      <c r="CE1609" s="114"/>
      <c r="CF1609" s="127"/>
      <c r="CK1609" s="88"/>
      <c r="CM1609" s="114"/>
      <c r="CN1609" s="127"/>
      <c r="CS1609" s="88"/>
      <c r="CU1609" s="114"/>
      <c r="CV1609" s="127"/>
      <c r="DA1609" s="88"/>
      <c r="DC1609" s="114"/>
      <c r="DD1609" s="127"/>
      <c r="DI1609" s="88"/>
      <c r="DK1609" s="114"/>
      <c r="DL1609" s="127"/>
      <c r="DQ1609" s="88"/>
      <c r="DS1609" s="114"/>
      <c r="DT1609" s="127"/>
      <c r="DY1609" s="88"/>
      <c r="EA1609" s="114"/>
      <c r="EB1609" s="127"/>
      <c r="EG1609" s="88"/>
      <c r="EI1609" s="114"/>
      <c r="EJ1609" s="127"/>
      <c r="EO1609" s="88"/>
      <c r="EQ1609" s="114"/>
      <c r="ER1609" s="127"/>
      <c r="EW1609" s="88"/>
      <c r="EY1609" s="114"/>
      <c r="EZ1609" s="127"/>
      <c r="FE1609" s="88"/>
      <c r="FG1609" s="114"/>
      <c r="FH1609" s="127"/>
      <c r="FM1609" s="88"/>
      <c r="FO1609" s="114"/>
      <c r="FP1609" s="127"/>
      <c r="FU1609" s="88"/>
      <c r="FW1609" s="114"/>
      <c r="FX1609" s="127"/>
      <c r="GC1609" s="88"/>
      <c r="GE1609" s="114"/>
      <c r="GF1609" s="127"/>
      <c r="GK1609" s="88"/>
      <c r="GM1609" s="114"/>
      <c r="GN1609" s="127"/>
      <c r="GS1609" s="88"/>
      <c r="GU1609" s="114"/>
      <c r="GV1609" s="127"/>
      <c r="HA1609" s="88"/>
      <c r="HC1609" s="114"/>
      <c r="HD1609" s="127"/>
      <c r="HI1609" s="88"/>
      <c r="HK1609" s="114"/>
      <c r="HL1609" s="127"/>
      <c r="HQ1609" s="88"/>
      <c r="HS1609" s="114"/>
      <c r="HT1609" s="127"/>
      <c r="HY1609" s="88"/>
      <c r="IA1609" s="114"/>
      <c r="IB1609" s="127"/>
      <c r="IG1609" s="88"/>
      <c r="II1609" s="114"/>
      <c r="IJ1609" s="127"/>
      <c r="IO1609" s="88"/>
      <c r="IQ1609" s="114"/>
      <c r="IR1609" s="127"/>
    </row>
    <row r="1610" spans="2:252" x14ac:dyDescent="0.2">
      <c r="B1610" s="88">
        <v>43847</v>
      </c>
      <c r="D1610" s="114" t="s">
        <v>2273</v>
      </c>
      <c r="E1610" s="127"/>
      <c r="I1610" s="88"/>
      <c r="K1610" s="114"/>
      <c r="L1610" s="127"/>
      <c r="Q1610" s="88"/>
      <c r="S1610" s="114"/>
      <c r="T1610" s="127"/>
      <c r="Y1610" s="88"/>
      <c r="AA1610" s="114"/>
      <c r="AB1610" s="127"/>
      <c r="AG1610" s="88"/>
      <c r="AI1610" s="114"/>
      <c r="AJ1610" s="127"/>
      <c r="AO1610" s="88"/>
      <c r="AQ1610" s="114"/>
      <c r="AR1610" s="127"/>
      <c r="AW1610" s="88"/>
      <c r="AY1610" s="114"/>
      <c r="AZ1610" s="127"/>
      <c r="BE1610" s="88"/>
      <c r="BG1610" s="114"/>
      <c r="BH1610" s="127"/>
      <c r="BM1610" s="88"/>
      <c r="BO1610" s="114"/>
      <c r="BP1610" s="127"/>
      <c r="BU1610" s="88"/>
      <c r="BW1610" s="114"/>
      <c r="BX1610" s="127"/>
      <c r="CC1610" s="88"/>
      <c r="CE1610" s="114"/>
      <c r="CF1610" s="127"/>
      <c r="CK1610" s="88"/>
      <c r="CM1610" s="114"/>
      <c r="CN1610" s="127"/>
      <c r="CS1610" s="88"/>
      <c r="CU1610" s="114"/>
      <c r="CV1610" s="127"/>
      <c r="DA1610" s="88"/>
      <c r="DC1610" s="114"/>
      <c r="DD1610" s="127"/>
      <c r="DI1610" s="88"/>
      <c r="DK1610" s="114"/>
      <c r="DL1610" s="127"/>
      <c r="DQ1610" s="88"/>
      <c r="DS1610" s="114"/>
      <c r="DT1610" s="127"/>
      <c r="DY1610" s="88"/>
      <c r="EA1610" s="114"/>
      <c r="EB1610" s="127"/>
      <c r="EG1610" s="88"/>
      <c r="EI1610" s="114"/>
      <c r="EJ1610" s="127"/>
      <c r="EO1610" s="88"/>
      <c r="EQ1610" s="114"/>
      <c r="ER1610" s="127"/>
      <c r="EW1610" s="88"/>
      <c r="EY1610" s="114"/>
      <c r="EZ1610" s="127"/>
      <c r="FE1610" s="88"/>
      <c r="FG1610" s="114"/>
      <c r="FH1610" s="127"/>
      <c r="FM1610" s="88"/>
      <c r="FO1610" s="114"/>
      <c r="FP1610" s="127"/>
      <c r="FU1610" s="88"/>
      <c r="FW1610" s="114"/>
      <c r="FX1610" s="127"/>
      <c r="GC1610" s="88"/>
      <c r="GE1610" s="114"/>
      <c r="GF1610" s="127"/>
      <c r="GK1610" s="88"/>
      <c r="GM1610" s="114"/>
      <c r="GN1610" s="127"/>
      <c r="GS1610" s="88"/>
      <c r="GU1610" s="114"/>
      <c r="GV1610" s="127"/>
      <c r="HA1610" s="88"/>
      <c r="HC1610" s="114"/>
      <c r="HD1610" s="127"/>
      <c r="HI1610" s="88"/>
      <c r="HK1610" s="114"/>
      <c r="HL1610" s="127"/>
      <c r="HQ1610" s="88"/>
      <c r="HS1610" s="114"/>
      <c r="HT1610" s="127"/>
      <c r="HY1610" s="88"/>
      <c r="IA1610" s="114"/>
      <c r="IB1610" s="127"/>
      <c r="IG1610" s="88"/>
      <c r="II1610" s="114"/>
      <c r="IJ1610" s="127"/>
      <c r="IO1610" s="88"/>
      <c r="IQ1610" s="114"/>
      <c r="IR1610" s="127"/>
    </row>
    <row r="1611" spans="2:252" x14ac:dyDescent="0.2">
      <c r="B1611" s="88">
        <v>43846</v>
      </c>
      <c r="D1611" s="114" t="s">
        <v>2274</v>
      </c>
      <c r="E1611" s="127"/>
      <c r="I1611" s="88"/>
      <c r="K1611" s="114"/>
      <c r="L1611" s="127"/>
      <c r="Q1611" s="88"/>
      <c r="S1611" s="114"/>
      <c r="T1611" s="127"/>
      <c r="Y1611" s="88"/>
      <c r="AA1611" s="114"/>
      <c r="AB1611" s="127"/>
      <c r="AG1611" s="88"/>
      <c r="AI1611" s="114"/>
      <c r="AJ1611" s="127"/>
      <c r="AO1611" s="88"/>
      <c r="AQ1611" s="114"/>
      <c r="AR1611" s="127"/>
      <c r="AW1611" s="88"/>
      <c r="AY1611" s="114"/>
      <c r="AZ1611" s="127"/>
      <c r="BE1611" s="88"/>
      <c r="BG1611" s="114"/>
      <c r="BH1611" s="127"/>
      <c r="BM1611" s="88"/>
      <c r="BO1611" s="114"/>
      <c r="BP1611" s="127"/>
      <c r="BU1611" s="88"/>
      <c r="BW1611" s="114"/>
      <c r="BX1611" s="127"/>
      <c r="CC1611" s="88"/>
      <c r="CE1611" s="114"/>
      <c r="CF1611" s="127"/>
      <c r="CK1611" s="88"/>
      <c r="CM1611" s="114"/>
      <c r="CN1611" s="127"/>
      <c r="CS1611" s="88"/>
      <c r="CU1611" s="114"/>
      <c r="CV1611" s="127"/>
      <c r="DA1611" s="88"/>
      <c r="DC1611" s="114"/>
      <c r="DD1611" s="127"/>
      <c r="DI1611" s="88"/>
      <c r="DK1611" s="114"/>
      <c r="DL1611" s="127"/>
      <c r="DQ1611" s="88"/>
      <c r="DS1611" s="114"/>
      <c r="DT1611" s="127"/>
      <c r="DY1611" s="88"/>
      <c r="EA1611" s="114"/>
      <c r="EB1611" s="127"/>
      <c r="EG1611" s="88"/>
      <c r="EI1611" s="114"/>
      <c r="EJ1611" s="127"/>
      <c r="EO1611" s="88"/>
      <c r="EQ1611" s="114"/>
      <c r="ER1611" s="127"/>
      <c r="EW1611" s="88"/>
      <c r="EY1611" s="114"/>
      <c r="EZ1611" s="127"/>
      <c r="FE1611" s="88"/>
      <c r="FG1611" s="114"/>
      <c r="FH1611" s="127"/>
      <c r="FM1611" s="88"/>
      <c r="FO1611" s="114"/>
      <c r="FP1611" s="127"/>
      <c r="FU1611" s="88"/>
      <c r="FW1611" s="114"/>
      <c r="FX1611" s="127"/>
      <c r="GC1611" s="88"/>
      <c r="GE1611" s="114"/>
      <c r="GF1611" s="127"/>
      <c r="GK1611" s="88"/>
      <c r="GM1611" s="114"/>
      <c r="GN1611" s="127"/>
      <c r="GS1611" s="88"/>
      <c r="GU1611" s="114"/>
      <c r="GV1611" s="127"/>
      <c r="HA1611" s="88"/>
      <c r="HC1611" s="114"/>
      <c r="HD1611" s="127"/>
      <c r="HI1611" s="88"/>
      <c r="HK1611" s="114"/>
      <c r="HL1611" s="127"/>
      <c r="HQ1611" s="88"/>
      <c r="HS1611" s="114"/>
      <c r="HT1611" s="127"/>
      <c r="HY1611" s="88"/>
      <c r="IA1611" s="114"/>
      <c r="IB1611" s="127"/>
      <c r="IG1611" s="88"/>
      <c r="II1611" s="114"/>
      <c r="IJ1611" s="127"/>
      <c r="IO1611" s="88"/>
      <c r="IQ1611" s="114"/>
      <c r="IR1611" s="127"/>
    </row>
    <row r="1612" spans="2:252" x14ac:dyDescent="0.2">
      <c r="B1612" s="88">
        <v>43845</v>
      </c>
      <c r="D1612" s="114" t="s">
        <v>2275</v>
      </c>
      <c r="E1612" s="127"/>
      <c r="I1612" s="88"/>
      <c r="K1612" s="114"/>
      <c r="L1612" s="127"/>
      <c r="Q1612" s="88"/>
      <c r="S1612" s="114"/>
      <c r="T1612" s="127"/>
      <c r="Y1612" s="88"/>
      <c r="AA1612" s="114"/>
      <c r="AB1612" s="127"/>
      <c r="AG1612" s="88"/>
      <c r="AI1612" s="114"/>
      <c r="AJ1612" s="127"/>
      <c r="AO1612" s="88"/>
      <c r="AQ1612" s="114"/>
      <c r="AR1612" s="127"/>
      <c r="AW1612" s="88"/>
      <c r="AY1612" s="114"/>
      <c r="AZ1612" s="127"/>
      <c r="BE1612" s="88"/>
      <c r="BG1612" s="114"/>
      <c r="BH1612" s="127"/>
      <c r="BM1612" s="88"/>
      <c r="BO1612" s="114"/>
      <c r="BP1612" s="127"/>
      <c r="BU1612" s="88"/>
      <c r="BW1612" s="114"/>
      <c r="BX1612" s="127"/>
      <c r="CC1612" s="88"/>
      <c r="CE1612" s="114"/>
      <c r="CF1612" s="127"/>
      <c r="CK1612" s="88"/>
      <c r="CM1612" s="114"/>
      <c r="CN1612" s="127"/>
      <c r="CS1612" s="88"/>
      <c r="CU1612" s="114"/>
      <c r="CV1612" s="127"/>
      <c r="DA1612" s="88"/>
      <c r="DC1612" s="114"/>
      <c r="DD1612" s="127"/>
      <c r="DI1612" s="88"/>
      <c r="DK1612" s="114"/>
      <c r="DL1612" s="127"/>
      <c r="DQ1612" s="88"/>
      <c r="DS1612" s="114"/>
      <c r="DT1612" s="127"/>
      <c r="DY1612" s="88"/>
      <c r="EA1612" s="114"/>
      <c r="EB1612" s="127"/>
      <c r="EG1612" s="88"/>
      <c r="EI1612" s="114"/>
      <c r="EJ1612" s="127"/>
      <c r="EO1612" s="88"/>
      <c r="EQ1612" s="114"/>
      <c r="ER1612" s="127"/>
      <c r="EW1612" s="88"/>
      <c r="EY1612" s="114"/>
      <c r="EZ1612" s="127"/>
      <c r="FE1612" s="88"/>
      <c r="FG1612" s="114"/>
      <c r="FH1612" s="127"/>
      <c r="FM1612" s="88"/>
      <c r="FO1612" s="114"/>
      <c r="FP1612" s="127"/>
      <c r="FU1612" s="88"/>
      <c r="FW1612" s="114"/>
      <c r="FX1612" s="127"/>
      <c r="GC1612" s="88"/>
      <c r="GE1612" s="114"/>
      <c r="GF1612" s="127"/>
      <c r="GK1612" s="88"/>
      <c r="GM1612" s="114"/>
      <c r="GN1612" s="127"/>
      <c r="GS1612" s="88"/>
      <c r="GU1612" s="114"/>
      <c r="GV1612" s="127"/>
      <c r="HA1612" s="88"/>
      <c r="HC1612" s="114"/>
      <c r="HD1612" s="127"/>
      <c r="HI1612" s="88"/>
      <c r="HK1612" s="114"/>
      <c r="HL1612" s="127"/>
      <c r="HQ1612" s="88"/>
      <c r="HS1612" s="114"/>
      <c r="HT1612" s="127"/>
      <c r="HY1612" s="88"/>
      <c r="IA1612" s="114"/>
      <c r="IB1612" s="127"/>
      <c r="IG1612" s="88"/>
      <c r="II1612" s="114"/>
      <c r="IJ1612" s="127"/>
      <c r="IO1612" s="88"/>
      <c r="IQ1612" s="114"/>
      <c r="IR1612" s="127"/>
    </row>
    <row r="1613" spans="2:252" x14ac:dyDescent="0.2">
      <c r="B1613" s="88">
        <v>43844</v>
      </c>
      <c r="D1613" s="114" t="s">
        <v>2276</v>
      </c>
      <c r="E1613" s="127"/>
      <c r="I1613" s="88"/>
      <c r="K1613" s="114"/>
      <c r="L1613" s="127"/>
      <c r="Q1613" s="88"/>
      <c r="S1613" s="114"/>
      <c r="T1613" s="127"/>
      <c r="Y1613" s="88"/>
      <c r="AA1613" s="114"/>
      <c r="AB1613" s="127"/>
      <c r="AG1613" s="88"/>
      <c r="AI1613" s="114"/>
      <c r="AJ1613" s="127"/>
      <c r="AO1613" s="88"/>
      <c r="AQ1613" s="114"/>
      <c r="AR1613" s="127"/>
      <c r="AW1613" s="88"/>
      <c r="AY1613" s="114"/>
      <c r="AZ1613" s="127"/>
      <c r="BE1613" s="88"/>
      <c r="BG1613" s="114"/>
      <c r="BH1613" s="127"/>
      <c r="BM1613" s="88"/>
      <c r="BO1613" s="114"/>
      <c r="BP1613" s="127"/>
      <c r="BU1613" s="88"/>
      <c r="BW1613" s="114"/>
      <c r="BX1613" s="127"/>
      <c r="CC1613" s="88"/>
      <c r="CE1613" s="114"/>
      <c r="CF1613" s="127"/>
      <c r="CK1613" s="88"/>
      <c r="CM1613" s="114"/>
      <c r="CN1613" s="127"/>
      <c r="CS1613" s="88"/>
      <c r="CU1613" s="114"/>
      <c r="CV1613" s="127"/>
      <c r="DA1613" s="88"/>
      <c r="DC1613" s="114"/>
      <c r="DD1613" s="127"/>
      <c r="DI1613" s="88"/>
      <c r="DK1613" s="114"/>
      <c r="DL1613" s="127"/>
      <c r="DQ1613" s="88"/>
      <c r="DS1613" s="114"/>
      <c r="DT1613" s="127"/>
      <c r="DY1613" s="88"/>
      <c r="EA1613" s="114"/>
      <c r="EB1613" s="127"/>
      <c r="EG1613" s="88"/>
      <c r="EI1613" s="114"/>
      <c r="EJ1613" s="127"/>
      <c r="EO1613" s="88"/>
      <c r="EQ1613" s="114"/>
      <c r="ER1613" s="127"/>
      <c r="EW1613" s="88"/>
      <c r="EY1613" s="114"/>
      <c r="EZ1613" s="127"/>
      <c r="FE1613" s="88"/>
      <c r="FG1613" s="114"/>
      <c r="FH1613" s="127"/>
      <c r="FM1613" s="88"/>
      <c r="FO1613" s="114"/>
      <c r="FP1613" s="127"/>
      <c r="FU1613" s="88"/>
      <c r="FW1613" s="114"/>
      <c r="FX1613" s="127"/>
      <c r="GC1613" s="88"/>
      <c r="GE1613" s="114"/>
      <c r="GF1613" s="127"/>
      <c r="GK1613" s="88"/>
      <c r="GM1613" s="114"/>
      <c r="GN1613" s="127"/>
      <c r="GS1613" s="88"/>
      <c r="GU1613" s="114"/>
      <c r="GV1613" s="127"/>
      <c r="HA1613" s="88"/>
      <c r="HC1613" s="114"/>
      <c r="HD1613" s="127"/>
      <c r="HI1613" s="88"/>
      <c r="HK1613" s="114"/>
      <c r="HL1613" s="127"/>
      <c r="HQ1613" s="88"/>
      <c r="HS1613" s="114"/>
      <c r="HT1613" s="127"/>
      <c r="HY1613" s="88"/>
      <c r="IA1613" s="114"/>
      <c r="IB1613" s="127"/>
      <c r="IG1613" s="88"/>
      <c r="II1613" s="114"/>
      <c r="IJ1613" s="127"/>
      <c r="IO1613" s="88"/>
      <c r="IQ1613" s="114"/>
      <c r="IR1613" s="127"/>
    </row>
    <row r="1614" spans="2:252" x14ac:dyDescent="0.2">
      <c r="B1614" s="88">
        <v>43843</v>
      </c>
      <c r="D1614" s="114" t="s">
        <v>2277</v>
      </c>
      <c r="E1614" s="127"/>
    </row>
    <row r="1615" spans="2:252" x14ac:dyDescent="0.2">
      <c r="B1615" s="88">
        <v>43840</v>
      </c>
      <c r="D1615" s="114" t="s">
        <v>2278</v>
      </c>
      <c r="E1615" s="127"/>
    </row>
    <row r="1616" spans="2:252" x14ac:dyDescent="0.2">
      <c r="B1616" s="88">
        <v>43839</v>
      </c>
      <c r="D1616" s="114" t="s">
        <v>2279</v>
      </c>
      <c r="E1616" s="127"/>
    </row>
    <row r="1617" spans="2:5" x14ac:dyDescent="0.2">
      <c r="B1617" s="88">
        <v>43838</v>
      </c>
      <c r="D1617" s="114" t="s">
        <v>2280</v>
      </c>
      <c r="E1617" s="127"/>
    </row>
    <row r="1618" spans="2:5" x14ac:dyDescent="0.2">
      <c r="B1618" s="88">
        <v>43837</v>
      </c>
      <c r="D1618" s="114" t="s">
        <v>2281</v>
      </c>
      <c r="E1618" s="127"/>
    </row>
    <row r="1619" spans="2:5" x14ac:dyDescent="0.2">
      <c r="B1619" s="88">
        <v>43833</v>
      </c>
      <c r="D1619" s="114" t="s">
        <v>2282</v>
      </c>
      <c r="E1619" s="127"/>
    </row>
    <row r="1620" spans="2:5" x14ac:dyDescent="0.2">
      <c r="B1620" s="88">
        <v>43832</v>
      </c>
      <c r="D1620" s="114" t="s">
        <v>2283</v>
      </c>
      <c r="E1620" s="127"/>
    </row>
    <row r="1621" spans="2:5" x14ac:dyDescent="0.2">
      <c r="B1621" s="88">
        <v>43829</v>
      </c>
      <c r="D1621" s="114" t="s">
        <v>2244</v>
      </c>
      <c r="E1621" s="127"/>
    </row>
    <row r="1622" spans="2:5" x14ac:dyDescent="0.2">
      <c r="B1622" s="88">
        <v>43826</v>
      </c>
      <c r="D1622" s="114" t="s">
        <v>2245</v>
      </c>
      <c r="E1622" s="127"/>
    </row>
    <row r="1623" spans="2:5" x14ac:dyDescent="0.2">
      <c r="B1623" s="88">
        <v>43825</v>
      </c>
      <c r="D1623" s="114" t="s">
        <v>2246</v>
      </c>
      <c r="E1623" s="127"/>
    </row>
    <row r="1624" spans="2:5" x14ac:dyDescent="0.2">
      <c r="B1624" s="88">
        <v>43823</v>
      </c>
      <c r="D1624" s="114" t="s">
        <v>2247</v>
      </c>
      <c r="E1624" s="127"/>
    </row>
    <row r="1625" spans="2:5" x14ac:dyDescent="0.2">
      <c r="B1625" s="88">
        <v>43822</v>
      </c>
      <c r="D1625" s="114" t="s">
        <v>2248</v>
      </c>
      <c r="E1625" s="127"/>
    </row>
    <row r="1626" spans="2:5" x14ac:dyDescent="0.2">
      <c r="B1626" s="88">
        <v>43819</v>
      </c>
      <c r="D1626" s="114" t="s">
        <v>2184</v>
      </c>
      <c r="E1626" s="127"/>
    </row>
    <row r="1627" spans="2:5" x14ac:dyDescent="0.2">
      <c r="B1627" s="88">
        <v>43818</v>
      </c>
      <c r="D1627" s="114" t="s">
        <v>2249</v>
      </c>
      <c r="E1627" s="127"/>
    </row>
    <row r="1628" spans="2:5" x14ac:dyDescent="0.2">
      <c r="B1628" s="88">
        <v>43817</v>
      </c>
      <c r="D1628" s="114" t="s">
        <v>2250</v>
      </c>
      <c r="E1628" s="127"/>
    </row>
    <row r="1629" spans="2:5" x14ac:dyDescent="0.2">
      <c r="B1629" s="88">
        <v>43816</v>
      </c>
      <c r="D1629" s="114" t="s">
        <v>2251</v>
      </c>
      <c r="E1629" s="127"/>
    </row>
    <row r="1630" spans="2:5" x14ac:dyDescent="0.2">
      <c r="B1630" s="88">
        <v>43815</v>
      </c>
      <c r="D1630" s="114" t="s">
        <v>2252</v>
      </c>
      <c r="E1630" s="127"/>
    </row>
    <row r="1631" spans="2:5" x14ac:dyDescent="0.2">
      <c r="B1631" s="88">
        <v>43812</v>
      </c>
      <c r="D1631" s="114" t="s">
        <v>2253</v>
      </c>
      <c r="E1631" s="127"/>
    </row>
    <row r="1632" spans="2:5" x14ac:dyDescent="0.2">
      <c r="B1632" s="88">
        <v>43811</v>
      </c>
      <c r="D1632" s="114" t="s">
        <v>2254</v>
      </c>
      <c r="E1632" s="127"/>
    </row>
    <row r="1633" spans="2:5" x14ac:dyDescent="0.2">
      <c r="B1633" s="88">
        <v>43810</v>
      </c>
      <c r="D1633" s="114" t="s">
        <v>2255</v>
      </c>
      <c r="E1633" s="127"/>
    </row>
    <row r="1634" spans="2:5" x14ac:dyDescent="0.2">
      <c r="B1634" s="88">
        <v>43809</v>
      </c>
      <c r="D1634" s="114" t="s">
        <v>2256</v>
      </c>
      <c r="E1634" s="127"/>
    </row>
    <row r="1635" spans="2:5" x14ac:dyDescent="0.2">
      <c r="B1635" s="88">
        <v>43808</v>
      </c>
      <c r="D1635" s="114" t="s">
        <v>2257</v>
      </c>
      <c r="E1635" s="127"/>
    </row>
    <row r="1636" spans="2:5" x14ac:dyDescent="0.2">
      <c r="B1636" s="88">
        <v>43805</v>
      </c>
      <c r="D1636" s="114" t="s">
        <v>2258</v>
      </c>
      <c r="E1636" s="127"/>
    </row>
    <row r="1637" spans="2:5" x14ac:dyDescent="0.2">
      <c r="B1637" s="88">
        <v>43804</v>
      </c>
      <c r="D1637" s="114" t="s">
        <v>2259</v>
      </c>
      <c r="E1637" s="127"/>
    </row>
    <row r="1638" spans="2:5" x14ac:dyDescent="0.2">
      <c r="B1638" s="88">
        <v>43803</v>
      </c>
      <c r="D1638" s="114" t="s">
        <v>2259</v>
      </c>
      <c r="E1638" s="127"/>
    </row>
    <row r="1639" spans="2:5" x14ac:dyDescent="0.2">
      <c r="B1639" s="88">
        <v>43802</v>
      </c>
      <c r="D1639" s="114" t="s">
        <v>2260</v>
      </c>
      <c r="E1639" s="127"/>
    </row>
    <row r="1640" spans="2:5" x14ac:dyDescent="0.2">
      <c r="B1640" s="88">
        <v>43801</v>
      </c>
      <c r="D1640" s="114" t="s">
        <v>2261</v>
      </c>
      <c r="E1640" s="127"/>
    </row>
    <row r="1641" spans="2:5" x14ac:dyDescent="0.2">
      <c r="B1641" s="88">
        <v>43798</v>
      </c>
      <c r="D1641" s="114" t="s">
        <v>2224</v>
      </c>
      <c r="E1641" s="127"/>
    </row>
    <row r="1642" spans="2:5" x14ac:dyDescent="0.2">
      <c r="B1642" s="88">
        <v>43797</v>
      </c>
      <c r="D1642" s="114" t="s">
        <v>2225</v>
      </c>
      <c r="E1642" s="127"/>
    </row>
    <row r="1643" spans="2:5" x14ac:dyDescent="0.2">
      <c r="B1643" s="88">
        <v>43796</v>
      </c>
      <c r="D1643" s="114" t="s">
        <v>2226</v>
      </c>
      <c r="E1643" s="127"/>
    </row>
    <row r="1644" spans="2:5" x14ac:dyDescent="0.2">
      <c r="B1644" s="88">
        <v>43795</v>
      </c>
      <c r="D1644" s="114" t="s">
        <v>2227</v>
      </c>
      <c r="E1644" s="127"/>
    </row>
    <row r="1645" spans="2:5" x14ac:dyDescent="0.2">
      <c r="B1645" s="88">
        <v>43794</v>
      </c>
      <c r="D1645" s="114" t="s">
        <v>2228</v>
      </c>
      <c r="E1645" s="127"/>
    </row>
    <row r="1646" spans="2:5" x14ac:dyDescent="0.2">
      <c r="B1646" s="88">
        <v>43791</v>
      </c>
      <c r="D1646" s="114" t="s">
        <v>2229</v>
      </c>
      <c r="E1646" s="127"/>
    </row>
    <row r="1647" spans="2:5" x14ac:dyDescent="0.2">
      <c r="B1647" s="88">
        <v>43790</v>
      </c>
      <c r="D1647" s="114" t="s">
        <v>2230</v>
      </c>
      <c r="E1647" s="127"/>
    </row>
    <row r="1648" spans="2:5" x14ac:dyDescent="0.2">
      <c r="B1648" s="88">
        <v>43789</v>
      </c>
      <c r="D1648" s="114" t="s">
        <v>2231</v>
      </c>
      <c r="E1648" s="127"/>
    </row>
    <row r="1649" spans="2:5" x14ac:dyDescent="0.2">
      <c r="B1649" s="88">
        <v>43788</v>
      </c>
      <c r="D1649" s="114" t="s">
        <v>2232</v>
      </c>
      <c r="E1649" s="127"/>
    </row>
    <row r="1650" spans="2:5" x14ac:dyDescent="0.2">
      <c r="B1650" s="88">
        <v>43787</v>
      </c>
      <c r="D1650" s="114" t="s">
        <v>2232</v>
      </c>
      <c r="E1650" s="127"/>
    </row>
    <row r="1651" spans="2:5" x14ac:dyDescent="0.2">
      <c r="B1651" s="88">
        <v>43784</v>
      </c>
      <c r="D1651" s="114" t="s">
        <v>2233</v>
      </c>
      <c r="E1651" s="127"/>
    </row>
    <row r="1652" spans="2:5" x14ac:dyDescent="0.2">
      <c r="B1652" s="88">
        <v>43783</v>
      </c>
      <c r="D1652" s="114" t="s">
        <v>2234</v>
      </c>
      <c r="E1652" s="127"/>
    </row>
    <row r="1653" spans="2:5" x14ac:dyDescent="0.2">
      <c r="B1653" s="88">
        <v>43782</v>
      </c>
      <c r="D1653" s="114" t="s">
        <v>2235</v>
      </c>
      <c r="E1653" s="127"/>
    </row>
    <row r="1654" spans="2:5" x14ac:dyDescent="0.2">
      <c r="B1654" s="88">
        <v>43781</v>
      </c>
      <c r="D1654" s="114" t="s">
        <v>2236</v>
      </c>
      <c r="E1654" s="127"/>
    </row>
    <row r="1655" spans="2:5" x14ac:dyDescent="0.2">
      <c r="B1655" s="88">
        <v>43780</v>
      </c>
      <c r="D1655" s="114" t="s">
        <v>2237</v>
      </c>
      <c r="E1655" s="127"/>
    </row>
    <row r="1656" spans="2:5" x14ac:dyDescent="0.2">
      <c r="B1656" s="88">
        <v>43777</v>
      </c>
      <c r="D1656" s="114" t="s">
        <v>2238</v>
      </c>
      <c r="E1656" s="127"/>
    </row>
    <row r="1657" spans="2:5" x14ac:dyDescent="0.2">
      <c r="B1657" s="88">
        <v>43776</v>
      </c>
      <c r="D1657" s="114" t="s">
        <v>2239</v>
      </c>
      <c r="E1657" s="127"/>
    </row>
    <row r="1658" spans="2:5" x14ac:dyDescent="0.2">
      <c r="B1658" s="88">
        <v>43775</v>
      </c>
      <c r="D1658" s="114" t="s">
        <v>2240</v>
      </c>
      <c r="E1658" s="127"/>
    </row>
    <row r="1659" spans="2:5" x14ac:dyDescent="0.2">
      <c r="B1659" s="88">
        <v>43774</v>
      </c>
      <c r="D1659" s="114" t="s">
        <v>2191</v>
      </c>
      <c r="E1659" s="127"/>
    </row>
    <row r="1660" spans="2:5" x14ac:dyDescent="0.2">
      <c r="B1660" s="88">
        <v>43773</v>
      </c>
      <c r="D1660" s="114" t="s">
        <v>2241</v>
      </c>
      <c r="E1660" s="127"/>
    </row>
    <row r="1661" spans="2:5" x14ac:dyDescent="0.2">
      <c r="B1661" s="88">
        <v>43770</v>
      </c>
      <c r="D1661" s="114" t="s">
        <v>2242</v>
      </c>
      <c r="E1661" s="127"/>
    </row>
    <row r="1662" spans="2:5" x14ac:dyDescent="0.2">
      <c r="B1662" s="88">
        <v>43769</v>
      </c>
      <c r="D1662" s="114" t="s">
        <v>2181</v>
      </c>
      <c r="E1662" s="127"/>
    </row>
    <row r="1663" spans="2:5" x14ac:dyDescent="0.2">
      <c r="B1663" s="88">
        <v>43768</v>
      </c>
      <c r="D1663" s="114" t="s">
        <v>2182</v>
      </c>
      <c r="E1663" s="127"/>
    </row>
    <row r="1664" spans="2:5" x14ac:dyDescent="0.2">
      <c r="B1664" s="88">
        <v>43767</v>
      </c>
      <c r="D1664" s="114" t="s">
        <v>2183</v>
      </c>
      <c r="E1664" s="127"/>
    </row>
    <row r="1665" spans="2:5" x14ac:dyDescent="0.2">
      <c r="B1665" s="88">
        <v>43766</v>
      </c>
      <c r="D1665" s="114" t="s">
        <v>2184</v>
      </c>
      <c r="E1665" s="127"/>
    </row>
    <row r="1666" spans="2:5" x14ac:dyDescent="0.2">
      <c r="B1666" s="88">
        <v>43763</v>
      </c>
      <c r="D1666" s="114" t="s">
        <v>2185</v>
      </c>
      <c r="E1666" s="127"/>
    </row>
    <row r="1667" spans="2:5" x14ac:dyDescent="0.2">
      <c r="B1667" s="88">
        <v>43762</v>
      </c>
      <c r="D1667" s="114" t="s">
        <v>2186</v>
      </c>
      <c r="E1667" s="127"/>
    </row>
    <row r="1668" spans="2:5" x14ac:dyDescent="0.2">
      <c r="B1668" s="88">
        <v>43761</v>
      </c>
      <c r="D1668" s="114" t="s">
        <v>2187</v>
      </c>
      <c r="E1668" s="127"/>
    </row>
    <row r="1669" spans="2:5" x14ac:dyDescent="0.2">
      <c r="B1669" s="88">
        <v>43760</v>
      </c>
      <c r="D1669" s="114" t="s">
        <v>2188</v>
      </c>
      <c r="E1669" s="127"/>
    </row>
    <row r="1670" spans="2:5" x14ac:dyDescent="0.2">
      <c r="B1670" s="88">
        <v>43759</v>
      </c>
      <c r="D1670" s="114" t="s">
        <v>2189</v>
      </c>
      <c r="E1670" s="127"/>
    </row>
    <row r="1671" spans="2:5" x14ac:dyDescent="0.2">
      <c r="B1671" s="88">
        <v>43756</v>
      </c>
      <c r="D1671" s="114" t="s">
        <v>2190</v>
      </c>
      <c r="E1671" s="127"/>
    </row>
    <row r="1672" spans="2:5" x14ac:dyDescent="0.2">
      <c r="B1672" s="88">
        <v>43755</v>
      </c>
      <c r="D1672" s="114" t="s">
        <v>2191</v>
      </c>
      <c r="E1672" s="127"/>
    </row>
    <row r="1673" spans="2:5" x14ac:dyDescent="0.2">
      <c r="B1673" s="88">
        <v>43754</v>
      </c>
      <c r="D1673" s="114" t="s">
        <v>2192</v>
      </c>
      <c r="E1673" s="127"/>
    </row>
    <row r="1674" spans="2:5" x14ac:dyDescent="0.2">
      <c r="B1674" s="88">
        <v>43753</v>
      </c>
      <c r="D1674" s="114" t="s">
        <v>2193</v>
      </c>
      <c r="E1674" s="127"/>
    </row>
    <row r="1675" spans="2:5" x14ac:dyDescent="0.2">
      <c r="B1675" s="88">
        <v>43752</v>
      </c>
      <c r="D1675" s="114" t="s">
        <v>2194</v>
      </c>
      <c r="E1675" s="127"/>
    </row>
    <row r="1676" spans="2:5" x14ac:dyDescent="0.2">
      <c r="B1676" s="88">
        <v>43749</v>
      </c>
      <c r="D1676" s="114" t="s">
        <v>2195</v>
      </c>
      <c r="E1676" s="127"/>
    </row>
    <row r="1677" spans="2:5" x14ac:dyDescent="0.2">
      <c r="B1677" s="88">
        <v>43748</v>
      </c>
      <c r="D1677" s="114" t="s">
        <v>2196</v>
      </c>
      <c r="E1677" s="127"/>
    </row>
    <row r="1678" spans="2:5" x14ac:dyDescent="0.2">
      <c r="B1678" s="88">
        <v>43747</v>
      </c>
      <c r="D1678" s="114" t="s">
        <v>2197</v>
      </c>
      <c r="E1678" s="127"/>
    </row>
    <row r="1679" spans="2:5" x14ac:dyDescent="0.2">
      <c r="B1679" s="88">
        <v>43746</v>
      </c>
      <c r="D1679" s="114" t="s">
        <v>2217</v>
      </c>
      <c r="E1679" s="127"/>
    </row>
    <row r="1680" spans="2:5" x14ac:dyDescent="0.2">
      <c r="B1680" s="88">
        <v>43745</v>
      </c>
      <c r="D1680" s="114" t="s">
        <v>2218</v>
      </c>
      <c r="E1680" s="127"/>
    </row>
    <row r="1681" spans="2:5" x14ac:dyDescent="0.2">
      <c r="B1681" s="88">
        <v>43742</v>
      </c>
      <c r="D1681" s="114" t="s">
        <v>2219</v>
      </c>
      <c r="E1681" s="127"/>
    </row>
    <row r="1682" spans="2:5" x14ac:dyDescent="0.2">
      <c r="B1682" s="88">
        <v>43741</v>
      </c>
      <c r="D1682" s="114" t="s">
        <v>2220</v>
      </c>
      <c r="E1682" s="127"/>
    </row>
    <row r="1683" spans="2:5" x14ac:dyDescent="0.2">
      <c r="B1683" s="88">
        <v>43740</v>
      </c>
      <c r="D1683" s="114" t="s">
        <v>2221</v>
      </c>
      <c r="E1683" s="127"/>
    </row>
    <row r="1684" spans="2:5" x14ac:dyDescent="0.2">
      <c r="B1684" s="88">
        <v>43739</v>
      </c>
      <c r="D1684" s="114" t="s">
        <v>2222</v>
      </c>
      <c r="E1684" s="127"/>
    </row>
    <row r="1685" spans="2:5" x14ac:dyDescent="0.2">
      <c r="B1685" s="88">
        <v>43738</v>
      </c>
      <c r="D1685" s="114" t="s">
        <v>2159</v>
      </c>
      <c r="E1685" s="127"/>
    </row>
    <row r="1686" spans="2:5" x14ac:dyDescent="0.2">
      <c r="B1686" s="88">
        <v>43735</v>
      </c>
      <c r="D1686" s="114" t="s">
        <v>2160</v>
      </c>
      <c r="E1686" s="127"/>
    </row>
    <row r="1687" spans="2:5" x14ac:dyDescent="0.2">
      <c r="B1687" s="88">
        <v>43734</v>
      </c>
      <c r="D1687" s="114" t="s">
        <v>2161</v>
      </c>
      <c r="E1687" s="127"/>
    </row>
    <row r="1688" spans="2:5" x14ac:dyDescent="0.2">
      <c r="B1688" s="88">
        <v>43733</v>
      </c>
      <c r="D1688" s="114" t="s">
        <v>2162</v>
      </c>
      <c r="E1688" s="127"/>
    </row>
    <row r="1689" spans="2:5" x14ac:dyDescent="0.2">
      <c r="B1689" s="88">
        <v>43732</v>
      </c>
      <c r="D1689" s="114" t="s">
        <v>2163</v>
      </c>
      <c r="E1689" s="127"/>
    </row>
    <row r="1690" spans="2:5" x14ac:dyDescent="0.2">
      <c r="B1690" s="88">
        <v>43731</v>
      </c>
      <c r="D1690" s="114" t="s">
        <v>2164</v>
      </c>
      <c r="E1690" s="127"/>
    </row>
    <row r="1691" spans="2:5" x14ac:dyDescent="0.2">
      <c r="B1691" s="88">
        <v>43728</v>
      </c>
      <c r="D1691" s="114" t="s">
        <v>2165</v>
      </c>
      <c r="E1691" s="127"/>
    </row>
    <row r="1692" spans="2:5" x14ac:dyDescent="0.2">
      <c r="B1692" s="88">
        <v>43727</v>
      </c>
      <c r="D1692" s="114" t="s">
        <v>2166</v>
      </c>
      <c r="E1692" s="127"/>
    </row>
    <row r="1693" spans="2:5" x14ac:dyDescent="0.2">
      <c r="B1693" s="88">
        <v>43726</v>
      </c>
      <c r="D1693" s="114" t="s">
        <v>2167</v>
      </c>
      <c r="E1693" s="127"/>
    </row>
    <row r="1694" spans="2:5" x14ac:dyDescent="0.2">
      <c r="B1694" s="88">
        <v>43725</v>
      </c>
      <c r="D1694" s="114" t="s">
        <v>2168</v>
      </c>
      <c r="E1694" s="127"/>
    </row>
    <row r="1695" spans="2:5" x14ac:dyDescent="0.2">
      <c r="B1695" s="88">
        <v>43724</v>
      </c>
      <c r="D1695" s="114" t="s">
        <v>2169</v>
      </c>
      <c r="E1695" s="127"/>
    </row>
    <row r="1696" spans="2:5" x14ac:dyDescent="0.2">
      <c r="B1696" s="88">
        <v>43721</v>
      </c>
      <c r="D1696" s="114" t="s">
        <v>2170</v>
      </c>
      <c r="E1696" s="127"/>
    </row>
    <row r="1697" spans="2:5" x14ac:dyDescent="0.2">
      <c r="B1697" s="88">
        <v>43720</v>
      </c>
      <c r="D1697" s="114" t="s">
        <v>2171</v>
      </c>
      <c r="E1697" s="127"/>
    </row>
    <row r="1698" spans="2:5" x14ac:dyDescent="0.2">
      <c r="B1698" s="88">
        <v>43719</v>
      </c>
      <c r="D1698" s="114" t="s">
        <v>2172</v>
      </c>
      <c r="E1698" s="127"/>
    </row>
    <row r="1699" spans="2:5" x14ac:dyDescent="0.2">
      <c r="B1699" s="88">
        <v>43718</v>
      </c>
      <c r="D1699" s="114" t="s">
        <v>2173</v>
      </c>
      <c r="E1699" s="127"/>
    </row>
    <row r="1700" spans="2:5" x14ac:dyDescent="0.2">
      <c r="B1700" s="88">
        <v>43717</v>
      </c>
      <c r="D1700" s="114" t="s">
        <v>2143</v>
      </c>
      <c r="E1700" s="127"/>
    </row>
    <row r="1701" spans="2:5" x14ac:dyDescent="0.2">
      <c r="B1701" s="88">
        <v>43714</v>
      </c>
      <c r="D1701" s="114" t="s">
        <v>2174</v>
      </c>
      <c r="E1701" s="127"/>
    </row>
    <row r="1702" spans="2:5" x14ac:dyDescent="0.2">
      <c r="B1702" s="88">
        <v>43713</v>
      </c>
      <c r="D1702" s="114" t="s">
        <v>2175</v>
      </c>
      <c r="E1702" s="127"/>
    </row>
    <row r="1703" spans="2:5" x14ac:dyDescent="0.2">
      <c r="B1703" s="88">
        <v>43712</v>
      </c>
      <c r="D1703" s="114" t="s">
        <v>2176</v>
      </c>
      <c r="E1703" s="127"/>
    </row>
    <row r="1704" spans="2:5" x14ac:dyDescent="0.2">
      <c r="B1704" s="88">
        <v>43711</v>
      </c>
      <c r="D1704" s="114" t="s">
        <v>2177</v>
      </c>
      <c r="E1704" s="127"/>
    </row>
    <row r="1705" spans="2:5" x14ac:dyDescent="0.2">
      <c r="B1705" s="88">
        <v>43710</v>
      </c>
      <c r="D1705" s="114" t="s">
        <v>2178</v>
      </c>
      <c r="E1705" s="127"/>
    </row>
    <row r="1706" spans="2:5" x14ac:dyDescent="0.2">
      <c r="B1706" s="88">
        <v>43707</v>
      </c>
      <c r="D1706" s="114" t="s">
        <v>2138</v>
      </c>
      <c r="E1706" s="127"/>
    </row>
    <row r="1707" spans="2:5" x14ac:dyDescent="0.2">
      <c r="B1707" s="88">
        <v>43706</v>
      </c>
      <c r="D1707" s="114" t="s">
        <v>2139</v>
      </c>
      <c r="E1707" s="127"/>
    </row>
    <row r="1708" spans="2:5" x14ac:dyDescent="0.2">
      <c r="B1708" s="88">
        <v>43705</v>
      </c>
      <c r="D1708" s="114" t="s">
        <v>2140</v>
      </c>
      <c r="E1708" s="127"/>
    </row>
    <row r="1709" spans="2:5" x14ac:dyDescent="0.2">
      <c r="B1709" s="88">
        <v>43704</v>
      </c>
      <c r="D1709" s="114" t="s">
        <v>2141</v>
      </c>
      <c r="E1709" s="127"/>
    </row>
    <row r="1710" spans="2:5" x14ac:dyDescent="0.2">
      <c r="B1710" s="88">
        <v>43703</v>
      </c>
      <c r="D1710" s="114" t="s">
        <v>2142</v>
      </c>
      <c r="E1710" s="127"/>
    </row>
    <row r="1711" spans="2:5" x14ac:dyDescent="0.2">
      <c r="B1711" s="88">
        <v>43700</v>
      </c>
      <c r="D1711" s="114" t="s">
        <v>2143</v>
      </c>
      <c r="E1711" s="127"/>
    </row>
    <row r="1712" spans="2:5" x14ac:dyDescent="0.2">
      <c r="B1712" s="88">
        <v>43699</v>
      </c>
      <c r="D1712" s="114" t="s">
        <v>2144</v>
      </c>
      <c r="E1712" s="127"/>
    </row>
    <row r="1713" spans="2:5" x14ac:dyDescent="0.2">
      <c r="B1713" s="88">
        <v>43698</v>
      </c>
      <c r="D1713" s="114" t="s">
        <v>2145</v>
      </c>
      <c r="E1713" s="127"/>
    </row>
    <row r="1714" spans="2:5" x14ac:dyDescent="0.2">
      <c r="B1714" s="88">
        <v>43697</v>
      </c>
      <c r="D1714" s="114" t="s">
        <v>2146</v>
      </c>
      <c r="E1714" s="127"/>
    </row>
    <row r="1715" spans="2:5" x14ac:dyDescent="0.2">
      <c r="B1715" s="88">
        <v>43696</v>
      </c>
      <c r="D1715" s="114" t="s">
        <v>2147</v>
      </c>
      <c r="E1715" s="127"/>
    </row>
    <row r="1716" spans="2:5" x14ac:dyDescent="0.2">
      <c r="B1716" s="88">
        <v>43693</v>
      </c>
      <c r="D1716" s="114" t="s">
        <v>2148</v>
      </c>
      <c r="E1716" s="127"/>
    </row>
    <row r="1717" spans="2:5" x14ac:dyDescent="0.2">
      <c r="B1717" s="88">
        <v>43692</v>
      </c>
      <c r="D1717" s="114" t="s">
        <v>2149</v>
      </c>
      <c r="E1717" s="127"/>
    </row>
    <row r="1718" spans="2:5" x14ac:dyDescent="0.2">
      <c r="B1718" s="88">
        <v>43691</v>
      </c>
      <c r="D1718" s="114" t="s">
        <v>2150</v>
      </c>
      <c r="E1718" s="127"/>
    </row>
    <row r="1719" spans="2:5" x14ac:dyDescent="0.2">
      <c r="B1719" s="88">
        <v>43690</v>
      </c>
      <c r="D1719" s="114" t="s">
        <v>2151</v>
      </c>
      <c r="E1719" s="127"/>
    </row>
    <row r="1720" spans="2:5" x14ac:dyDescent="0.2">
      <c r="B1720" s="88">
        <v>43689</v>
      </c>
      <c r="D1720" s="114" t="s">
        <v>2152</v>
      </c>
      <c r="E1720" s="127"/>
    </row>
    <row r="1721" spans="2:5" x14ac:dyDescent="0.2">
      <c r="B1721" s="88">
        <v>43686</v>
      </c>
      <c r="D1721" s="114" t="s">
        <v>2153</v>
      </c>
      <c r="E1721" s="127"/>
    </row>
    <row r="1722" spans="2:5" x14ac:dyDescent="0.2">
      <c r="B1722" s="88">
        <v>43685</v>
      </c>
      <c r="D1722" s="114" t="s">
        <v>2154</v>
      </c>
      <c r="E1722" s="127"/>
    </row>
    <row r="1723" spans="2:5" x14ac:dyDescent="0.2">
      <c r="B1723" s="88">
        <v>43684</v>
      </c>
      <c r="D1723" s="114" t="s">
        <v>1146</v>
      </c>
      <c r="E1723" s="127"/>
    </row>
    <row r="1724" spans="2:5" x14ac:dyDescent="0.2">
      <c r="B1724" s="88">
        <v>43683</v>
      </c>
      <c r="D1724" s="114" t="s">
        <v>2155</v>
      </c>
      <c r="E1724" s="127"/>
    </row>
    <row r="1725" spans="2:5" x14ac:dyDescent="0.2">
      <c r="B1725" s="88">
        <v>43682</v>
      </c>
      <c r="D1725" s="114" t="s">
        <v>2156</v>
      </c>
      <c r="E1725" s="127"/>
    </row>
    <row r="1726" spans="2:5" x14ac:dyDescent="0.2">
      <c r="B1726" s="88">
        <v>43679</v>
      </c>
      <c r="D1726" s="114" t="s">
        <v>2157</v>
      </c>
      <c r="E1726" s="127"/>
    </row>
    <row r="1727" spans="2:5" x14ac:dyDescent="0.2">
      <c r="B1727" s="88">
        <v>43678</v>
      </c>
      <c r="D1727" s="114" t="s">
        <v>2158</v>
      </c>
      <c r="E1727" s="127"/>
    </row>
    <row r="1728" spans="2:5" x14ac:dyDescent="0.2">
      <c r="B1728" s="88">
        <v>43677</v>
      </c>
      <c r="D1728" s="114" t="s">
        <v>1116</v>
      </c>
      <c r="E1728" s="127"/>
    </row>
    <row r="1729" spans="2:5" x14ac:dyDescent="0.2">
      <c r="B1729" s="88">
        <v>43676</v>
      </c>
      <c r="D1729" s="114" t="s">
        <v>1117</v>
      </c>
      <c r="E1729" s="127"/>
    </row>
    <row r="1730" spans="2:5" x14ac:dyDescent="0.2">
      <c r="B1730" s="88">
        <v>43675</v>
      </c>
      <c r="D1730" s="114" t="s">
        <v>1118</v>
      </c>
      <c r="E1730" s="127"/>
    </row>
    <row r="1731" spans="2:5" x14ac:dyDescent="0.2">
      <c r="B1731" s="88">
        <v>43672</v>
      </c>
      <c r="D1731" s="114" t="s">
        <v>1119</v>
      </c>
      <c r="E1731" s="127"/>
    </row>
    <row r="1732" spans="2:5" x14ac:dyDescent="0.2">
      <c r="B1732" s="88">
        <v>43671</v>
      </c>
      <c r="D1732" s="114" t="s">
        <v>1120</v>
      </c>
      <c r="E1732" s="127"/>
    </row>
    <row r="1733" spans="2:5" x14ac:dyDescent="0.2">
      <c r="B1733" s="88">
        <v>43670</v>
      </c>
      <c r="D1733" s="114" t="s">
        <v>1121</v>
      </c>
      <c r="E1733" s="127"/>
    </row>
    <row r="1734" spans="2:5" x14ac:dyDescent="0.2">
      <c r="B1734" s="88">
        <v>43669</v>
      </c>
      <c r="D1734" s="114" t="s">
        <v>1122</v>
      </c>
      <c r="E1734" s="127"/>
    </row>
    <row r="1735" spans="2:5" x14ac:dyDescent="0.2">
      <c r="B1735" s="88">
        <v>43668</v>
      </c>
      <c r="D1735" s="114" t="s">
        <v>1123</v>
      </c>
      <c r="E1735" s="127"/>
    </row>
    <row r="1736" spans="2:5" x14ac:dyDescent="0.2">
      <c r="B1736" s="88">
        <v>43665</v>
      </c>
      <c r="D1736" s="114" t="s">
        <v>1124</v>
      </c>
      <c r="E1736" s="127"/>
    </row>
    <row r="1737" spans="2:5" x14ac:dyDescent="0.2">
      <c r="B1737" s="88">
        <v>43663</v>
      </c>
      <c r="D1737" s="114" t="s">
        <v>1125</v>
      </c>
      <c r="E1737" s="127"/>
    </row>
    <row r="1738" spans="2:5" x14ac:dyDescent="0.2">
      <c r="B1738" s="88">
        <v>43662</v>
      </c>
      <c r="D1738" s="114" t="s">
        <v>1126</v>
      </c>
      <c r="E1738" s="127"/>
    </row>
    <row r="1739" spans="2:5" x14ac:dyDescent="0.2">
      <c r="B1739" s="88">
        <v>43661</v>
      </c>
      <c r="D1739" s="114" t="s">
        <v>1127</v>
      </c>
      <c r="E1739" s="127"/>
    </row>
    <row r="1740" spans="2:5" x14ac:dyDescent="0.2">
      <c r="B1740" s="88">
        <v>43658</v>
      </c>
      <c r="D1740" s="114" t="s">
        <v>1128</v>
      </c>
      <c r="E1740" s="127"/>
    </row>
    <row r="1741" spans="2:5" x14ac:dyDescent="0.2">
      <c r="B1741" s="88">
        <v>43657</v>
      </c>
      <c r="D1741" s="114" t="s">
        <v>1129</v>
      </c>
      <c r="E1741" s="127"/>
    </row>
    <row r="1742" spans="2:5" x14ac:dyDescent="0.2">
      <c r="B1742" s="88">
        <v>43656</v>
      </c>
      <c r="D1742" s="114" t="s">
        <v>1130</v>
      </c>
      <c r="E1742" s="127"/>
    </row>
    <row r="1743" spans="2:5" x14ac:dyDescent="0.2">
      <c r="B1743" s="88">
        <v>43655</v>
      </c>
      <c r="D1743" s="114" t="s">
        <v>1131</v>
      </c>
      <c r="E1743" s="127"/>
    </row>
    <row r="1744" spans="2:5" x14ac:dyDescent="0.2">
      <c r="B1744" s="88">
        <v>43654</v>
      </c>
      <c r="D1744" s="114" t="s">
        <v>1132</v>
      </c>
      <c r="E1744" s="127"/>
    </row>
    <row r="1745" spans="2:5" x14ac:dyDescent="0.2">
      <c r="B1745" s="88">
        <v>43651</v>
      </c>
      <c r="D1745" s="114" t="s">
        <v>1133</v>
      </c>
      <c r="E1745" s="127"/>
    </row>
    <row r="1746" spans="2:5" x14ac:dyDescent="0.2">
      <c r="B1746" s="88">
        <v>43650</v>
      </c>
      <c r="D1746" s="114" t="s">
        <v>1134</v>
      </c>
      <c r="E1746" s="127"/>
    </row>
    <row r="1747" spans="2:5" x14ac:dyDescent="0.2">
      <c r="B1747" s="88">
        <v>43649</v>
      </c>
      <c r="D1747" s="114" t="s">
        <v>1135</v>
      </c>
      <c r="E1747" s="127"/>
    </row>
    <row r="1748" spans="2:5" x14ac:dyDescent="0.2">
      <c r="B1748" s="88">
        <v>43648</v>
      </c>
      <c r="D1748" s="114" t="s">
        <v>1135</v>
      </c>
      <c r="E1748" s="127"/>
    </row>
    <row r="1749" spans="2:5" x14ac:dyDescent="0.2">
      <c r="B1749" s="88">
        <v>43647</v>
      </c>
      <c r="D1749" s="114" t="s">
        <v>1136</v>
      </c>
      <c r="E1749" s="127"/>
    </row>
    <row r="1750" spans="2:5" x14ac:dyDescent="0.2">
      <c r="B1750" s="88">
        <v>43644</v>
      </c>
      <c r="D1750" s="114" t="s">
        <v>1137</v>
      </c>
      <c r="E1750" s="127"/>
    </row>
    <row r="1751" spans="2:5" x14ac:dyDescent="0.2">
      <c r="B1751" s="88">
        <v>43643</v>
      </c>
      <c r="D1751" s="114" t="s">
        <v>1138</v>
      </c>
      <c r="E1751" s="127"/>
    </row>
    <row r="1752" spans="2:5" x14ac:dyDescent="0.2">
      <c r="B1752" s="88">
        <v>43642</v>
      </c>
      <c r="D1752" s="114" t="s">
        <v>1139</v>
      </c>
      <c r="E1752" s="127"/>
    </row>
    <row r="1753" spans="2:5" x14ac:dyDescent="0.2">
      <c r="B1753" s="88">
        <v>43640</v>
      </c>
      <c r="D1753" s="114" t="s">
        <v>1140</v>
      </c>
      <c r="E1753" s="127"/>
    </row>
    <row r="1754" spans="2:5" x14ac:dyDescent="0.2">
      <c r="B1754" s="88">
        <v>43637</v>
      </c>
      <c r="D1754" s="114" t="s">
        <v>1141</v>
      </c>
      <c r="E1754" s="127"/>
    </row>
    <row r="1755" spans="2:5" x14ac:dyDescent="0.2">
      <c r="B1755" s="88">
        <v>43636</v>
      </c>
      <c r="D1755" s="114" t="s">
        <v>1142</v>
      </c>
      <c r="E1755" s="127"/>
    </row>
    <row r="1756" spans="2:5" x14ac:dyDescent="0.2">
      <c r="B1756" s="88">
        <v>43634</v>
      </c>
      <c r="D1756" s="114" t="s">
        <v>1143</v>
      </c>
      <c r="E1756" s="127"/>
    </row>
    <row r="1757" spans="2:5" x14ac:dyDescent="0.2">
      <c r="B1757" s="88">
        <v>43633</v>
      </c>
      <c r="D1757" s="114" t="s">
        <v>1144</v>
      </c>
      <c r="E1757" s="127"/>
    </row>
    <row r="1758" spans="2:5" x14ac:dyDescent="0.2">
      <c r="B1758" s="88">
        <v>43630</v>
      </c>
      <c r="D1758" s="114" t="s">
        <v>1145</v>
      </c>
      <c r="E1758" s="127"/>
    </row>
    <row r="1759" spans="2:5" x14ac:dyDescent="0.2">
      <c r="B1759" s="88">
        <v>43629</v>
      </c>
      <c r="D1759" s="114" t="s">
        <v>1146</v>
      </c>
      <c r="E1759" s="127"/>
    </row>
    <row r="1760" spans="2:5" x14ac:dyDescent="0.2">
      <c r="B1760" s="88">
        <v>43628</v>
      </c>
      <c r="D1760" s="114" t="s">
        <v>1147</v>
      </c>
      <c r="E1760" s="127"/>
    </row>
    <row r="1761" spans="2:5" x14ac:dyDescent="0.2">
      <c r="B1761" s="88">
        <v>43627</v>
      </c>
      <c r="D1761" s="114" t="s">
        <v>1148</v>
      </c>
      <c r="E1761" s="127"/>
    </row>
    <row r="1762" spans="2:5" x14ac:dyDescent="0.2">
      <c r="B1762" s="88">
        <v>43626</v>
      </c>
      <c r="D1762" s="114" t="s">
        <v>1149</v>
      </c>
      <c r="E1762" s="127"/>
    </row>
    <row r="1763" spans="2:5" x14ac:dyDescent="0.2">
      <c r="B1763" s="88">
        <v>43623</v>
      </c>
      <c r="D1763" s="114" t="s">
        <v>1150</v>
      </c>
      <c r="E1763" s="127"/>
    </row>
    <row r="1764" spans="2:5" x14ac:dyDescent="0.2">
      <c r="B1764" s="88">
        <v>43622</v>
      </c>
      <c r="D1764" s="114" t="s">
        <v>1144</v>
      </c>
      <c r="E1764" s="127"/>
    </row>
    <row r="1765" spans="2:5" x14ac:dyDescent="0.2">
      <c r="B1765" s="88">
        <v>43621</v>
      </c>
      <c r="D1765" s="114" t="s">
        <v>1151</v>
      </c>
      <c r="E1765" s="127"/>
    </row>
    <row r="1766" spans="2:5" x14ac:dyDescent="0.2">
      <c r="B1766" s="88">
        <v>43620</v>
      </c>
      <c r="D1766" s="114" t="s">
        <v>1152</v>
      </c>
      <c r="E1766" s="127"/>
    </row>
    <row r="1767" spans="2:5" x14ac:dyDescent="0.2">
      <c r="B1767" s="88">
        <v>43619</v>
      </c>
      <c r="D1767" s="114" t="s">
        <v>1137</v>
      </c>
      <c r="E1767" s="127"/>
    </row>
    <row r="1768" spans="2:5" x14ac:dyDescent="0.2">
      <c r="B1768" s="88">
        <v>43616</v>
      </c>
      <c r="D1768" s="114" t="s">
        <v>1153</v>
      </c>
      <c r="E1768" s="127"/>
    </row>
    <row r="1769" spans="2:5" x14ac:dyDescent="0.2">
      <c r="B1769" s="88">
        <v>43615</v>
      </c>
      <c r="D1769" s="114" t="s">
        <v>1154</v>
      </c>
      <c r="E1769" s="127"/>
    </row>
    <row r="1770" spans="2:5" x14ac:dyDescent="0.2">
      <c r="B1770" s="88">
        <v>43614</v>
      </c>
      <c r="D1770" s="114" t="s">
        <v>1155</v>
      </c>
      <c r="E1770" s="127"/>
    </row>
    <row r="1771" spans="2:5" x14ac:dyDescent="0.2">
      <c r="B1771" s="88">
        <v>43613</v>
      </c>
      <c r="D1771" s="114" t="s">
        <v>1156</v>
      </c>
      <c r="E1771" s="127"/>
    </row>
    <row r="1772" spans="2:5" x14ac:dyDescent="0.2">
      <c r="B1772" s="88">
        <v>43612</v>
      </c>
      <c r="D1772" s="114" t="s">
        <v>1157</v>
      </c>
      <c r="E1772" s="127"/>
    </row>
    <row r="1773" spans="2:5" x14ac:dyDescent="0.2">
      <c r="B1773" s="88">
        <v>43609</v>
      </c>
      <c r="D1773" s="114" t="s">
        <v>1158</v>
      </c>
      <c r="E1773" s="127"/>
    </row>
    <row r="1774" spans="2:5" x14ac:dyDescent="0.2">
      <c r="B1774" s="88">
        <v>43608</v>
      </c>
      <c r="D1774" s="114" t="s">
        <v>1159</v>
      </c>
      <c r="E1774" s="127"/>
    </row>
    <row r="1775" spans="2:5" x14ac:dyDescent="0.2">
      <c r="B1775" s="88">
        <v>43607</v>
      </c>
      <c r="D1775" s="114" t="s">
        <v>1160</v>
      </c>
      <c r="E1775" s="127"/>
    </row>
    <row r="1776" spans="2:5" x14ac:dyDescent="0.2">
      <c r="B1776" s="88">
        <v>43606</v>
      </c>
      <c r="D1776" s="114" t="s">
        <v>1161</v>
      </c>
      <c r="E1776" s="127"/>
    </row>
    <row r="1777" spans="2:5" x14ac:dyDescent="0.2">
      <c r="B1777" s="88">
        <v>43605</v>
      </c>
      <c r="D1777" s="114" t="s">
        <v>1162</v>
      </c>
      <c r="E1777" s="127"/>
    </row>
    <row r="1778" spans="2:5" x14ac:dyDescent="0.2">
      <c r="B1778" s="88">
        <v>43602</v>
      </c>
      <c r="D1778" s="114" t="s">
        <v>1163</v>
      </c>
      <c r="E1778" s="127"/>
    </row>
    <row r="1779" spans="2:5" x14ac:dyDescent="0.2">
      <c r="B1779" s="88">
        <v>43601</v>
      </c>
      <c r="D1779" s="114" t="s">
        <v>1135</v>
      </c>
      <c r="E1779" s="127"/>
    </row>
    <row r="1780" spans="2:5" x14ac:dyDescent="0.2">
      <c r="B1780" s="88">
        <v>43600</v>
      </c>
      <c r="D1780" s="114" t="s">
        <v>1164</v>
      </c>
      <c r="E1780" s="127"/>
    </row>
    <row r="1781" spans="2:5" x14ac:dyDescent="0.2">
      <c r="B1781" s="88">
        <v>43599</v>
      </c>
      <c r="D1781" s="114" t="s">
        <v>1165</v>
      </c>
      <c r="E1781" s="127"/>
    </row>
    <row r="1782" spans="2:5" x14ac:dyDescent="0.2">
      <c r="B1782" s="88">
        <v>43598</v>
      </c>
      <c r="D1782" s="114" t="s">
        <v>1166</v>
      </c>
      <c r="E1782" s="127"/>
    </row>
    <row r="1783" spans="2:5" x14ac:dyDescent="0.2">
      <c r="B1783" s="88">
        <v>43595</v>
      </c>
      <c r="D1783" s="114" t="s">
        <v>1167</v>
      </c>
      <c r="E1783" s="127"/>
    </row>
    <row r="1784" spans="2:5" x14ac:dyDescent="0.2">
      <c r="B1784" s="88">
        <v>43594</v>
      </c>
      <c r="D1784" s="114" t="s">
        <v>1168</v>
      </c>
      <c r="E1784" s="127"/>
    </row>
    <row r="1785" spans="2:5" x14ac:dyDescent="0.2">
      <c r="B1785" s="88">
        <v>43593</v>
      </c>
      <c r="D1785" s="114" t="s">
        <v>1169</v>
      </c>
      <c r="E1785" s="127"/>
    </row>
    <row r="1786" spans="2:5" x14ac:dyDescent="0.2">
      <c r="B1786" s="88">
        <v>43592</v>
      </c>
      <c r="D1786" s="114" t="s">
        <v>1170</v>
      </c>
      <c r="E1786" s="127"/>
    </row>
    <row r="1787" spans="2:5" x14ac:dyDescent="0.2">
      <c r="B1787" s="88">
        <v>43591</v>
      </c>
      <c r="D1787" s="114" t="s">
        <v>1171</v>
      </c>
      <c r="E1787" s="127"/>
    </row>
    <row r="1788" spans="2:5" x14ac:dyDescent="0.2">
      <c r="B1788" s="88">
        <v>43588</v>
      </c>
      <c r="D1788" s="114" t="s">
        <v>1172</v>
      </c>
      <c r="E1788" s="127"/>
    </row>
    <row r="1789" spans="2:5" x14ac:dyDescent="0.2">
      <c r="B1789" s="88">
        <v>43587</v>
      </c>
      <c r="D1789" s="114" t="s">
        <v>1173</v>
      </c>
      <c r="E1789" s="127"/>
    </row>
    <row r="1790" spans="2:5" x14ac:dyDescent="0.2">
      <c r="B1790" s="88">
        <v>43585</v>
      </c>
      <c r="D1790" s="114" t="s">
        <v>1174</v>
      </c>
      <c r="E1790" s="127"/>
    </row>
    <row r="1791" spans="2:5" x14ac:dyDescent="0.2">
      <c r="B1791" s="88">
        <v>43584</v>
      </c>
      <c r="D1791" s="114" t="s">
        <v>1196</v>
      </c>
      <c r="E1791" s="127"/>
    </row>
    <row r="1792" spans="2:5" x14ac:dyDescent="0.2">
      <c r="B1792" s="88">
        <v>43581</v>
      </c>
      <c r="D1792" s="114" t="s">
        <v>1197</v>
      </c>
      <c r="E1792" s="127"/>
    </row>
    <row r="1793" spans="2:5" x14ac:dyDescent="0.2">
      <c r="B1793" s="88">
        <v>43580</v>
      </c>
      <c r="D1793" s="114" t="s">
        <v>1198</v>
      </c>
      <c r="E1793" s="127"/>
    </row>
    <row r="1794" spans="2:5" x14ac:dyDescent="0.2">
      <c r="B1794" s="88">
        <v>43579</v>
      </c>
      <c r="D1794" s="114" t="s">
        <v>1199</v>
      </c>
      <c r="E1794" s="127"/>
    </row>
    <row r="1795" spans="2:5" x14ac:dyDescent="0.2">
      <c r="B1795" s="88">
        <v>43578</v>
      </c>
      <c r="D1795" s="114" t="s">
        <v>1200</v>
      </c>
      <c r="E1795" s="127"/>
    </row>
    <row r="1796" spans="2:5" x14ac:dyDescent="0.2">
      <c r="B1796" s="88">
        <v>43572</v>
      </c>
      <c r="D1796" s="114" t="s">
        <v>1201</v>
      </c>
      <c r="E1796" s="127"/>
    </row>
    <row r="1797" spans="2:5" x14ac:dyDescent="0.2">
      <c r="B1797" s="88">
        <v>43571</v>
      </c>
      <c r="D1797" s="114" t="s">
        <v>1202</v>
      </c>
      <c r="E1797" s="127"/>
    </row>
    <row r="1798" spans="2:5" x14ac:dyDescent="0.2">
      <c r="B1798" s="88">
        <v>43570</v>
      </c>
      <c r="D1798" s="114" t="s">
        <v>1203</v>
      </c>
      <c r="E1798" s="127"/>
    </row>
    <row r="1799" spans="2:5" x14ac:dyDescent="0.2">
      <c r="B1799" s="88">
        <v>43567</v>
      </c>
      <c r="D1799" s="114" t="s">
        <v>1204</v>
      </c>
      <c r="E1799" s="127"/>
    </row>
    <row r="1800" spans="2:5" x14ac:dyDescent="0.2">
      <c r="B1800" s="88">
        <v>43566</v>
      </c>
      <c r="D1800" s="114" t="s">
        <v>1205</v>
      </c>
      <c r="E1800" s="127"/>
    </row>
    <row r="1801" spans="2:5" x14ac:dyDescent="0.2">
      <c r="B1801" s="88">
        <v>43565</v>
      </c>
      <c r="D1801" s="114" t="s">
        <v>1206</v>
      </c>
      <c r="E1801" s="127"/>
    </row>
    <row r="1802" spans="2:5" x14ac:dyDescent="0.2">
      <c r="B1802" s="88">
        <v>43564</v>
      </c>
      <c r="D1802" s="114" t="s">
        <v>1207</v>
      </c>
      <c r="E1802" s="127"/>
    </row>
    <row r="1803" spans="2:5" x14ac:dyDescent="0.2">
      <c r="B1803" s="88">
        <v>43563</v>
      </c>
      <c r="D1803" s="114" t="s">
        <v>1208</v>
      </c>
      <c r="E1803" s="127"/>
    </row>
    <row r="1804" spans="2:5" x14ac:dyDescent="0.2">
      <c r="B1804" s="88">
        <v>43560</v>
      </c>
      <c r="D1804" s="114" t="s">
        <v>1209</v>
      </c>
      <c r="E1804" s="127"/>
    </row>
    <row r="1805" spans="2:5" x14ac:dyDescent="0.2">
      <c r="B1805" s="88">
        <v>43559</v>
      </c>
      <c r="D1805" s="114" t="s">
        <v>1210</v>
      </c>
      <c r="E1805" s="127"/>
    </row>
    <row r="1806" spans="2:5" x14ac:dyDescent="0.2">
      <c r="B1806" s="88">
        <v>43558</v>
      </c>
      <c r="D1806" s="114" t="s">
        <v>1211</v>
      </c>
      <c r="E1806" s="127"/>
    </row>
    <row r="1807" spans="2:5" x14ac:dyDescent="0.2">
      <c r="B1807" s="88">
        <v>43557</v>
      </c>
      <c r="D1807" s="114" t="s">
        <v>1212</v>
      </c>
      <c r="E1807" s="127"/>
    </row>
    <row r="1808" spans="2:5" x14ac:dyDescent="0.2">
      <c r="B1808" s="88">
        <v>43556</v>
      </c>
      <c r="D1808" s="114" t="s">
        <v>1213</v>
      </c>
      <c r="E1808" s="127"/>
    </row>
    <row r="1809" spans="2:5" x14ac:dyDescent="0.2">
      <c r="B1809" s="88">
        <v>43553</v>
      </c>
      <c r="D1809" s="114" t="s">
        <v>1214</v>
      </c>
      <c r="E1809" s="127"/>
    </row>
    <row r="1810" spans="2:5" x14ac:dyDescent="0.2">
      <c r="B1810" s="88">
        <v>43552</v>
      </c>
      <c r="D1810" s="114" t="s">
        <v>1215</v>
      </c>
      <c r="E1810" s="127"/>
    </row>
    <row r="1811" spans="2:5" x14ac:dyDescent="0.2">
      <c r="B1811" s="88">
        <v>43551</v>
      </c>
      <c r="D1811" s="114" t="s">
        <v>1216</v>
      </c>
      <c r="E1811" s="127"/>
    </row>
    <row r="1812" spans="2:5" x14ac:dyDescent="0.2">
      <c r="B1812" s="88">
        <v>43550</v>
      </c>
      <c r="D1812" s="114" t="s">
        <v>1217</v>
      </c>
      <c r="E1812" s="127"/>
    </row>
    <row r="1813" spans="2:5" x14ac:dyDescent="0.2">
      <c r="B1813" s="88">
        <v>43549</v>
      </c>
      <c r="D1813" s="114" t="s">
        <v>1218</v>
      </c>
      <c r="E1813" s="127"/>
    </row>
    <row r="1814" spans="2:5" x14ac:dyDescent="0.2">
      <c r="B1814" s="88">
        <v>43546</v>
      </c>
      <c r="D1814" s="114" t="s">
        <v>1219</v>
      </c>
      <c r="E1814" s="127"/>
    </row>
    <row r="1815" spans="2:5" x14ac:dyDescent="0.2">
      <c r="B1815" s="88">
        <v>43545</v>
      </c>
      <c r="D1815" s="114" t="s">
        <v>1220</v>
      </c>
      <c r="E1815" s="127"/>
    </row>
    <row r="1816" spans="2:5" x14ac:dyDescent="0.2">
      <c r="B1816" s="88">
        <v>43544</v>
      </c>
      <c r="D1816" s="114" t="s">
        <v>1221</v>
      </c>
      <c r="E1816" s="127"/>
    </row>
    <row r="1817" spans="2:5" x14ac:dyDescent="0.2">
      <c r="B1817" s="88">
        <v>43543</v>
      </c>
      <c r="D1817" s="114" t="s">
        <v>1222</v>
      </c>
      <c r="E1817" s="127"/>
    </row>
    <row r="1818" spans="2:5" x14ac:dyDescent="0.2">
      <c r="B1818" s="88">
        <v>43542</v>
      </c>
      <c r="D1818" s="114" t="s">
        <v>1223</v>
      </c>
      <c r="E1818" s="127"/>
    </row>
    <row r="1819" spans="2:5" x14ac:dyDescent="0.2">
      <c r="B1819" s="88">
        <v>43539</v>
      </c>
      <c r="D1819" s="114" t="s">
        <v>1224</v>
      </c>
      <c r="E1819" s="127"/>
    </row>
    <row r="1820" spans="2:5" x14ac:dyDescent="0.2">
      <c r="B1820" s="88">
        <v>43538</v>
      </c>
      <c r="D1820" s="114" t="s">
        <v>1225</v>
      </c>
      <c r="E1820" s="127"/>
    </row>
    <row r="1821" spans="2:5" x14ac:dyDescent="0.2">
      <c r="B1821" s="88">
        <v>43537</v>
      </c>
      <c r="D1821" s="114" t="s">
        <v>1226</v>
      </c>
      <c r="E1821" s="127"/>
    </row>
    <row r="1822" spans="2:5" x14ac:dyDescent="0.2">
      <c r="B1822" s="88">
        <v>43536</v>
      </c>
      <c r="D1822" s="114" t="s">
        <v>1227</v>
      </c>
      <c r="E1822" s="127"/>
    </row>
    <row r="1823" spans="2:5" x14ac:dyDescent="0.2">
      <c r="B1823" s="88">
        <v>43535</v>
      </c>
      <c r="D1823" s="114" t="s">
        <v>1228</v>
      </c>
      <c r="E1823" s="127"/>
    </row>
    <row r="1824" spans="2:5" x14ac:dyDescent="0.2">
      <c r="B1824" s="88">
        <v>43532</v>
      </c>
      <c r="D1824" s="114" t="s">
        <v>1229</v>
      </c>
      <c r="E1824" s="127"/>
    </row>
    <row r="1825" spans="2:5" x14ac:dyDescent="0.2">
      <c r="B1825" s="88">
        <v>43531</v>
      </c>
      <c r="D1825" s="114" t="s">
        <v>1230</v>
      </c>
      <c r="E1825" s="127"/>
    </row>
    <row r="1826" spans="2:5" x14ac:dyDescent="0.2">
      <c r="B1826" s="88">
        <v>43530</v>
      </c>
      <c r="D1826" s="114" t="s">
        <v>1231</v>
      </c>
      <c r="E1826" s="127"/>
    </row>
    <row r="1827" spans="2:5" x14ac:dyDescent="0.2">
      <c r="B1827" s="88">
        <v>43525</v>
      </c>
      <c r="D1827" s="114" t="s">
        <v>1232</v>
      </c>
      <c r="E1827" s="127"/>
    </row>
    <row r="1828" spans="2:5" x14ac:dyDescent="0.2">
      <c r="B1828" s="88">
        <v>43524</v>
      </c>
      <c r="D1828" s="114" t="s">
        <v>1233</v>
      </c>
      <c r="E1828" s="127"/>
    </row>
    <row r="1829" spans="2:5" x14ac:dyDescent="0.2">
      <c r="B1829" s="88">
        <v>43523</v>
      </c>
      <c r="D1829" s="114" t="s">
        <v>1234</v>
      </c>
      <c r="E1829" s="127"/>
    </row>
    <row r="1830" spans="2:5" x14ac:dyDescent="0.2">
      <c r="B1830" s="88">
        <v>43522</v>
      </c>
      <c r="D1830" s="114" t="s">
        <v>1235</v>
      </c>
      <c r="E1830" s="127"/>
    </row>
    <row r="1831" spans="2:5" x14ac:dyDescent="0.2">
      <c r="B1831" s="88">
        <v>43521</v>
      </c>
      <c r="D1831" s="114" t="s">
        <v>1236</v>
      </c>
      <c r="E1831" s="127"/>
    </row>
    <row r="1832" spans="2:5" x14ac:dyDescent="0.2">
      <c r="B1832" s="88">
        <v>43518</v>
      </c>
      <c r="D1832" s="114" t="s">
        <v>1232</v>
      </c>
      <c r="E1832" s="127"/>
    </row>
    <row r="1833" spans="2:5" x14ac:dyDescent="0.2">
      <c r="B1833" s="88">
        <v>43517</v>
      </c>
      <c r="D1833" s="114" t="s">
        <v>1237</v>
      </c>
      <c r="E1833" s="127"/>
    </row>
    <row r="1834" spans="2:5" x14ac:dyDescent="0.2">
      <c r="B1834" s="88">
        <v>43516</v>
      </c>
      <c r="D1834" s="114" t="s">
        <v>1238</v>
      </c>
      <c r="E1834" s="127"/>
    </row>
    <row r="1835" spans="2:5" x14ac:dyDescent="0.2">
      <c r="B1835" s="88">
        <v>43515</v>
      </c>
      <c r="D1835" s="114" t="s">
        <v>1239</v>
      </c>
      <c r="E1835" s="127"/>
    </row>
    <row r="1836" spans="2:5" x14ac:dyDescent="0.2">
      <c r="B1836" s="88">
        <v>43514</v>
      </c>
      <c r="D1836" s="114" t="s">
        <v>1240</v>
      </c>
      <c r="E1836" s="127"/>
    </row>
    <row r="1837" spans="2:5" x14ac:dyDescent="0.2">
      <c r="B1837" s="88">
        <v>43511</v>
      </c>
      <c r="D1837" s="114" t="s">
        <v>1241</v>
      </c>
      <c r="E1837" s="127"/>
    </row>
    <row r="1838" spans="2:5" x14ac:dyDescent="0.2">
      <c r="B1838" s="88">
        <v>43510</v>
      </c>
      <c r="D1838" s="114" t="s">
        <v>1242</v>
      </c>
      <c r="E1838" s="127"/>
    </row>
    <row r="1839" spans="2:5" x14ac:dyDescent="0.2">
      <c r="B1839" s="88">
        <v>43509</v>
      </c>
      <c r="D1839" s="114" t="s">
        <v>1243</v>
      </c>
      <c r="E1839" s="127"/>
    </row>
    <row r="1840" spans="2:5" x14ac:dyDescent="0.2">
      <c r="B1840" s="88">
        <v>43508</v>
      </c>
      <c r="D1840" s="114" t="s">
        <v>1244</v>
      </c>
      <c r="E1840" s="127"/>
    </row>
    <row r="1841" spans="2:5" x14ac:dyDescent="0.2">
      <c r="B1841" s="88">
        <v>43507</v>
      </c>
      <c r="D1841" s="114" t="s">
        <v>1245</v>
      </c>
      <c r="E1841" s="127"/>
    </row>
    <row r="1842" spans="2:5" x14ac:dyDescent="0.2">
      <c r="B1842" s="88">
        <v>43504</v>
      </c>
      <c r="D1842" s="114" t="s">
        <v>1246</v>
      </c>
      <c r="E1842" s="127"/>
    </row>
    <row r="1843" spans="2:5" x14ac:dyDescent="0.2">
      <c r="B1843" s="88">
        <v>43503</v>
      </c>
      <c r="D1843" s="114" t="s">
        <v>1247</v>
      </c>
      <c r="E1843" s="127"/>
    </row>
    <row r="1844" spans="2:5" x14ac:dyDescent="0.2">
      <c r="B1844" s="88">
        <v>43502</v>
      </c>
      <c r="D1844" s="114" t="s">
        <v>1248</v>
      </c>
      <c r="E1844" s="127"/>
    </row>
    <row r="1845" spans="2:5" x14ac:dyDescent="0.2">
      <c r="B1845" s="88">
        <v>43501</v>
      </c>
      <c r="D1845" s="114" t="s">
        <v>1249</v>
      </c>
      <c r="E1845" s="127"/>
    </row>
    <row r="1846" spans="2:5" x14ac:dyDescent="0.2">
      <c r="B1846" s="88">
        <v>43500</v>
      </c>
      <c r="D1846" s="114" t="s">
        <v>1250</v>
      </c>
      <c r="E1846" s="127"/>
    </row>
    <row r="1847" spans="2:5" x14ac:dyDescent="0.2">
      <c r="B1847" s="88">
        <v>43497</v>
      </c>
      <c r="D1847" s="114" t="s">
        <v>1251</v>
      </c>
      <c r="E1847" s="127"/>
    </row>
    <row r="1848" spans="2:5" x14ac:dyDescent="0.2">
      <c r="B1848" s="88">
        <v>43496</v>
      </c>
      <c r="D1848" s="114" t="s">
        <v>1252</v>
      </c>
      <c r="E1848" s="127"/>
    </row>
    <row r="1849" spans="2:5" x14ac:dyDescent="0.2">
      <c r="B1849" s="88">
        <v>43495</v>
      </c>
      <c r="D1849" s="114" t="s">
        <v>1253</v>
      </c>
      <c r="E1849" s="127"/>
    </row>
    <row r="1850" spans="2:5" x14ac:dyDescent="0.2">
      <c r="B1850" s="88">
        <v>43494</v>
      </c>
      <c r="D1850" s="114" t="s">
        <v>1254</v>
      </c>
      <c r="E1850" s="127"/>
    </row>
    <row r="1851" spans="2:5" x14ac:dyDescent="0.2">
      <c r="B1851" s="88">
        <v>43493</v>
      </c>
      <c r="D1851" s="114" t="s">
        <v>1255</v>
      </c>
      <c r="E1851" s="127"/>
    </row>
    <row r="1852" spans="2:5" x14ac:dyDescent="0.2">
      <c r="B1852" s="88">
        <v>43490</v>
      </c>
      <c r="D1852" s="114" t="s">
        <v>1256</v>
      </c>
      <c r="E1852" s="127"/>
    </row>
    <row r="1853" spans="2:5" x14ac:dyDescent="0.2">
      <c r="B1853" s="88">
        <v>43489</v>
      </c>
      <c r="D1853" s="114" t="s">
        <v>1257</v>
      </c>
      <c r="E1853" s="127"/>
    </row>
    <row r="1854" spans="2:5" x14ac:dyDescent="0.2">
      <c r="B1854" s="88">
        <v>43488</v>
      </c>
      <c r="D1854" s="114" t="s">
        <v>1241</v>
      </c>
      <c r="E1854" s="127"/>
    </row>
    <row r="1855" spans="2:5" x14ac:dyDescent="0.2">
      <c r="B1855" s="88">
        <v>43487</v>
      </c>
      <c r="D1855" s="114" t="s">
        <v>1241</v>
      </c>
      <c r="E1855" s="127"/>
    </row>
    <row r="1856" spans="2:5" x14ac:dyDescent="0.2">
      <c r="B1856" s="88">
        <v>43486</v>
      </c>
      <c r="D1856" s="114" t="s">
        <v>1258</v>
      </c>
      <c r="E1856" s="127"/>
    </row>
    <row r="1857" spans="2:5" x14ac:dyDescent="0.2">
      <c r="B1857" s="88">
        <v>43483</v>
      </c>
      <c r="D1857" s="114" t="s">
        <v>1259</v>
      </c>
      <c r="E1857" s="127"/>
    </row>
    <row r="1858" spans="2:5" x14ac:dyDescent="0.2">
      <c r="B1858" s="88">
        <v>43482</v>
      </c>
      <c r="D1858" s="114" t="s">
        <v>1260</v>
      </c>
      <c r="E1858" s="127"/>
    </row>
    <row r="1859" spans="2:5" x14ac:dyDescent="0.2">
      <c r="B1859" s="88">
        <v>43481</v>
      </c>
      <c r="D1859" s="114" t="s">
        <v>1261</v>
      </c>
      <c r="E1859" s="127"/>
    </row>
    <row r="1860" spans="2:5" x14ac:dyDescent="0.2">
      <c r="B1860" s="88">
        <v>43480</v>
      </c>
      <c r="D1860" s="114" t="s">
        <v>1260</v>
      </c>
    </row>
    <row r="1861" spans="2:5" x14ac:dyDescent="0.2">
      <c r="B1861" s="88">
        <v>43479</v>
      </c>
      <c r="D1861" s="114" t="s">
        <v>1234</v>
      </c>
    </row>
    <row r="1862" spans="2:5" x14ac:dyDescent="0.2">
      <c r="B1862" s="88">
        <v>43476</v>
      </c>
      <c r="D1862" s="114" t="s">
        <v>1262</v>
      </c>
    </row>
    <row r="1863" spans="2:5" x14ac:dyDescent="0.2">
      <c r="B1863" s="88">
        <v>43475</v>
      </c>
      <c r="D1863" s="114" t="s">
        <v>1263</v>
      </c>
    </row>
    <row r="1864" spans="2:5" x14ac:dyDescent="0.2">
      <c r="B1864" s="88">
        <v>43474</v>
      </c>
      <c r="D1864" s="114" t="s">
        <v>1264</v>
      </c>
    </row>
    <row r="1865" spans="2:5" x14ac:dyDescent="0.2">
      <c r="B1865" s="88">
        <v>43473</v>
      </c>
      <c r="D1865" s="114" t="s">
        <v>1265</v>
      </c>
    </row>
    <row r="1866" spans="2:5" x14ac:dyDescent="0.2">
      <c r="B1866" s="88">
        <v>43472</v>
      </c>
      <c r="D1866" s="114" t="s">
        <v>1266</v>
      </c>
    </row>
    <row r="1867" spans="2:5" x14ac:dyDescent="0.2">
      <c r="B1867" s="88">
        <v>43469</v>
      </c>
      <c r="D1867" s="114" t="s">
        <v>1267</v>
      </c>
    </row>
    <row r="1868" spans="2:5" x14ac:dyDescent="0.2">
      <c r="B1868" s="88">
        <v>43468</v>
      </c>
      <c r="D1868" s="114" t="s">
        <v>1268</v>
      </c>
    </row>
    <row r="1869" spans="2:5" x14ac:dyDescent="0.2">
      <c r="B1869" s="88">
        <v>43467</v>
      </c>
      <c r="D1869" s="114" t="s">
        <v>1269</v>
      </c>
    </row>
    <row r="1870" spans="2:5" x14ac:dyDescent="0.2">
      <c r="B1870" s="88">
        <v>43462</v>
      </c>
      <c r="D1870" s="114" t="s">
        <v>1270</v>
      </c>
    </row>
    <row r="1871" spans="2:5" x14ac:dyDescent="0.2">
      <c r="B1871" s="88">
        <v>43461</v>
      </c>
      <c r="D1871" s="114" t="s">
        <v>1271</v>
      </c>
    </row>
    <row r="1872" spans="2:5" x14ac:dyDescent="0.2">
      <c r="B1872" s="88">
        <v>43460</v>
      </c>
      <c r="D1872" s="114" t="s">
        <v>1272</v>
      </c>
    </row>
    <row r="1873" spans="2:5" x14ac:dyDescent="0.2">
      <c r="B1873" s="88">
        <v>43458</v>
      </c>
      <c r="D1873" s="114" t="s">
        <v>1273</v>
      </c>
    </row>
    <row r="1874" spans="2:5" x14ac:dyDescent="0.2">
      <c r="B1874" s="88">
        <v>43455</v>
      </c>
      <c r="D1874" s="114" t="s">
        <v>1274</v>
      </c>
    </row>
    <row r="1875" spans="2:5" x14ac:dyDescent="0.2">
      <c r="B1875" s="88">
        <v>43454</v>
      </c>
      <c r="D1875" s="114" t="s">
        <v>1275</v>
      </c>
    </row>
    <row r="1876" spans="2:5" x14ac:dyDescent="0.2">
      <c r="B1876" s="88">
        <v>43453</v>
      </c>
      <c r="D1876" s="114" t="s">
        <v>1276</v>
      </c>
    </row>
    <row r="1877" spans="2:5" x14ac:dyDescent="0.2">
      <c r="B1877" s="88">
        <v>43452</v>
      </c>
      <c r="D1877" s="114" t="s">
        <v>1277</v>
      </c>
    </row>
    <row r="1878" spans="2:5" x14ac:dyDescent="0.2">
      <c r="B1878" s="88">
        <v>43451</v>
      </c>
      <c r="D1878" s="114" t="s">
        <v>1278</v>
      </c>
    </row>
    <row r="1879" spans="2:5" x14ac:dyDescent="0.2">
      <c r="B1879" s="88">
        <v>43448</v>
      </c>
      <c r="D1879" s="114" t="s">
        <v>1272</v>
      </c>
    </row>
    <row r="1880" spans="2:5" x14ac:dyDescent="0.2">
      <c r="B1880" s="88">
        <v>43447</v>
      </c>
      <c r="D1880" s="114" t="s">
        <v>1279</v>
      </c>
      <c r="E1880" s="127"/>
    </row>
    <row r="1881" spans="2:5" x14ac:dyDescent="0.2">
      <c r="B1881" s="88">
        <v>43446</v>
      </c>
      <c r="D1881" s="114" t="s">
        <v>1280</v>
      </c>
      <c r="E1881" s="127"/>
    </row>
    <row r="1882" spans="2:5" x14ac:dyDescent="0.2">
      <c r="B1882" s="88">
        <v>43445</v>
      </c>
      <c r="D1882" s="114" t="s">
        <v>1281</v>
      </c>
      <c r="E1882" s="127"/>
    </row>
    <row r="1883" spans="2:5" x14ac:dyDescent="0.2">
      <c r="B1883" s="88">
        <v>43444</v>
      </c>
      <c r="D1883" s="114" t="s">
        <v>1282</v>
      </c>
      <c r="E1883" s="127"/>
    </row>
    <row r="1884" spans="2:5" x14ac:dyDescent="0.2">
      <c r="B1884" s="88">
        <v>43441</v>
      </c>
      <c r="D1884" s="114" t="s">
        <v>1283</v>
      </c>
      <c r="E1884" s="127"/>
    </row>
    <row r="1885" spans="2:5" x14ac:dyDescent="0.2">
      <c r="B1885" s="88">
        <v>43440</v>
      </c>
      <c r="D1885" s="114" t="s">
        <v>1284</v>
      </c>
      <c r="E1885" s="127"/>
    </row>
    <row r="1886" spans="2:5" x14ac:dyDescent="0.2">
      <c r="B1886" s="88">
        <v>43439</v>
      </c>
      <c r="D1886" s="114" t="s">
        <v>1285</v>
      </c>
      <c r="E1886" s="127"/>
    </row>
    <row r="1887" spans="2:5" x14ac:dyDescent="0.2">
      <c r="B1887" s="88">
        <v>43438</v>
      </c>
      <c r="D1887" s="114" t="s">
        <v>1286</v>
      </c>
      <c r="E1887" s="127"/>
    </row>
    <row r="1888" spans="2:5" x14ac:dyDescent="0.2">
      <c r="B1888" s="88">
        <v>43437</v>
      </c>
      <c r="D1888" s="114" t="s">
        <v>1287</v>
      </c>
      <c r="E1888" s="127"/>
    </row>
    <row r="1889" spans="2:5" x14ac:dyDescent="0.2">
      <c r="B1889" s="88">
        <v>43434</v>
      </c>
      <c r="D1889" s="114" t="s">
        <v>1288</v>
      </c>
      <c r="E1889" s="127"/>
    </row>
    <row r="1890" spans="2:5" x14ac:dyDescent="0.2">
      <c r="B1890" s="88">
        <v>43433</v>
      </c>
      <c r="D1890" s="114" t="s">
        <v>1289</v>
      </c>
      <c r="E1890" s="127"/>
    </row>
    <row r="1891" spans="2:5" x14ac:dyDescent="0.2">
      <c r="B1891" s="88">
        <v>43432</v>
      </c>
      <c r="D1891" s="114" t="s">
        <v>1290</v>
      </c>
      <c r="E1891" s="127"/>
    </row>
    <row r="1892" spans="2:5" x14ac:dyDescent="0.2">
      <c r="B1892" s="88">
        <v>43431</v>
      </c>
      <c r="D1892" s="114" t="s">
        <v>1291</v>
      </c>
      <c r="E1892" s="127"/>
    </row>
    <row r="1893" spans="2:5" x14ac:dyDescent="0.2">
      <c r="B1893" s="88">
        <v>43430</v>
      </c>
      <c r="D1893" s="114" t="s">
        <v>1292</v>
      </c>
      <c r="E1893" s="127"/>
    </row>
    <row r="1894" spans="2:5" x14ac:dyDescent="0.2">
      <c r="B1894" s="88">
        <v>43427</v>
      </c>
      <c r="D1894" s="114" t="s">
        <v>1293</v>
      </c>
      <c r="E1894" s="127"/>
    </row>
    <row r="1895" spans="2:5" x14ac:dyDescent="0.2">
      <c r="B1895" s="88">
        <v>43426</v>
      </c>
      <c r="D1895" s="114" t="s">
        <v>1294</v>
      </c>
      <c r="E1895" s="127"/>
    </row>
    <row r="1896" spans="2:5" x14ac:dyDescent="0.2">
      <c r="B1896" s="88">
        <v>43425</v>
      </c>
      <c r="D1896" s="114" t="s">
        <v>1292</v>
      </c>
      <c r="E1896" s="127"/>
    </row>
    <row r="1897" spans="2:5" x14ac:dyDescent="0.2">
      <c r="B1897" s="88">
        <v>43424</v>
      </c>
      <c r="D1897" s="114" t="s">
        <v>1295</v>
      </c>
      <c r="E1897" s="127"/>
    </row>
    <row r="1898" spans="2:5" x14ac:dyDescent="0.2">
      <c r="B1898" s="88">
        <v>43423</v>
      </c>
      <c r="D1898" s="114" t="s">
        <v>1296</v>
      </c>
      <c r="E1898" s="127"/>
    </row>
    <row r="1899" spans="2:5" x14ac:dyDescent="0.2">
      <c r="B1899" s="88">
        <v>43420</v>
      </c>
      <c r="D1899" s="114" t="s">
        <v>1297</v>
      </c>
      <c r="E1899" s="127"/>
    </row>
    <row r="1900" spans="2:5" x14ac:dyDescent="0.2">
      <c r="B1900" s="88">
        <v>43419</v>
      </c>
      <c r="D1900" s="114" t="s">
        <v>1298</v>
      </c>
      <c r="E1900" s="127"/>
    </row>
    <row r="1901" spans="2:5" x14ac:dyDescent="0.2">
      <c r="B1901" s="88">
        <v>43418</v>
      </c>
      <c r="D1901" s="114" t="s">
        <v>1299</v>
      </c>
      <c r="E1901" s="127"/>
    </row>
    <row r="1902" spans="2:5" x14ac:dyDescent="0.2">
      <c r="B1902" s="88">
        <v>43417</v>
      </c>
      <c r="D1902" s="114" t="s">
        <v>1300</v>
      </c>
      <c r="E1902" s="127"/>
    </row>
    <row r="1903" spans="2:5" x14ac:dyDescent="0.2">
      <c r="B1903" s="88">
        <v>43416</v>
      </c>
      <c r="D1903" s="114" t="s">
        <v>1301</v>
      </c>
      <c r="E1903" s="127"/>
    </row>
    <row r="1904" spans="2:5" x14ac:dyDescent="0.2">
      <c r="B1904" s="88">
        <v>43413</v>
      </c>
      <c r="D1904" s="114" t="s">
        <v>1302</v>
      </c>
      <c r="E1904" s="127"/>
    </row>
    <row r="1905" spans="2:5" x14ac:dyDescent="0.2">
      <c r="B1905" s="88">
        <v>43412</v>
      </c>
      <c r="D1905" s="114" t="s">
        <v>1303</v>
      </c>
      <c r="E1905" s="127"/>
    </row>
    <row r="1906" spans="2:5" x14ac:dyDescent="0.2">
      <c r="B1906" s="88">
        <v>43411</v>
      </c>
      <c r="D1906" s="114" t="s">
        <v>1304</v>
      </c>
      <c r="E1906" s="127"/>
    </row>
    <row r="1907" spans="2:5" x14ac:dyDescent="0.2">
      <c r="B1907" s="88">
        <v>43410</v>
      </c>
      <c r="D1907" s="114" t="s">
        <v>1305</v>
      </c>
      <c r="E1907" s="127"/>
    </row>
    <row r="1908" spans="2:5" x14ac:dyDescent="0.2">
      <c r="B1908" s="88">
        <v>43409</v>
      </c>
      <c r="D1908" s="114" t="s">
        <v>1306</v>
      </c>
      <c r="E1908" s="127"/>
    </row>
    <row r="1909" spans="2:5" x14ac:dyDescent="0.2">
      <c r="B1909" s="88">
        <v>43405</v>
      </c>
      <c r="D1909" s="114" t="s">
        <v>1307</v>
      </c>
      <c r="E1909" s="127"/>
    </row>
    <row r="1910" spans="2:5" x14ac:dyDescent="0.2">
      <c r="B1910" s="88">
        <v>43404</v>
      </c>
      <c r="D1910" s="114" t="s">
        <v>1308</v>
      </c>
      <c r="E1910" s="127"/>
    </row>
    <row r="1911" spans="2:5" x14ac:dyDescent="0.2">
      <c r="B1911" s="88">
        <v>43403</v>
      </c>
      <c r="D1911" s="114" t="s">
        <v>1309</v>
      </c>
      <c r="E1911" s="127"/>
    </row>
    <row r="1912" spans="2:5" x14ac:dyDescent="0.2">
      <c r="B1912" s="88">
        <v>43402</v>
      </c>
      <c r="D1912" s="114" t="s">
        <v>1310</v>
      </c>
      <c r="E1912" s="127"/>
    </row>
    <row r="1913" spans="2:5" x14ac:dyDescent="0.2">
      <c r="B1913" s="88">
        <v>43399</v>
      </c>
      <c r="D1913" s="114" t="s">
        <v>1311</v>
      </c>
      <c r="E1913" s="127"/>
    </row>
    <row r="1914" spans="2:5" x14ac:dyDescent="0.2">
      <c r="B1914" s="88">
        <v>43398</v>
      </c>
      <c r="D1914" s="114" t="s">
        <v>1312</v>
      </c>
      <c r="E1914" s="127"/>
    </row>
    <row r="1915" spans="2:5" x14ac:dyDescent="0.2">
      <c r="B1915" s="88">
        <v>43397</v>
      </c>
      <c r="D1915" s="114" t="s">
        <v>1313</v>
      </c>
      <c r="E1915" s="127"/>
    </row>
    <row r="1916" spans="2:5" x14ac:dyDescent="0.2">
      <c r="B1916" s="88">
        <v>43396</v>
      </c>
      <c r="D1916" s="114" t="s">
        <v>1314</v>
      </c>
      <c r="E1916" s="127"/>
    </row>
    <row r="1917" spans="2:5" x14ac:dyDescent="0.2">
      <c r="B1917" s="88">
        <v>43395</v>
      </c>
      <c r="D1917" s="114" t="s">
        <v>1315</v>
      </c>
      <c r="E1917" s="127"/>
    </row>
    <row r="1918" spans="2:5" x14ac:dyDescent="0.2">
      <c r="B1918" s="88">
        <v>43392</v>
      </c>
      <c r="D1918" s="114" t="s">
        <v>1311</v>
      </c>
      <c r="E1918" s="127"/>
    </row>
    <row r="1919" spans="2:5" x14ac:dyDescent="0.2">
      <c r="B1919" s="88">
        <v>43391</v>
      </c>
      <c r="D1919" s="114" t="s">
        <v>1316</v>
      </c>
      <c r="E1919" s="127"/>
    </row>
    <row r="1920" spans="2:5" x14ac:dyDescent="0.2">
      <c r="B1920" s="88">
        <v>43390</v>
      </c>
      <c r="D1920" s="114" t="s">
        <v>1317</v>
      </c>
      <c r="E1920" s="127"/>
    </row>
    <row r="1921" spans="2:5" x14ac:dyDescent="0.2">
      <c r="B1921" s="88">
        <v>43389</v>
      </c>
      <c r="D1921" s="114" t="s">
        <v>1318</v>
      </c>
      <c r="E1921" s="127"/>
    </row>
    <row r="1922" spans="2:5" x14ac:dyDescent="0.2">
      <c r="B1922" s="88">
        <v>43385</v>
      </c>
      <c r="D1922" s="114" t="s">
        <v>1319</v>
      </c>
      <c r="E1922" s="127"/>
    </row>
    <row r="1923" spans="2:5" x14ac:dyDescent="0.2">
      <c r="B1923" s="88">
        <v>43384</v>
      </c>
      <c r="D1923" s="114" t="s">
        <v>1320</v>
      </c>
      <c r="E1923" s="127"/>
    </row>
    <row r="1924" spans="2:5" x14ac:dyDescent="0.2">
      <c r="B1924" s="88">
        <v>43383</v>
      </c>
      <c r="D1924" s="114" t="s">
        <v>1230</v>
      </c>
      <c r="E1924" s="127"/>
    </row>
    <row r="1925" spans="2:5" x14ac:dyDescent="0.2">
      <c r="B1925" s="88">
        <v>43382</v>
      </c>
      <c r="D1925" s="114" t="s">
        <v>1321</v>
      </c>
      <c r="E1925" s="127"/>
    </row>
    <row r="1926" spans="2:5" x14ac:dyDescent="0.2">
      <c r="B1926" s="88">
        <v>43381</v>
      </c>
      <c r="D1926" s="114" t="s">
        <v>1322</v>
      </c>
      <c r="E1926" s="127"/>
    </row>
    <row r="1927" spans="2:5" x14ac:dyDescent="0.2">
      <c r="B1927" s="88">
        <v>43378</v>
      </c>
      <c r="D1927" s="114" t="s">
        <v>1323</v>
      </c>
      <c r="E1927" s="127"/>
    </row>
    <row r="1928" spans="2:5" x14ac:dyDescent="0.2">
      <c r="B1928" s="88">
        <v>43377</v>
      </c>
      <c r="D1928" s="114" t="s">
        <v>1324</v>
      </c>
      <c r="E1928" s="127"/>
    </row>
    <row r="1929" spans="2:5" x14ac:dyDescent="0.2">
      <c r="B1929" s="88">
        <v>43376</v>
      </c>
      <c r="D1929" s="114" t="s">
        <v>1262</v>
      </c>
      <c r="E1929" s="127"/>
    </row>
    <row r="1930" spans="2:5" x14ac:dyDescent="0.2">
      <c r="B1930" s="88">
        <v>43375</v>
      </c>
      <c r="D1930" s="114" t="s">
        <v>1311</v>
      </c>
      <c r="E1930" s="127"/>
    </row>
    <row r="1931" spans="2:5" x14ac:dyDescent="0.2">
      <c r="B1931" s="88">
        <v>43374</v>
      </c>
      <c r="D1931" s="114" t="s">
        <v>1325</v>
      </c>
      <c r="E1931" s="127"/>
    </row>
    <row r="1932" spans="2:5" x14ac:dyDescent="0.2">
      <c r="B1932" s="88">
        <v>43371</v>
      </c>
      <c r="D1932" s="114" t="s">
        <v>1326</v>
      </c>
      <c r="E1932" s="127"/>
    </row>
    <row r="1933" spans="2:5" x14ac:dyDescent="0.2">
      <c r="B1933" s="88">
        <v>43370</v>
      </c>
      <c r="D1933" s="114" t="s">
        <v>1327</v>
      </c>
      <c r="E1933" s="127"/>
    </row>
    <row r="1934" spans="2:5" x14ac:dyDescent="0.2">
      <c r="B1934" s="88">
        <v>43369</v>
      </c>
      <c r="D1934" s="114" t="s">
        <v>1328</v>
      </c>
      <c r="E1934" s="127"/>
    </row>
    <row r="1935" spans="2:5" x14ac:dyDescent="0.2">
      <c r="B1935" s="88">
        <v>43368</v>
      </c>
      <c r="D1935" s="114" t="s">
        <v>1329</v>
      </c>
      <c r="E1935" s="127"/>
    </row>
    <row r="1936" spans="2:5" x14ac:dyDescent="0.2">
      <c r="B1936" s="88">
        <v>43367</v>
      </c>
      <c r="D1936" s="114" t="s">
        <v>1240</v>
      </c>
      <c r="E1936" s="127"/>
    </row>
    <row r="1937" spans="2:5" x14ac:dyDescent="0.2">
      <c r="B1937" s="88">
        <v>43364</v>
      </c>
      <c r="D1937" s="114" t="s">
        <v>1330</v>
      </c>
      <c r="E1937" s="127"/>
    </row>
    <row r="1938" spans="2:5" x14ac:dyDescent="0.2">
      <c r="B1938" s="88">
        <v>43363</v>
      </c>
      <c r="D1938" s="114" t="s">
        <v>1331</v>
      </c>
      <c r="E1938" s="127"/>
    </row>
    <row r="1939" spans="2:5" x14ac:dyDescent="0.2">
      <c r="B1939" s="88">
        <v>43362</v>
      </c>
      <c r="D1939" s="114" t="s">
        <v>1332</v>
      </c>
      <c r="E1939" s="127"/>
    </row>
    <row r="1940" spans="2:5" x14ac:dyDescent="0.2">
      <c r="B1940" s="88">
        <v>43361</v>
      </c>
      <c r="D1940" s="114" t="s">
        <v>1333</v>
      </c>
      <c r="E1940" s="127"/>
    </row>
    <row r="1941" spans="2:5" x14ac:dyDescent="0.2">
      <c r="B1941" s="88">
        <v>43360</v>
      </c>
      <c r="D1941" s="114" t="s">
        <v>1334</v>
      </c>
      <c r="E1941" s="127"/>
    </row>
    <row r="1942" spans="2:5" x14ac:dyDescent="0.2">
      <c r="B1942" s="88">
        <v>43357</v>
      </c>
      <c r="D1942" s="114" t="s">
        <v>1335</v>
      </c>
      <c r="E1942" s="127"/>
    </row>
    <row r="1943" spans="2:5" x14ac:dyDescent="0.2">
      <c r="B1943" s="88">
        <v>43356</v>
      </c>
      <c r="D1943" s="114" t="s">
        <v>1336</v>
      </c>
      <c r="E1943" s="127"/>
    </row>
    <row r="1944" spans="2:5" x14ac:dyDescent="0.2">
      <c r="B1944" s="88">
        <v>43355</v>
      </c>
      <c r="D1944" s="114" t="s">
        <v>1337</v>
      </c>
      <c r="E1944" s="127"/>
    </row>
    <row r="1945" spans="2:5" x14ac:dyDescent="0.2">
      <c r="B1945" s="88">
        <v>43354</v>
      </c>
      <c r="D1945" s="114" t="s">
        <v>1338</v>
      </c>
      <c r="E1945" s="127"/>
    </row>
    <row r="1946" spans="2:5" x14ac:dyDescent="0.2">
      <c r="B1946" s="88">
        <v>43353</v>
      </c>
      <c r="D1946" s="114" t="s">
        <v>1339</v>
      </c>
      <c r="E1946" s="127"/>
    </row>
    <row r="1947" spans="2:5" x14ac:dyDescent="0.2">
      <c r="B1947" s="88">
        <v>43350</v>
      </c>
      <c r="D1947" s="114" t="s">
        <v>1340</v>
      </c>
      <c r="E1947" s="127"/>
    </row>
    <row r="1948" spans="2:5" x14ac:dyDescent="0.2">
      <c r="B1948" s="88">
        <v>43349</v>
      </c>
      <c r="D1948" s="114" t="s">
        <v>1341</v>
      </c>
      <c r="E1948" s="127"/>
    </row>
    <row r="1949" spans="2:5" x14ac:dyDescent="0.2">
      <c r="B1949" s="88">
        <v>43348</v>
      </c>
      <c r="D1949" s="114" t="s">
        <v>1342</v>
      </c>
      <c r="E1949" s="127"/>
    </row>
    <row r="1950" spans="2:5" x14ac:dyDescent="0.2">
      <c r="B1950" s="88">
        <v>43347</v>
      </c>
      <c r="D1950" s="114" t="s">
        <v>1343</v>
      </c>
      <c r="E1950" s="127"/>
    </row>
    <row r="1951" spans="2:5" x14ac:dyDescent="0.2">
      <c r="B1951" s="88">
        <v>43346</v>
      </c>
      <c r="D1951" s="114" t="s">
        <v>1344</v>
      </c>
      <c r="E1951" s="127"/>
    </row>
    <row r="1952" spans="2:5" x14ac:dyDescent="0.2">
      <c r="B1952" s="88">
        <v>43343</v>
      </c>
      <c r="D1952" s="114" t="s">
        <v>1345</v>
      </c>
      <c r="E1952" s="127"/>
    </row>
    <row r="1953" spans="2:5" x14ac:dyDescent="0.2">
      <c r="B1953" s="88">
        <v>43342</v>
      </c>
      <c r="D1953" s="114" t="s">
        <v>1282</v>
      </c>
      <c r="E1953" s="127"/>
    </row>
    <row r="1954" spans="2:5" x14ac:dyDescent="0.2">
      <c r="B1954" s="88">
        <v>43341</v>
      </c>
      <c r="D1954" s="114" t="s">
        <v>1346</v>
      </c>
      <c r="E1954" s="127"/>
    </row>
    <row r="1955" spans="2:5" x14ac:dyDescent="0.2">
      <c r="B1955" s="88">
        <v>43340</v>
      </c>
      <c r="D1955" s="114" t="s">
        <v>1347</v>
      </c>
      <c r="E1955" s="127"/>
    </row>
    <row r="1956" spans="2:5" x14ac:dyDescent="0.2">
      <c r="B1956" s="88">
        <v>43339</v>
      </c>
      <c r="D1956" s="114" t="s">
        <v>1348</v>
      </c>
      <c r="E1956" s="127"/>
    </row>
    <row r="1957" spans="2:5" x14ac:dyDescent="0.2">
      <c r="B1957" s="88">
        <v>43336</v>
      </c>
      <c r="D1957" s="114" t="s">
        <v>1349</v>
      </c>
      <c r="E1957" s="127"/>
    </row>
    <row r="1958" spans="2:5" x14ac:dyDescent="0.2">
      <c r="B1958" s="88">
        <v>43335</v>
      </c>
      <c r="D1958" s="114" t="s">
        <v>1350</v>
      </c>
      <c r="E1958" s="127"/>
    </row>
    <row r="1959" spans="2:5" x14ac:dyDescent="0.2">
      <c r="B1959" s="88">
        <v>43333</v>
      </c>
      <c r="D1959" s="114" t="s">
        <v>1351</v>
      </c>
      <c r="E1959" s="127"/>
    </row>
    <row r="1960" spans="2:5" x14ac:dyDescent="0.2">
      <c r="B1960" s="88">
        <v>43332</v>
      </c>
      <c r="D1960" s="114" t="s">
        <v>1352</v>
      </c>
      <c r="E1960" s="127"/>
    </row>
    <row r="1961" spans="2:5" x14ac:dyDescent="0.2">
      <c r="B1961" s="88">
        <v>43329</v>
      </c>
      <c r="D1961" s="114" t="s">
        <v>1353</v>
      </c>
      <c r="E1961" s="127"/>
    </row>
    <row r="1962" spans="2:5" x14ac:dyDescent="0.2">
      <c r="B1962" s="88">
        <v>43328</v>
      </c>
      <c r="D1962" s="114" t="s">
        <v>1354</v>
      </c>
      <c r="E1962" s="127"/>
    </row>
    <row r="1963" spans="2:5" x14ac:dyDescent="0.2">
      <c r="B1963" s="88">
        <v>43327</v>
      </c>
      <c r="D1963" s="114" t="s">
        <v>1355</v>
      </c>
      <c r="E1963" s="127"/>
    </row>
    <row r="1964" spans="2:5" x14ac:dyDescent="0.2">
      <c r="B1964" s="88">
        <v>43326</v>
      </c>
      <c r="D1964" s="114" t="s">
        <v>1356</v>
      </c>
      <c r="E1964" s="127"/>
    </row>
    <row r="1965" spans="2:5" x14ac:dyDescent="0.2">
      <c r="B1965" s="88">
        <v>43325</v>
      </c>
      <c r="D1965" s="114" t="s">
        <v>1357</v>
      </c>
      <c r="E1965" s="127"/>
    </row>
    <row r="1966" spans="2:5" x14ac:dyDescent="0.2">
      <c r="B1966" s="88">
        <v>43322</v>
      </c>
      <c r="D1966" s="114" t="s">
        <v>1358</v>
      </c>
      <c r="E1966" s="127"/>
    </row>
    <row r="1967" spans="2:5" x14ac:dyDescent="0.2">
      <c r="B1967" s="88">
        <v>43321</v>
      </c>
      <c r="D1967" s="114" t="s">
        <v>1359</v>
      </c>
      <c r="E1967" s="127"/>
    </row>
    <row r="1968" spans="2:5" x14ac:dyDescent="0.2">
      <c r="B1968" s="88">
        <v>43320</v>
      </c>
      <c r="D1968" s="114" t="s">
        <v>1360</v>
      </c>
      <c r="E1968" s="127"/>
    </row>
    <row r="1969" spans="2:5" x14ac:dyDescent="0.2">
      <c r="B1969" s="88">
        <v>43319</v>
      </c>
      <c r="D1969" s="114" t="s">
        <v>1361</v>
      </c>
      <c r="E1969" s="127"/>
    </row>
    <row r="1970" spans="2:5" x14ac:dyDescent="0.2">
      <c r="B1970" s="88">
        <v>43318</v>
      </c>
      <c r="D1970" s="114" t="s">
        <v>1362</v>
      </c>
      <c r="E1970" s="127"/>
    </row>
    <row r="1971" spans="2:5" x14ac:dyDescent="0.2">
      <c r="B1971" s="88">
        <v>43315</v>
      </c>
      <c r="D1971" s="114" t="s">
        <v>1363</v>
      </c>
      <c r="E1971" s="127"/>
    </row>
    <row r="1972" spans="2:5" x14ac:dyDescent="0.2">
      <c r="B1972" s="88">
        <v>43314</v>
      </c>
      <c r="D1972" s="114" t="s">
        <v>1364</v>
      </c>
      <c r="E1972" s="127"/>
    </row>
    <row r="1973" spans="2:5" x14ac:dyDescent="0.2">
      <c r="B1973" s="88">
        <v>43313</v>
      </c>
      <c r="D1973" s="114" t="s">
        <v>1365</v>
      </c>
      <c r="E1973" s="127"/>
    </row>
    <row r="1974" spans="2:5" x14ac:dyDescent="0.2">
      <c r="B1974" s="88">
        <v>43312</v>
      </c>
      <c r="D1974" s="114" t="s">
        <v>1386</v>
      </c>
      <c r="E1974" s="127"/>
    </row>
    <row r="1975" spans="2:5" x14ac:dyDescent="0.2">
      <c r="B1975" s="88">
        <v>43311</v>
      </c>
      <c r="D1975" s="114" t="s">
        <v>1387</v>
      </c>
      <c r="E1975" s="127"/>
    </row>
    <row r="1976" spans="2:5" x14ac:dyDescent="0.2">
      <c r="B1976" s="88">
        <v>43308</v>
      </c>
      <c r="D1976" s="114" t="s">
        <v>1388</v>
      </c>
      <c r="E1976" s="127"/>
    </row>
    <row r="1977" spans="2:5" x14ac:dyDescent="0.2">
      <c r="B1977" s="88">
        <v>43307</v>
      </c>
      <c r="D1977" s="114" t="s">
        <v>1389</v>
      </c>
      <c r="E1977" s="127"/>
    </row>
    <row r="1978" spans="2:5" x14ac:dyDescent="0.2">
      <c r="B1978" s="88">
        <v>43306</v>
      </c>
      <c r="D1978" s="114" t="s">
        <v>1390</v>
      </c>
      <c r="E1978" s="127"/>
    </row>
    <row r="1979" spans="2:5" x14ac:dyDescent="0.2">
      <c r="B1979" s="88">
        <v>43305</v>
      </c>
      <c r="D1979" s="114" t="s">
        <v>1391</v>
      </c>
      <c r="E1979" s="127"/>
    </row>
    <row r="1980" spans="2:5" x14ac:dyDescent="0.2">
      <c r="B1980" s="88">
        <v>43304</v>
      </c>
      <c r="D1980" s="114" t="s">
        <v>1392</v>
      </c>
      <c r="E1980" s="127"/>
    </row>
    <row r="1981" spans="2:5" x14ac:dyDescent="0.2">
      <c r="B1981" s="88">
        <v>43301</v>
      </c>
      <c r="D1981" s="114" t="s">
        <v>1393</v>
      </c>
      <c r="E1981" s="127"/>
    </row>
    <row r="1982" spans="2:5" x14ac:dyDescent="0.2">
      <c r="B1982" s="88">
        <v>43300</v>
      </c>
      <c r="D1982" s="114" t="s">
        <v>1394</v>
      </c>
      <c r="E1982" s="127"/>
    </row>
    <row r="1983" spans="2:5" x14ac:dyDescent="0.2">
      <c r="B1983" s="88">
        <v>43298</v>
      </c>
      <c r="D1983" s="114" t="s">
        <v>1395</v>
      </c>
      <c r="E1983" s="127"/>
    </row>
    <row r="1984" spans="2:5" x14ac:dyDescent="0.2">
      <c r="B1984" s="88">
        <v>43297</v>
      </c>
      <c r="D1984" s="114" t="s">
        <v>1396</v>
      </c>
      <c r="E1984" s="127"/>
    </row>
    <row r="1985" spans="2:5" x14ac:dyDescent="0.2">
      <c r="B1985" s="88">
        <v>43294</v>
      </c>
      <c r="D1985" s="114" t="s">
        <v>1397</v>
      </c>
      <c r="E1985" s="127"/>
    </row>
    <row r="1986" spans="2:5" x14ac:dyDescent="0.2">
      <c r="B1986" s="88">
        <v>43293</v>
      </c>
      <c r="D1986" s="114" t="s">
        <v>1398</v>
      </c>
      <c r="E1986" s="127"/>
    </row>
    <row r="1987" spans="2:5" x14ac:dyDescent="0.2">
      <c r="B1987" s="88">
        <v>43292</v>
      </c>
      <c r="D1987" s="114" t="s">
        <v>1399</v>
      </c>
      <c r="E1987" s="127"/>
    </row>
    <row r="1988" spans="2:5" x14ac:dyDescent="0.2">
      <c r="B1988" s="88">
        <v>43291</v>
      </c>
      <c r="D1988" s="114" t="s">
        <v>1400</v>
      </c>
      <c r="E1988" s="127"/>
    </row>
    <row r="1989" spans="2:5" x14ac:dyDescent="0.2">
      <c r="B1989" s="88">
        <v>43290</v>
      </c>
      <c r="D1989" s="114" t="s">
        <v>1401</v>
      </c>
      <c r="E1989" s="127"/>
    </row>
    <row r="1990" spans="2:5" x14ac:dyDescent="0.2">
      <c r="B1990" s="88">
        <v>43287</v>
      </c>
      <c r="D1990" s="114" t="s">
        <v>1402</v>
      </c>
      <c r="E1990" s="127"/>
    </row>
    <row r="1991" spans="2:5" x14ac:dyDescent="0.2">
      <c r="B1991" s="88">
        <v>43286</v>
      </c>
      <c r="D1991" s="114" t="s">
        <v>1403</v>
      </c>
      <c r="E1991" s="127"/>
    </row>
    <row r="1992" spans="2:5" x14ac:dyDescent="0.2">
      <c r="B1992" s="88">
        <v>43285</v>
      </c>
      <c r="D1992" s="114" t="s">
        <v>1404</v>
      </c>
      <c r="E1992" s="127"/>
    </row>
    <row r="1993" spans="2:5" x14ac:dyDescent="0.2">
      <c r="B1993" s="88">
        <v>43284</v>
      </c>
      <c r="D1993" s="114" t="s">
        <v>1405</v>
      </c>
      <c r="E1993" s="127"/>
    </row>
    <row r="1994" spans="2:5" x14ac:dyDescent="0.2">
      <c r="B1994" s="88">
        <v>43283</v>
      </c>
      <c r="D1994" s="114" t="s">
        <v>1406</v>
      </c>
      <c r="E1994" s="127"/>
    </row>
    <row r="1995" spans="2:5" x14ac:dyDescent="0.2">
      <c r="B1995" s="88">
        <v>43280</v>
      </c>
      <c r="D1995" s="114" t="s">
        <v>1407</v>
      </c>
      <c r="E1995" s="127"/>
    </row>
    <row r="1996" spans="2:5" x14ac:dyDescent="0.2">
      <c r="B1996" s="88">
        <v>43279</v>
      </c>
      <c r="D1996" s="114" t="s">
        <v>1408</v>
      </c>
      <c r="E1996" s="127"/>
    </row>
    <row r="1997" spans="2:5" x14ac:dyDescent="0.2">
      <c r="B1997" s="88">
        <v>43278</v>
      </c>
      <c r="D1997" s="114" t="s">
        <v>1409</v>
      </c>
      <c r="E1997" s="127"/>
    </row>
    <row r="1998" spans="2:5" x14ac:dyDescent="0.2">
      <c r="B1998" s="88">
        <v>43277</v>
      </c>
      <c r="D1998" s="114" t="s">
        <v>1410</v>
      </c>
      <c r="E1998" s="127"/>
    </row>
    <row r="1999" spans="2:5" x14ac:dyDescent="0.2">
      <c r="B1999" s="88">
        <v>43276</v>
      </c>
      <c r="D1999" s="114" t="s">
        <v>1411</v>
      </c>
      <c r="E1999" s="127"/>
    </row>
    <row r="2000" spans="2:5" x14ac:dyDescent="0.2">
      <c r="B2000" s="88">
        <v>43273</v>
      </c>
      <c r="D2000" s="114" t="s">
        <v>1412</v>
      </c>
      <c r="E2000" s="127"/>
    </row>
    <row r="2001" spans="2:5" x14ac:dyDescent="0.2">
      <c r="B2001" s="88">
        <v>43272</v>
      </c>
      <c r="D2001" s="114" t="s">
        <v>1413</v>
      </c>
      <c r="E2001" s="127"/>
    </row>
    <row r="2002" spans="2:5" x14ac:dyDescent="0.2">
      <c r="B2002" s="88">
        <v>43271</v>
      </c>
      <c r="D2002" s="114" t="s">
        <v>1414</v>
      </c>
      <c r="E2002" s="127"/>
    </row>
    <row r="2003" spans="2:5" x14ac:dyDescent="0.2">
      <c r="B2003" s="88">
        <v>43269</v>
      </c>
      <c r="D2003" s="114" t="s">
        <v>1415</v>
      </c>
      <c r="E2003" s="127"/>
    </row>
    <row r="2004" spans="2:5" x14ac:dyDescent="0.2">
      <c r="B2004" s="88">
        <v>43266</v>
      </c>
      <c r="D2004" s="114" t="s">
        <v>1416</v>
      </c>
      <c r="E2004" s="127"/>
    </row>
    <row r="2005" spans="2:5" x14ac:dyDescent="0.2">
      <c r="B2005" s="88">
        <v>43265</v>
      </c>
      <c r="D2005" s="114" t="s">
        <v>1417</v>
      </c>
      <c r="E2005" s="127"/>
    </row>
    <row r="2006" spans="2:5" x14ac:dyDescent="0.2">
      <c r="B2006" s="88">
        <v>43264</v>
      </c>
      <c r="D2006" s="114" t="s">
        <v>1418</v>
      </c>
      <c r="E2006" s="127"/>
    </row>
    <row r="2007" spans="2:5" x14ac:dyDescent="0.2">
      <c r="B2007" s="88">
        <v>43263</v>
      </c>
      <c r="D2007" s="114" t="s">
        <v>1419</v>
      </c>
      <c r="E2007" s="127"/>
    </row>
    <row r="2008" spans="2:5" x14ac:dyDescent="0.2">
      <c r="B2008" s="88">
        <v>43262</v>
      </c>
      <c r="D2008" s="114" t="s">
        <v>1420</v>
      </c>
      <c r="E2008" s="127"/>
    </row>
    <row r="2009" spans="2:5" x14ac:dyDescent="0.2">
      <c r="B2009" s="88">
        <v>43259</v>
      </c>
      <c r="D2009" s="114" t="s">
        <v>1421</v>
      </c>
      <c r="E2009" s="127"/>
    </row>
    <row r="2010" spans="2:5" x14ac:dyDescent="0.2">
      <c r="B2010" s="88">
        <v>43258</v>
      </c>
      <c r="D2010" s="114" t="s">
        <v>1422</v>
      </c>
      <c r="E2010" s="127"/>
    </row>
    <row r="2011" spans="2:5" x14ac:dyDescent="0.2">
      <c r="B2011" s="88">
        <v>43257</v>
      </c>
      <c r="D2011" s="114" t="s">
        <v>1423</v>
      </c>
      <c r="E2011" s="127"/>
    </row>
    <row r="2012" spans="2:5" x14ac:dyDescent="0.2">
      <c r="B2012" s="88">
        <v>43256</v>
      </c>
      <c r="D2012" s="114" t="s">
        <v>1424</v>
      </c>
      <c r="E2012" s="127"/>
    </row>
    <row r="2013" spans="2:5" x14ac:dyDescent="0.2">
      <c r="B2013" s="88">
        <v>43255</v>
      </c>
      <c r="D2013" s="114" t="s">
        <v>1425</v>
      </c>
      <c r="E2013" s="127"/>
    </row>
    <row r="2014" spans="2:5" x14ac:dyDescent="0.2">
      <c r="B2014" s="88">
        <v>43252</v>
      </c>
      <c r="D2014" s="114" t="s">
        <v>1426</v>
      </c>
      <c r="E2014" s="127"/>
    </row>
    <row r="2015" spans="2:5" x14ac:dyDescent="0.2">
      <c r="B2015" s="88">
        <v>43251</v>
      </c>
      <c r="D2015" s="114" t="s">
        <v>1427</v>
      </c>
      <c r="E2015" s="127"/>
    </row>
    <row r="2016" spans="2:5" x14ac:dyDescent="0.2">
      <c r="B2016" s="88">
        <v>43250</v>
      </c>
      <c r="D2016" s="114" t="s">
        <v>1428</v>
      </c>
      <c r="E2016" s="127"/>
    </row>
    <row r="2017" spans="2:5" x14ac:dyDescent="0.2">
      <c r="B2017" s="88">
        <v>43249</v>
      </c>
      <c r="D2017" s="114" t="s">
        <v>1429</v>
      </c>
      <c r="E2017" s="127"/>
    </row>
    <row r="2018" spans="2:5" x14ac:dyDescent="0.2">
      <c r="B2018" s="88">
        <v>43248</v>
      </c>
      <c r="D2018" s="114" t="s">
        <v>1430</v>
      </c>
      <c r="E2018" s="127"/>
    </row>
    <row r="2019" spans="2:5" x14ac:dyDescent="0.2">
      <c r="B2019" s="88">
        <v>43245</v>
      </c>
      <c r="D2019" s="114" t="s">
        <v>1431</v>
      </c>
      <c r="E2019" s="127"/>
    </row>
    <row r="2020" spans="2:5" x14ac:dyDescent="0.2">
      <c r="B2020" s="88">
        <v>43244</v>
      </c>
      <c r="D2020" s="114" t="s">
        <v>1453</v>
      </c>
      <c r="E2020" s="127"/>
    </row>
    <row r="2021" spans="2:5" x14ac:dyDescent="0.2">
      <c r="B2021" s="88">
        <v>43243</v>
      </c>
      <c r="D2021" s="114" t="s">
        <v>1454</v>
      </c>
      <c r="E2021" s="127"/>
    </row>
    <row r="2022" spans="2:5" x14ac:dyDescent="0.2">
      <c r="B2022" s="88">
        <v>43242</v>
      </c>
      <c r="D2022" s="114" t="s">
        <v>1455</v>
      </c>
      <c r="E2022" s="127"/>
    </row>
    <row r="2023" spans="2:5" x14ac:dyDescent="0.2">
      <c r="B2023" s="88">
        <v>43238</v>
      </c>
      <c r="D2023" s="114" t="s">
        <v>1456</v>
      </c>
      <c r="E2023" s="127"/>
    </row>
    <row r="2024" spans="2:5" x14ac:dyDescent="0.2">
      <c r="B2024" s="88">
        <v>43237</v>
      </c>
      <c r="D2024" s="114" t="s">
        <v>1457</v>
      </c>
      <c r="E2024" s="127"/>
    </row>
    <row r="2025" spans="2:5" x14ac:dyDescent="0.2">
      <c r="B2025" s="88">
        <v>43236</v>
      </c>
      <c r="D2025" s="114" t="s">
        <v>1458</v>
      </c>
      <c r="E2025" s="127"/>
    </row>
    <row r="2026" spans="2:5" x14ac:dyDescent="0.2">
      <c r="B2026" s="88">
        <v>43235</v>
      </c>
      <c r="D2026" s="114" t="s">
        <v>1459</v>
      </c>
      <c r="E2026" s="127"/>
    </row>
    <row r="2027" spans="2:5" x14ac:dyDescent="0.2">
      <c r="B2027" s="88">
        <v>43234</v>
      </c>
      <c r="D2027" s="114" t="s">
        <v>1460</v>
      </c>
      <c r="E2027" s="127"/>
    </row>
    <row r="2028" spans="2:5" x14ac:dyDescent="0.2">
      <c r="B2028" s="88">
        <v>43231</v>
      </c>
      <c r="D2028" s="114" t="s">
        <v>1461</v>
      </c>
      <c r="E2028" s="127"/>
    </row>
    <row r="2029" spans="2:5" x14ac:dyDescent="0.2">
      <c r="B2029" s="88">
        <v>43230</v>
      </c>
      <c r="D2029" s="114" t="s">
        <v>1462</v>
      </c>
      <c r="E2029" s="127"/>
    </row>
    <row r="2030" spans="2:5" x14ac:dyDescent="0.2">
      <c r="B2030" s="88">
        <v>43229</v>
      </c>
      <c r="D2030" s="114" t="s">
        <v>1463</v>
      </c>
      <c r="E2030" s="127"/>
    </row>
    <row r="2031" spans="2:5" x14ac:dyDescent="0.2">
      <c r="B2031" s="88">
        <v>43228</v>
      </c>
      <c r="D2031" s="114" t="s">
        <v>1464</v>
      </c>
      <c r="E2031" s="127"/>
    </row>
    <row r="2032" spans="2:5" x14ac:dyDescent="0.2">
      <c r="B2032" s="88">
        <v>43227</v>
      </c>
      <c r="D2032" s="114" t="s">
        <v>1465</v>
      </c>
      <c r="E2032" s="127"/>
    </row>
    <row r="2033" spans="2:5" x14ac:dyDescent="0.2">
      <c r="B2033" s="88">
        <v>43224</v>
      </c>
      <c r="D2033" s="114" t="s">
        <v>1466</v>
      </c>
      <c r="E2033" s="127"/>
    </row>
    <row r="2034" spans="2:5" x14ac:dyDescent="0.2">
      <c r="B2034" s="88">
        <v>43223</v>
      </c>
      <c r="D2034" s="114" t="s">
        <v>1467</v>
      </c>
      <c r="E2034" s="127"/>
    </row>
    <row r="2035" spans="2:5" x14ac:dyDescent="0.2">
      <c r="B2035" s="88">
        <v>43222</v>
      </c>
      <c r="D2035" s="114" t="s">
        <v>1468</v>
      </c>
      <c r="E2035" s="127"/>
    </row>
    <row r="2036" spans="2:5" x14ac:dyDescent="0.2">
      <c r="B2036" s="88">
        <v>43220</v>
      </c>
      <c r="D2036" s="114" t="s">
        <v>1469</v>
      </c>
      <c r="E2036" s="127"/>
    </row>
    <row r="2037" spans="2:5" x14ac:dyDescent="0.2">
      <c r="B2037" s="88">
        <v>43217</v>
      </c>
      <c r="D2037" s="114" t="s">
        <v>1470</v>
      </c>
      <c r="E2037" s="127"/>
    </row>
    <row r="2038" spans="2:5" x14ac:dyDescent="0.2">
      <c r="B2038" s="88">
        <v>43216</v>
      </c>
      <c r="D2038" s="114" t="s">
        <v>1471</v>
      </c>
      <c r="E2038" s="127"/>
    </row>
    <row r="2039" spans="2:5" x14ac:dyDescent="0.2">
      <c r="B2039" s="88">
        <v>43215</v>
      </c>
      <c r="D2039" s="114" t="s">
        <v>1472</v>
      </c>
      <c r="E2039" s="127"/>
    </row>
    <row r="2040" spans="2:5" x14ac:dyDescent="0.2">
      <c r="B2040" s="88">
        <v>43214</v>
      </c>
      <c r="D2040" s="114" t="s">
        <v>1473</v>
      </c>
      <c r="E2040" s="127"/>
    </row>
    <row r="2041" spans="2:5" x14ac:dyDescent="0.2">
      <c r="B2041" s="88">
        <v>43210</v>
      </c>
      <c r="D2041" s="114" t="s">
        <v>1474</v>
      </c>
      <c r="E2041" s="127"/>
    </row>
    <row r="2042" spans="2:5" x14ac:dyDescent="0.2">
      <c r="B2042" s="88">
        <v>43209</v>
      </c>
      <c r="D2042" s="114" t="s">
        <v>1475</v>
      </c>
      <c r="E2042" s="127"/>
    </row>
    <row r="2043" spans="2:5" x14ac:dyDescent="0.2">
      <c r="B2043" s="88">
        <v>43208</v>
      </c>
      <c r="D2043" s="114" t="s">
        <v>1476</v>
      </c>
      <c r="E2043" s="127"/>
    </row>
    <row r="2044" spans="2:5" x14ac:dyDescent="0.2">
      <c r="B2044" s="88">
        <v>43207</v>
      </c>
      <c r="D2044" s="114" t="s">
        <v>1477</v>
      </c>
      <c r="E2044" s="127"/>
    </row>
    <row r="2045" spans="2:5" x14ac:dyDescent="0.2">
      <c r="B2045" s="88">
        <v>43206</v>
      </c>
      <c r="D2045" s="114" t="s">
        <v>1478</v>
      </c>
      <c r="E2045" s="127"/>
    </row>
    <row r="2046" spans="2:5" x14ac:dyDescent="0.2">
      <c r="B2046" s="88">
        <v>43203</v>
      </c>
      <c r="D2046" s="114" t="s">
        <v>1479</v>
      </c>
      <c r="E2046" s="127"/>
    </row>
    <row r="2047" spans="2:5" x14ac:dyDescent="0.2">
      <c r="B2047" s="88">
        <v>43202</v>
      </c>
      <c r="D2047" s="114" t="s">
        <v>1480</v>
      </c>
      <c r="E2047" s="127"/>
    </row>
    <row r="2048" spans="2:5" x14ac:dyDescent="0.2">
      <c r="B2048" s="88">
        <v>43201</v>
      </c>
      <c r="D2048" s="114" t="s">
        <v>1481</v>
      </c>
      <c r="E2048" s="127"/>
    </row>
    <row r="2049" spans="2:5" x14ac:dyDescent="0.2">
      <c r="B2049" s="88">
        <v>43200</v>
      </c>
      <c r="D2049" s="114" t="s">
        <v>1482</v>
      </c>
      <c r="E2049" s="127"/>
    </row>
    <row r="2050" spans="2:5" x14ac:dyDescent="0.2">
      <c r="B2050" s="88">
        <v>43199</v>
      </c>
      <c r="D2050" s="114" t="s">
        <v>1483</v>
      </c>
      <c r="E2050" s="127"/>
    </row>
    <row r="2051" spans="2:5" x14ac:dyDescent="0.2">
      <c r="B2051" s="88">
        <v>43196</v>
      </c>
      <c r="D2051" s="114" t="s">
        <v>1484</v>
      </c>
      <c r="E2051" s="127"/>
    </row>
    <row r="2052" spans="2:5" x14ac:dyDescent="0.2">
      <c r="B2052" s="88">
        <v>43195</v>
      </c>
      <c r="D2052" s="114" t="s">
        <v>1481</v>
      </c>
      <c r="E2052" s="127"/>
    </row>
    <row r="2053" spans="2:5" x14ac:dyDescent="0.2">
      <c r="B2053" s="88">
        <v>43194</v>
      </c>
      <c r="D2053" s="114" t="s">
        <v>1485</v>
      </c>
      <c r="E2053" s="127"/>
    </row>
    <row r="2054" spans="2:5" x14ac:dyDescent="0.2">
      <c r="B2054" s="88">
        <v>43193</v>
      </c>
      <c r="D2054" s="114" t="s">
        <v>1486</v>
      </c>
      <c r="E2054" s="127"/>
    </row>
    <row r="2055" spans="2:5" x14ac:dyDescent="0.2">
      <c r="B2055" s="88">
        <v>43192</v>
      </c>
      <c r="D2055" s="114" t="s">
        <v>1487</v>
      </c>
      <c r="E2055" s="127"/>
    </row>
    <row r="2056" spans="2:5" x14ac:dyDescent="0.2">
      <c r="B2056" s="88">
        <v>43187</v>
      </c>
      <c r="D2056" s="114" t="s">
        <v>1488</v>
      </c>
      <c r="E2056" s="127"/>
    </row>
    <row r="2057" spans="2:5" x14ac:dyDescent="0.2">
      <c r="B2057" s="88">
        <v>43186</v>
      </c>
      <c r="D2057" s="114" t="s">
        <v>1489</v>
      </c>
      <c r="E2057" s="127"/>
    </row>
    <row r="2058" spans="2:5" x14ac:dyDescent="0.2">
      <c r="B2058" s="88">
        <v>43185</v>
      </c>
      <c r="D2058" s="114" t="s">
        <v>1486</v>
      </c>
      <c r="E2058" s="127"/>
    </row>
    <row r="2059" spans="2:5" x14ac:dyDescent="0.2">
      <c r="B2059" s="88">
        <v>43182</v>
      </c>
      <c r="D2059" s="114" t="s">
        <v>1490</v>
      </c>
      <c r="E2059" s="127"/>
    </row>
    <row r="2060" spans="2:5" x14ac:dyDescent="0.2">
      <c r="B2060" s="88">
        <v>43181</v>
      </c>
      <c r="D2060" s="114" t="s">
        <v>1491</v>
      </c>
      <c r="E2060" s="127"/>
    </row>
    <row r="2061" spans="2:5" x14ac:dyDescent="0.2">
      <c r="B2061" s="88">
        <v>43180</v>
      </c>
      <c r="D2061" s="114" t="s">
        <v>1492</v>
      </c>
      <c r="E2061" s="127"/>
    </row>
    <row r="2062" spans="2:5" x14ac:dyDescent="0.2">
      <c r="B2062" s="88">
        <v>43179</v>
      </c>
      <c r="D2062" s="114" t="s">
        <v>1493</v>
      </c>
      <c r="E2062" s="127"/>
    </row>
    <row r="2063" spans="2:5" x14ac:dyDescent="0.2">
      <c r="B2063" s="88">
        <v>43178</v>
      </c>
      <c r="D2063" s="114" t="s">
        <v>1494</v>
      </c>
      <c r="E2063" s="127"/>
    </row>
    <row r="2064" spans="2:5" x14ac:dyDescent="0.2">
      <c r="B2064" s="88">
        <v>43175</v>
      </c>
      <c r="D2064" s="114" t="s">
        <v>1495</v>
      </c>
      <c r="E2064" s="127"/>
    </row>
    <row r="2065" spans="2:5" x14ac:dyDescent="0.2">
      <c r="B2065" s="88">
        <v>43174</v>
      </c>
      <c r="D2065" s="114" t="s">
        <v>1496</v>
      </c>
      <c r="E2065" s="127"/>
    </row>
    <row r="2066" spans="2:5" x14ac:dyDescent="0.2">
      <c r="B2066" s="88">
        <v>43173</v>
      </c>
      <c r="D2066" s="114" t="s">
        <v>1497</v>
      </c>
      <c r="E2066" s="127"/>
    </row>
    <row r="2067" spans="2:5" x14ac:dyDescent="0.2">
      <c r="B2067" s="88">
        <v>43172</v>
      </c>
      <c r="D2067" s="114" t="s">
        <v>1498</v>
      </c>
      <c r="E2067" s="127"/>
    </row>
    <row r="2068" spans="2:5" x14ac:dyDescent="0.2">
      <c r="B2068" s="88">
        <v>43171</v>
      </c>
      <c r="D2068" s="114" t="s">
        <v>1498</v>
      </c>
      <c r="E2068" s="127"/>
    </row>
    <row r="2069" spans="2:5" x14ac:dyDescent="0.2">
      <c r="B2069" s="88">
        <v>43168</v>
      </c>
      <c r="D2069" s="114" t="s">
        <v>1499</v>
      </c>
      <c r="E2069" s="127"/>
    </row>
    <row r="2070" spans="2:5" x14ac:dyDescent="0.2">
      <c r="B2070" s="88">
        <v>43167</v>
      </c>
      <c r="D2070" s="114" t="s">
        <v>1490</v>
      </c>
      <c r="E2070" s="127"/>
    </row>
    <row r="2071" spans="2:5" x14ac:dyDescent="0.2">
      <c r="B2071" s="88">
        <v>43166</v>
      </c>
      <c r="D2071" s="114" t="s">
        <v>1500</v>
      </c>
      <c r="E2071" s="127"/>
    </row>
    <row r="2072" spans="2:5" x14ac:dyDescent="0.2">
      <c r="B2072" s="88">
        <v>43165</v>
      </c>
      <c r="D2072" s="114" t="s">
        <v>1501</v>
      </c>
      <c r="E2072" s="127"/>
    </row>
    <row r="2073" spans="2:5" x14ac:dyDescent="0.2">
      <c r="B2073" s="88">
        <v>43164</v>
      </c>
      <c r="D2073" s="114" t="s">
        <v>1496</v>
      </c>
      <c r="E2073" s="127"/>
    </row>
    <row r="2074" spans="2:5" x14ac:dyDescent="0.2">
      <c r="B2074" s="88">
        <v>43161</v>
      </c>
      <c r="D2074" s="114" t="s">
        <v>1502</v>
      </c>
      <c r="E2074" s="127"/>
    </row>
    <row r="2075" spans="2:5" x14ac:dyDescent="0.2">
      <c r="B2075" s="88">
        <v>43160</v>
      </c>
      <c r="D2075" s="114" t="s">
        <v>1503</v>
      </c>
      <c r="E2075" s="127"/>
    </row>
    <row r="2076" spans="2:5" x14ac:dyDescent="0.2">
      <c r="B2076" s="88">
        <v>43159</v>
      </c>
      <c r="D2076" s="114" t="s">
        <v>1504</v>
      </c>
      <c r="E2076" s="127"/>
    </row>
    <row r="2077" spans="2:5" x14ac:dyDescent="0.2">
      <c r="B2077" s="88">
        <v>43158</v>
      </c>
      <c r="D2077" s="114" t="s">
        <v>1505</v>
      </c>
      <c r="E2077" s="127"/>
    </row>
    <row r="2078" spans="2:5" x14ac:dyDescent="0.2">
      <c r="B2078" s="88">
        <v>43157</v>
      </c>
      <c r="D2078" s="114" t="s">
        <v>1506</v>
      </c>
      <c r="E2078" s="127"/>
    </row>
    <row r="2079" spans="2:5" x14ac:dyDescent="0.2">
      <c r="B2079" s="88">
        <v>43154</v>
      </c>
      <c r="D2079" s="114" t="s">
        <v>1507</v>
      </c>
      <c r="E2079" s="127"/>
    </row>
    <row r="2080" spans="2:5" x14ac:dyDescent="0.2">
      <c r="B2080" s="88">
        <v>43153</v>
      </c>
      <c r="D2080" s="114" t="s">
        <v>1508</v>
      </c>
      <c r="E2080" s="127"/>
    </row>
    <row r="2081" spans="2:5" x14ac:dyDescent="0.2">
      <c r="B2081" s="88">
        <v>43152</v>
      </c>
      <c r="D2081" s="114" t="s">
        <v>1509</v>
      </c>
      <c r="E2081" s="127"/>
    </row>
    <row r="2082" spans="2:5" x14ac:dyDescent="0.2">
      <c r="B2082" s="88">
        <v>43151</v>
      </c>
      <c r="D2082" s="114" t="s">
        <v>1510</v>
      </c>
      <c r="E2082" s="127"/>
    </row>
    <row r="2083" spans="2:5" x14ac:dyDescent="0.2">
      <c r="B2083" s="88">
        <v>43150</v>
      </c>
      <c r="D2083" s="114" t="s">
        <v>1511</v>
      </c>
      <c r="E2083" s="127"/>
    </row>
    <row r="2084" spans="2:5" x14ac:dyDescent="0.2">
      <c r="B2084" s="88">
        <v>43147</v>
      </c>
      <c r="D2084" s="114" t="s">
        <v>1512</v>
      </c>
      <c r="E2084" s="127"/>
    </row>
    <row r="2085" spans="2:5" x14ac:dyDescent="0.2">
      <c r="B2085" s="88">
        <v>43146</v>
      </c>
      <c r="D2085" s="114" t="s">
        <v>1513</v>
      </c>
      <c r="E2085" s="127"/>
    </row>
    <row r="2086" spans="2:5" x14ac:dyDescent="0.2">
      <c r="B2086" s="88">
        <v>43145</v>
      </c>
      <c r="D2086" s="114" t="s">
        <v>1514</v>
      </c>
      <c r="E2086" s="127"/>
    </row>
    <row r="2087" spans="2:5" x14ac:dyDescent="0.2">
      <c r="B2087" s="88">
        <v>43140</v>
      </c>
      <c r="D2087" s="114" t="s">
        <v>1515</v>
      </c>
      <c r="E2087" s="127"/>
    </row>
    <row r="2088" spans="2:5" x14ac:dyDescent="0.2">
      <c r="B2088" s="88">
        <v>43139</v>
      </c>
      <c r="D2088" s="114" t="s">
        <v>1516</v>
      </c>
      <c r="E2088" s="127"/>
    </row>
    <row r="2089" spans="2:5" x14ac:dyDescent="0.2">
      <c r="B2089" s="88">
        <v>43138</v>
      </c>
      <c r="D2089" s="114" t="s">
        <v>1517</v>
      </c>
      <c r="E2089" s="127"/>
    </row>
    <row r="2090" spans="2:5" x14ac:dyDescent="0.2">
      <c r="B2090" s="88">
        <v>43137</v>
      </c>
      <c r="D2090" s="114" t="s">
        <v>1518</v>
      </c>
      <c r="E2090" s="127"/>
    </row>
    <row r="2091" spans="2:5" x14ac:dyDescent="0.2">
      <c r="B2091" s="88">
        <v>43136</v>
      </c>
      <c r="D2091" s="114" t="s">
        <v>1519</v>
      </c>
      <c r="E2091" s="127"/>
    </row>
    <row r="2092" spans="2:5" x14ac:dyDescent="0.2">
      <c r="B2092" s="88">
        <v>43133</v>
      </c>
      <c r="D2092" s="114" t="s">
        <v>1520</v>
      </c>
      <c r="E2092" s="127"/>
    </row>
    <row r="2093" spans="2:5" x14ac:dyDescent="0.2">
      <c r="B2093" s="88">
        <v>43132</v>
      </c>
      <c r="D2093" s="114" t="s">
        <v>1503</v>
      </c>
      <c r="E2093" s="127"/>
    </row>
    <row r="2094" spans="2:5" x14ac:dyDescent="0.2">
      <c r="B2094" s="88">
        <v>43131</v>
      </c>
      <c r="D2094" s="114" t="s">
        <v>1521</v>
      </c>
      <c r="E2094" s="127"/>
    </row>
    <row r="2095" spans="2:5" x14ac:dyDescent="0.2">
      <c r="B2095" s="88">
        <v>43130</v>
      </c>
      <c r="D2095" s="114" t="s">
        <v>1522</v>
      </c>
      <c r="E2095" s="127"/>
    </row>
    <row r="2096" spans="2:5" x14ac:dyDescent="0.2">
      <c r="B2096" s="88">
        <v>43129</v>
      </c>
      <c r="D2096" s="114" t="s">
        <v>1523</v>
      </c>
      <c r="E2096" s="127"/>
    </row>
    <row r="2097" spans="2:5" x14ac:dyDescent="0.2">
      <c r="B2097" s="88">
        <v>43126</v>
      </c>
      <c r="D2097" s="114" t="s">
        <v>1524</v>
      </c>
      <c r="E2097" s="127"/>
    </row>
    <row r="2098" spans="2:5" x14ac:dyDescent="0.2">
      <c r="B2098" s="88">
        <v>43125</v>
      </c>
      <c r="D2098" s="114" t="s">
        <v>1525</v>
      </c>
      <c r="E2098" s="127"/>
    </row>
    <row r="2099" spans="2:5" x14ac:dyDescent="0.2">
      <c r="B2099" s="88">
        <v>43124</v>
      </c>
      <c r="D2099" s="114" t="s">
        <v>1526</v>
      </c>
      <c r="E2099" s="127"/>
    </row>
    <row r="2100" spans="2:5" x14ac:dyDescent="0.2">
      <c r="B2100" s="88">
        <v>43123</v>
      </c>
      <c r="D2100" s="114" t="s">
        <v>1527</v>
      </c>
      <c r="E2100" s="127"/>
    </row>
    <row r="2101" spans="2:5" x14ac:dyDescent="0.2">
      <c r="B2101" s="88">
        <v>43122</v>
      </c>
      <c r="D2101" s="114" t="s">
        <v>1527</v>
      </c>
      <c r="E2101" s="127"/>
    </row>
    <row r="2102" spans="2:5" x14ac:dyDescent="0.2">
      <c r="B2102" s="88">
        <v>43119</v>
      </c>
      <c r="D2102" s="114" t="s">
        <v>1528</v>
      </c>
      <c r="E2102" s="127"/>
    </row>
    <row r="2103" spans="2:5" x14ac:dyDescent="0.2">
      <c r="B2103" s="88">
        <v>43118</v>
      </c>
      <c r="D2103" s="114" t="s">
        <v>1529</v>
      </c>
      <c r="E2103" s="127"/>
    </row>
    <row r="2104" spans="2:5" x14ac:dyDescent="0.2">
      <c r="B2104" s="88">
        <v>43117</v>
      </c>
      <c r="D2104" s="114" t="s">
        <v>1530</v>
      </c>
      <c r="E2104" s="127"/>
    </row>
    <row r="2105" spans="2:5" x14ac:dyDescent="0.2">
      <c r="B2105" s="88">
        <v>43116</v>
      </c>
      <c r="D2105" s="114" t="s">
        <v>1469</v>
      </c>
      <c r="E2105" s="127"/>
    </row>
    <row r="2106" spans="2:5" x14ac:dyDescent="0.2">
      <c r="B2106" s="88">
        <v>43115</v>
      </c>
      <c r="D2106" s="114" t="s">
        <v>1531</v>
      </c>
      <c r="E2106" s="127"/>
    </row>
    <row r="2107" spans="2:5" x14ac:dyDescent="0.2">
      <c r="B2107" s="88">
        <v>43112</v>
      </c>
      <c r="D2107" s="114" t="s">
        <v>1532</v>
      </c>
      <c r="E2107" s="127"/>
    </row>
    <row r="2108" spans="2:5" x14ac:dyDescent="0.2">
      <c r="B2108" s="88">
        <v>43111</v>
      </c>
      <c r="D2108" s="114" t="s">
        <v>1533</v>
      </c>
      <c r="E2108" s="127"/>
    </row>
    <row r="2109" spans="2:5" x14ac:dyDescent="0.2">
      <c r="B2109" s="88">
        <v>43110</v>
      </c>
      <c r="D2109" s="114" t="s">
        <v>1534</v>
      </c>
      <c r="E2109" s="127"/>
    </row>
    <row r="2110" spans="2:5" x14ac:dyDescent="0.2">
      <c r="B2110" s="88">
        <v>43109</v>
      </c>
      <c r="D2110" s="114" t="s">
        <v>1535</v>
      </c>
      <c r="E2110" s="127"/>
    </row>
    <row r="2111" spans="2:5" x14ac:dyDescent="0.2">
      <c r="B2111" s="88">
        <v>43108</v>
      </c>
      <c r="D2111" s="114" t="s">
        <v>1536</v>
      </c>
      <c r="E2111" s="127"/>
    </row>
    <row r="2112" spans="2:5" x14ac:dyDescent="0.2">
      <c r="B2112" s="88">
        <v>43105</v>
      </c>
      <c r="D2112" s="114" t="s">
        <v>1537</v>
      </c>
      <c r="E2112" s="127"/>
    </row>
    <row r="2113" spans="2:5" x14ac:dyDescent="0.2">
      <c r="B2113" s="88">
        <v>43104</v>
      </c>
      <c r="D2113" s="114" t="s">
        <v>1538</v>
      </c>
      <c r="E2113" s="127"/>
    </row>
    <row r="2114" spans="2:5" x14ac:dyDescent="0.2">
      <c r="B2114" s="88">
        <v>43103</v>
      </c>
      <c r="D2114" s="114" t="s">
        <v>1539</v>
      </c>
      <c r="E2114" s="127"/>
    </row>
    <row r="2115" spans="2:5" x14ac:dyDescent="0.2">
      <c r="B2115" s="88">
        <v>43102</v>
      </c>
      <c r="D2115" s="114" t="s">
        <v>1540</v>
      </c>
      <c r="E2115" s="127"/>
    </row>
    <row r="2116" spans="2:5" x14ac:dyDescent="0.2">
      <c r="B2116" s="88">
        <v>43098</v>
      </c>
      <c r="D2116" s="114" t="s">
        <v>1541</v>
      </c>
      <c r="E2116" s="127"/>
    </row>
    <row r="2117" spans="2:5" x14ac:dyDescent="0.2">
      <c r="B2117" s="88">
        <v>43097</v>
      </c>
      <c r="D2117" s="114" t="s">
        <v>1542</v>
      </c>
      <c r="E2117" s="127"/>
    </row>
    <row r="2118" spans="2:5" x14ac:dyDescent="0.2">
      <c r="B2118" s="88">
        <v>43096</v>
      </c>
      <c r="D2118" s="114" t="s">
        <v>1543</v>
      </c>
      <c r="E2118" s="127"/>
    </row>
    <row r="2119" spans="2:5" x14ac:dyDescent="0.2">
      <c r="B2119" s="88">
        <v>43095</v>
      </c>
      <c r="D2119" s="114" t="s">
        <v>1544</v>
      </c>
      <c r="E2119" s="127"/>
    </row>
    <row r="2120" spans="2:5" x14ac:dyDescent="0.2">
      <c r="B2120" s="88">
        <v>43091</v>
      </c>
      <c r="D2120" s="114" t="s">
        <v>1545</v>
      </c>
      <c r="E2120" s="127"/>
    </row>
    <row r="2121" spans="2:5" x14ac:dyDescent="0.2">
      <c r="B2121" s="88">
        <v>43090</v>
      </c>
      <c r="D2121" s="114" t="s">
        <v>1546</v>
      </c>
      <c r="E2121" s="127"/>
    </row>
    <row r="2122" spans="2:5" x14ac:dyDescent="0.2">
      <c r="B2122" s="88">
        <v>43089</v>
      </c>
      <c r="D2122" s="114" t="s">
        <v>1547</v>
      </c>
      <c r="E2122" s="127"/>
    </row>
    <row r="2123" spans="2:5" x14ac:dyDescent="0.2">
      <c r="B2123" s="88">
        <v>43088</v>
      </c>
      <c r="D2123" s="114" t="s">
        <v>1548</v>
      </c>
      <c r="E2123" s="127"/>
    </row>
    <row r="2124" spans="2:5" x14ac:dyDescent="0.2">
      <c r="B2124" s="88">
        <v>43087</v>
      </c>
      <c r="D2124" s="114" t="s">
        <v>1549</v>
      </c>
      <c r="E2124" s="127"/>
    </row>
    <row r="2125" spans="2:5" x14ac:dyDescent="0.2">
      <c r="B2125" s="88">
        <v>43084</v>
      </c>
      <c r="D2125" s="114" t="s">
        <v>1550</v>
      </c>
      <c r="E2125" s="127"/>
    </row>
    <row r="2126" spans="2:5" x14ac:dyDescent="0.2">
      <c r="B2126" s="88">
        <v>43083</v>
      </c>
      <c r="D2126" s="114" t="s">
        <v>1551</v>
      </c>
      <c r="E2126" s="127"/>
    </row>
    <row r="2127" spans="2:5" x14ac:dyDescent="0.2">
      <c r="B2127" s="88">
        <v>43082</v>
      </c>
      <c r="D2127" s="114" t="s">
        <v>1552</v>
      </c>
      <c r="E2127" s="127"/>
    </row>
    <row r="2128" spans="2:5" x14ac:dyDescent="0.2">
      <c r="B2128" s="88">
        <v>43081</v>
      </c>
      <c r="D2128" s="114" t="s">
        <v>1553</v>
      </c>
      <c r="E2128" s="127"/>
    </row>
    <row r="2129" spans="2:5" x14ac:dyDescent="0.2">
      <c r="B2129" s="88">
        <v>43080</v>
      </c>
      <c r="D2129" s="114" t="s">
        <v>1554</v>
      </c>
      <c r="E2129" s="127"/>
    </row>
    <row r="2130" spans="2:5" x14ac:dyDescent="0.2">
      <c r="B2130" s="88">
        <v>43077</v>
      </c>
      <c r="D2130" s="114" t="s">
        <v>1555</v>
      </c>
      <c r="E2130" s="127"/>
    </row>
    <row r="2131" spans="2:5" x14ac:dyDescent="0.2">
      <c r="B2131" s="88">
        <v>43076</v>
      </c>
      <c r="D2131" s="114" t="s">
        <v>1556</v>
      </c>
      <c r="E2131" s="127"/>
    </row>
    <row r="2132" spans="2:5" x14ac:dyDescent="0.2">
      <c r="B2132" s="88">
        <v>43075</v>
      </c>
      <c r="D2132" s="114" t="s">
        <v>1557</v>
      </c>
      <c r="E2132" s="127"/>
    </row>
    <row r="2133" spans="2:5" x14ac:dyDescent="0.2">
      <c r="B2133" s="88">
        <v>43074</v>
      </c>
      <c r="D2133" s="114" t="s">
        <v>1557</v>
      </c>
      <c r="E2133" s="127"/>
    </row>
    <row r="2134" spans="2:5" x14ac:dyDescent="0.2">
      <c r="B2134" s="88">
        <v>43073</v>
      </c>
      <c r="D2134" s="114" t="s">
        <v>1558</v>
      </c>
      <c r="E2134" s="127"/>
    </row>
    <row r="2135" spans="2:5" x14ac:dyDescent="0.2">
      <c r="B2135" s="88">
        <v>43070</v>
      </c>
      <c r="D2135" s="114" t="s">
        <v>1559</v>
      </c>
      <c r="E2135" s="127"/>
    </row>
    <row r="2136" spans="2:5" x14ac:dyDescent="0.2">
      <c r="B2136" s="88">
        <v>43069</v>
      </c>
      <c r="D2136" s="114" t="s">
        <v>1560</v>
      </c>
      <c r="E2136" s="127"/>
    </row>
    <row r="2137" spans="2:5" x14ac:dyDescent="0.2">
      <c r="B2137" s="88">
        <v>43068</v>
      </c>
      <c r="D2137" s="114" t="s">
        <v>1560</v>
      </c>
      <c r="E2137" s="127"/>
    </row>
    <row r="2138" spans="2:5" x14ac:dyDescent="0.2">
      <c r="B2138" s="88">
        <v>43067</v>
      </c>
      <c r="D2138" s="114" t="s">
        <v>1561</v>
      </c>
      <c r="E2138" s="127"/>
    </row>
    <row r="2139" spans="2:5" x14ac:dyDescent="0.2">
      <c r="B2139" s="88">
        <v>43066</v>
      </c>
      <c r="D2139" s="114" t="s">
        <v>1562</v>
      </c>
      <c r="E2139" s="127"/>
    </row>
    <row r="2140" spans="2:5" x14ac:dyDescent="0.2">
      <c r="B2140" s="88">
        <v>43063</v>
      </c>
      <c r="D2140" s="114" t="s">
        <v>1563</v>
      </c>
      <c r="E2140" s="127"/>
    </row>
    <row r="2141" spans="2:5" x14ac:dyDescent="0.2">
      <c r="B2141" s="88">
        <v>43062</v>
      </c>
      <c r="D2141" s="114" t="s">
        <v>1564</v>
      </c>
      <c r="E2141" s="127"/>
    </row>
    <row r="2142" spans="2:5" x14ac:dyDescent="0.2">
      <c r="B2142" s="88">
        <v>43061</v>
      </c>
      <c r="D2142" s="114" t="s">
        <v>1565</v>
      </c>
      <c r="E2142" s="127"/>
    </row>
    <row r="2143" spans="2:5" x14ac:dyDescent="0.2">
      <c r="B2143" s="88">
        <v>43060</v>
      </c>
      <c r="D2143" s="114" t="s">
        <v>1566</v>
      </c>
      <c r="E2143" s="127"/>
    </row>
    <row r="2144" spans="2:5" x14ac:dyDescent="0.2">
      <c r="B2144" s="88">
        <v>43059</v>
      </c>
      <c r="D2144" s="114" t="s">
        <v>1567</v>
      </c>
      <c r="E2144" s="127"/>
    </row>
    <row r="2145" spans="2:5" x14ac:dyDescent="0.2">
      <c r="B2145" s="88">
        <v>43056</v>
      </c>
      <c r="D2145" s="114" t="s">
        <v>1568</v>
      </c>
      <c r="E2145" s="127"/>
    </row>
    <row r="2146" spans="2:5" x14ac:dyDescent="0.2">
      <c r="B2146" s="88">
        <v>43055</v>
      </c>
      <c r="D2146" s="114" t="s">
        <v>1569</v>
      </c>
      <c r="E2146" s="127"/>
    </row>
    <row r="2147" spans="2:5" x14ac:dyDescent="0.2">
      <c r="B2147" s="88">
        <v>43054</v>
      </c>
      <c r="D2147" s="114" t="s">
        <v>1570</v>
      </c>
      <c r="E2147" s="127"/>
    </row>
    <row r="2148" spans="2:5" x14ac:dyDescent="0.2">
      <c r="B2148" s="88">
        <v>43053</v>
      </c>
      <c r="D2148" s="114" t="s">
        <v>1571</v>
      </c>
      <c r="E2148" s="127"/>
    </row>
    <row r="2149" spans="2:5" x14ac:dyDescent="0.2">
      <c r="B2149" s="88">
        <v>43052</v>
      </c>
      <c r="D2149" s="114" t="s">
        <v>1572</v>
      </c>
      <c r="E2149" s="127"/>
    </row>
    <row r="2150" spans="2:5" x14ac:dyDescent="0.2">
      <c r="B2150" s="88">
        <v>43049</v>
      </c>
      <c r="D2150" s="114" t="s">
        <v>1573</v>
      </c>
      <c r="E2150" s="127"/>
    </row>
    <row r="2151" spans="2:5" x14ac:dyDescent="0.2">
      <c r="B2151" s="88">
        <v>43048</v>
      </c>
      <c r="D2151" s="114" t="s">
        <v>1574</v>
      </c>
      <c r="E2151" s="127"/>
    </row>
    <row r="2152" spans="2:5" x14ac:dyDescent="0.2">
      <c r="B2152" s="88">
        <v>43047</v>
      </c>
      <c r="D2152" s="114" t="s">
        <v>1575</v>
      </c>
      <c r="E2152" s="127"/>
    </row>
    <row r="2153" spans="2:5" x14ac:dyDescent="0.2">
      <c r="B2153" s="88">
        <v>43046</v>
      </c>
      <c r="D2153" s="114" t="s">
        <v>1576</v>
      </c>
      <c r="E2153" s="127"/>
    </row>
    <row r="2154" spans="2:5" x14ac:dyDescent="0.2">
      <c r="B2154" s="88">
        <v>43045</v>
      </c>
      <c r="D2154" s="114" t="s">
        <v>1577</v>
      </c>
      <c r="E2154" s="127"/>
    </row>
    <row r="2155" spans="2:5" x14ac:dyDescent="0.2">
      <c r="B2155" s="88">
        <v>43042</v>
      </c>
      <c r="D2155" s="114" t="s">
        <v>1578</v>
      </c>
      <c r="E2155" s="127"/>
    </row>
    <row r="2156" spans="2:5" x14ac:dyDescent="0.2">
      <c r="B2156" s="88">
        <v>43040</v>
      </c>
      <c r="D2156" s="114" t="s">
        <v>1579</v>
      </c>
      <c r="E2156" s="127"/>
    </row>
    <row r="2157" spans="2:5" x14ac:dyDescent="0.2">
      <c r="B2157" s="88">
        <v>43039</v>
      </c>
      <c r="D2157" s="127" t="s">
        <v>1580</v>
      </c>
      <c r="E2157" s="127"/>
    </row>
    <row r="2158" spans="2:5" x14ac:dyDescent="0.2">
      <c r="B2158" s="88">
        <v>43038</v>
      </c>
      <c r="D2158" s="127" t="s">
        <v>1581</v>
      </c>
      <c r="E2158" s="127"/>
    </row>
    <row r="2159" spans="2:5" x14ac:dyDescent="0.2">
      <c r="B2159" s="88">
        <v>43035</v>
      </c>
      <c r="D2159" s="127" t="s">
        <v>1582</v>
      </c>
      <c r="E2159" s="127"/>
    </row>
    <row r="2160" spans="2:5" x14ac:dyDescent="0.2">
      <c r="B2160" s="88">
        <v>43034</v>
      </c>
      <c r="D2160" s="127" t="s">
        <v>1567</v>
      </c>
      <c r="E2160" s="127"/>
    </row>
    <row r="2161" spans="2:5" x14ac:dyDescent="0.2">
      <c r="B2161" s="88">
        <v>43033</v>
      </c>
      <c r="D2161" s="127" t="s">
        <v>1583</v>
      </c>
      <c r="E2161" s="127"/>
    </row>
    <row r="2162" spans="2:5" x14ac:dyDescent="0.2">
      <c r="B2162" s="88">
        <v>43032</v>
      </c>
      <c r="D2162" s="127" t="s">
        <v>1584</v>
      </c>
      <c r="E2162" s="127"/>
    </row>
    <row r="2163" spans="2:5" x14ac:dyDescent="0.2">
      <c r="B2163" s="88">
        <v>43031</v>
      </c>
      <c r="D2163" s="127" t="s">
        <v>1585</v>
      </c>
      <c r="E2163" s="127"/>
    </row>
    <row r="2164" spans="2:5" x14ac:dyDescent="0.2">
      <c r="B2164" s="88">
        <v>43028</v>
      </c>
      <c r="D2164" s="127" t="s">
        <v>1586</v>
      </c>
      <c r="E2164" s="127"/>
    </row>
    <row r="2165" spans="2:5" x14ac:dyDescent="0.2">
      <c r="B2165" s="88">
        <v>43027</v>
      </c>
      <c r="D2165" s="127" t="s">
        <v>1587</v>
      </c>
      <c r="E2165" s="127"/>
    </row>
    <row r="2166" spans="2:5" x14ac:dyDescent="0.2">
      <c r="B2166" s="88">
        <v>43026</v>
      </c>
      <c r="D2166" s="127" t="s">
        <v>1588</v>
      </c>
      <c r="E2166" s="127"/>
    </row>
    <row r="2167" spans="2:5" x14ac:dyDescent="0.2">
      <c r="B2167" s="88">
        <v>43025</v>
      </c>
      <c r="D2167" s="127" t="s">
        <v>1589</v>
      </c>
      <c r="E2167" s="127"/>
    </row>
    <row r="2168" spans="2:5" x14ac:dyDescent="0.2">
      <c r="B2168" s="88">
        <v>43021</v>
      </c>
      <c r="D2168" s="127" t="s">
        <v>1590</v>
      </c>
      <c r="E2168" s="127"/>
    </row>
    <row r="2169" spans="2:5" x14ac:dyDescent="0.2">
      <c r="B2169" s="88">
        <v>43020</v>
      </c>
      <c r="D2169" s="127" t="s">
        <v>1591</v>
      </c>
      <c r="E2169" s="127"/>
    </row>
    <row r="2170" spans="2:5" x14ac:dyDescent="0.2">
      <c r="B2170" s="88">
        <v>43019</v>
      </c>
      <c r="D2170" s="127" t="s">
        <v>1592</v>
      </c>
      <c r="E2170" s="127"/>
    </row>
    <row r="2171" spans="2:5" x14ac:dyDescent="0.2">
      <c r="B2171" s="88">
        <v>43018</v>
      </c>
      <c r="D2171" s="127" t="s">
        <v>1593</v>
      </c>
      <c r="E2171" s="127"/>
    </row>
    <row r="2172" spans="2:5" x14ac:dyDescent="0.2">
      <c r="B2172" s="88">
        <v>43017</v>
      </c>
      <c r="D2172" s="127" t="s">
        <v>1594</v>
      </c>
      <c r="E2172" s="127"/>
    </row>
    <row r="2173" spans="2:5" x14ac:dyDescent="0.2">
      <c r="B2173" s="88">
        <v>43014</v>
      </c>
      <c r="D2173" s="127" t="s">
        <v>1595</v>
      </c>
      <c r="E2173" s="127"/>
    </row>
    <row r="2174" spans="2:5" x14ac:dyDescent="0.2">
      <c r="B2174" s="88">
        <v>43013</v>
      </c>
      <c r="D2174" s="127" t="s">
        <v>1576</v>
      </c>
      <c r="E2174" s="127"/>
    </row>
    <row r="2175" spans="2:5" x14ac:dyDescent="0.2">
      <c r="B2175" s="88">
        <v>43012</v>
      </c>
      <c r="D2175" s="127" t="s">
        <v>1596</v>
      </c>
      <c r="E2175" s="127"/>
    </row>
    <row r="2176" spans="2:5" x14ac:dyDescent="0.2">
      <c r="B2176" s="88">
        <v>43011</v>
      </c>
      <c r="D2176" s="127" t="s">
        <v>1597</v>
      </c>
      <c r="E2176" s="127"/>
    </row>
    <row r="2177" spans="2:5" x14ac:dyDescent="0.2">
      <c r="B2177" s="88">
        <v>43010</v>
      </c>
      <c r="D2177" s="127" t="s">
        <v>1598</v>
      </c>
      <c r="E2177" s="127"/>
    </row>
    <row r="2178" spans="2:5" x14ac:dyDescent="0.2">
      <c r="B2178" s="88">
        <v>43007</v>
      </c>
      <c r="D2178" s="127" t="s">
        <v>1599</v>
      </c>
      <c r="E2178" s="127"/>
    </row>
    <row r="2179" spans="2:5" x14ac:dyDescent="0.2">
      <c r="B2179" s="88">
        <v>43006</v>
      </c>
      <c r="D2179" s="127" t="s">
        <v>1600</v>
      </c>
      <c r="E2179" s="127"/>
    </row>
    <row r="2180" spans="2:5" x14ac:dyDescent="0.2">
      <c r="B2180" s="88">
        <v>43005</v>
      </c>
      <c r="D2180" s="127" t="s">
        <v>1601</v>
      </c>
      <c r="E2180" s="127"/>
    </row>
    <row r="2181" spans="2:5" x14ac:dyDescent="0.2">
      <c r="B2181" s="88">
        <v>43004</v>
      </c>
      <c r="D2181" s="127" t="s">
        <v>1602</v>
      </c>
      <c r="E2181" s="127"/>
    </row>
    <row r="2182" spans="2:5" x14ac:dyDescent="0.2">
      <c r="B2182" s="88">
        <v>43003</v>
      </c>
      <c r="D2182" s="127" t="s">
        <v>1603</v>
      </c>
      <c r="E2182" s="127"/>
    </row>
    <row r="2183" spans="2:5" x14ac:dyDescent="0.2">
      <c r="B2183" s="88">
        <v>43000</v>
      </c>
      <c r="D2183" s="127" t="s">
        <v>1604</v>
      </c>
      <c r="E2183" s="127"/>
    </row>
    <row r="2184" spans="2:5" x14ac:dyDescent="0.2">
      <c r="B2184" s="88">
        <v>42999</v>
      </c>
      <c r="D2184" s="127" t="s">
        <v>1605</v>
      </c>
      <c r="E2184" s="127"/>
    </row>
    <row r="2185" spans="2:5" x14ac:dyDescent="0.2">
      <c r="B2185" s="88">
        <v>42998</v>
      </c>
      <c r="D2185" s="127" t="s">
        <v>1606</v>
      </c>
      <c r="E2185" s="127"/>
    </row>
    <row r="2186" spans="2:5" x14ac:dyDescent="0.2">
      <c r="B2186" s="88">
        <v>42997</v>
      </c>
      <c r="D2186" s="127" t="s">
        <v>1607</v>
      </c>
      <c r="E2186" s="127"/>
    </row>
    <row r="2187" spans="2:5" x14ac:dyDescent="0.2">
      <c r="B2187" s="88">
        <v>42996</v>
      </c>
      <c r="D2187" s="127" t="s">
        <v>1608</v>
      </c>
      <c r="E2187" s="127"/>
    </row>
    <row r="2188" spans="2:5" x14ac:dyDescent="0.2">
      <c r="B2188" s="88">
        <v>42993</v>
      </c>
      <c r="D2188" s="127" t="s">
        <v>1609</v>
      </c>
      <c r="E2188" s="127"/>
    </row>
    <row r="2189" spans="2:5" x14ac:dyDescent="0.2">
      <c r="B2189" s="88">
        <v>42992</v>
      </c>
      <c r="D2189" s="127" t="s">
        <v>1610</v>
      </c>
      <c r="E2189" s="127"/>
    </row>
    <row r="2190" spans="2:5" x14ac:dyDescent="0.2">
      <c r="B2190" s="88">
        <v>42991</v>
      </c>
      <c r="D2190" s="127" t="s">
        <v>1611</v>
      </c>
      <c r="E2190" s="127"/>
    </row>
    <row r="2191" spans="2:5" x14ac:dyDescent="0.2">
      <c r="B2191" s="88">
        <v>42990</v>
      </c>
      <c r="D2191" s="127" t="s">
        <v>1612</v>
      </c>
      <c r="E2191" s="127"/>
    </row>
    <row r="2192" spans="2:5" x14ac:dyDescent="0.2">
      <c r="B2192" s="88">
        <v>42989</v>
      </c>
      <c r="D2192" s="127" t="s">
        <v>1548</v>
      </c>
      <c r="E2192" s="127"/>
    </row>
    <row r="2193" spans="2:5" x14ac:dyDescent="0.2">
      <c r="B2193" s="88">
        <v>42986</v>
      </c>
      <c r="D2193" s="127" t="s">
        <v>1613</v>
      </c>
      <c r="E2193" s="127"/>
    </row>
    <row r="2194" spans="2:5" x14ac:dyDescent="0.2">
      <c r="B2194" s="88">
        <v>42985</v>
      </c>
      <c r="D2194" s="127" t="s">
        <v>1612</v>
      </c>
      <c r="E2194" s="127"/>
    </row>
    <row r="2195" spans="2:5" x14ac:dyDescent="0.2">
      <c r="B2195" s="88">
        <v>42984</v>
      </c>
      <c r="D2195" s="127" t="s">
        <v>1614</v>
      </c>
      <c r="E2195" s="127"/>
    </row>
    <row r="2196" spans="2:5" x14ac:dyDescent="0.2">
      <c r="B2196" s="88">
        <v>42983</v>
      </c>
      <c r="D2196" s="127" t="s">
        <v>1615</v>
      </c>
      <c r="E2196" s="127"/>
    </row>
    <row r="2197" spans="2:5" x14ac:dyDescent="0.2">
      <c r="B2197" s="88">
        <v>42982</v>
      </c>
      <c r="D2197" s="127" t="s">
        <v>1616</v>
      </c>
      <c r="E2197" s="127"/>
    </row>
    <row r="2198" spans="2:5" x14ac:dyDescent="0.2">
      <c r="B2198" s="88">
        <v>42979</v>
      </c>
      <c r="D2198" s="127" t="s">
        <v>1617</v>
      </c>
      <c r="E2198" s="127"/>
    </row>
    <row r="2199" spans="2:5" x14ac:dyDescent="0.2">
      <c r="B2199" s="88">
        <v>42978</v>
      </c>
      <c r="D2199" s="127" t="s">
        <v>1618</v>
      </c>
      <c r="E2199" s="127"/>
    </row>
    <row r="2200" spans="2:5" x14ac:dyDescent="0.2">
      <c r="B2200" s="88">
        <v>42977</v>
      </c>
      <c r="D2200" s="127" t="s">
        <v>1619</v>
      </c>
      <c r="E2200" s="127"/>
    </row>
    <row r="2201" spans="2:5" x14ac:dyDescent="0.2">
      <c r="B2201" s="88">
        <v>42976</v>
      </c>
      <c r="D2201" s="127" t="s">
        <v>1620</v>
      </c>
      <c r="E2201" s="127"/>
    </row>
    <row r="2202" spans="2:5" x14ac:dyDescent="0.2">
      <c r="B2202" s="88">
        <v>42975</v>
      </c>
      <c r="D2202" s="127" t="s">
        <v>1621</v>
      </c>
      <c r="E2202" s="127"/>
    </row>
    <row r="2203" spans="2:5" x14ac:dyDescent="0.2">
      <c r="B2203" s="88">
        <v>42971</v>
      </c>
      <c r="D2203" s="127" t="s">
        <v>1622</v>
      </c>
      <c r="E2203" s="127"/>
    </row>
    <row r="2204" spans="2:5" x14ac:dyDescent="0.2">
      <c r="B2204" s="88">
        <v>42970</v>
      </c>
      <c r="D2204" s="127" t="s">
        <v>1623</v>
      </c>
      <c r="E2204" s="127"/>
    </row>
    <row r="2205" spans="2:5" x14ac:dyDescent="0.2">
      <c r="B2205" s="88">
        <v>42969</v>
      </c>
      <c r="D2205" s="127" t="s">
        <v>1624</v>
      </c>
      <c r="E2205" s="127"/>
    </row>
    <row r="2206" spans="2:5" x14ac:dyDescent="0.2">
      <c r="B2206" s="88">
        <v>42968</v>
      </c>
      <c r="D2206" s="127" t="s">
        <v>1625</v>
      </c>
      <c r="E2206" s="127"/>
    </row>
    <row r="2207" spans="2:5" x14ac:dyDescent="0.2">
      <c r="B2207" s="88">
        <v>42965</v>
      </c>
      <c r="D2207" s="127" t="s">
        <v>1534</v>
      </c>
      <c r="E2207" s="127"/>
    </row>
    <row r="2208" spans="2:5" x14ac:dyDescent="0.2">
      <c r="B2208" s="88">
        <v>42964</v>
      </c>
      <c r="D2208" s="127" t="s">
        <v>1626</v>
      </c>
      <c r="E2208" s="127"/>
    </row>
    <row r="2209" spans="2:5" x14ac:dyDescent="0.2">
      <c r="B2209" s="88">
        <v>42963</v>
      </c>
      <c r="D2209" s="127" t="s">
        <v>1627</v>
      </c>
      <c r="E2209" s="127"/>
    </row>
    <row r="2210" spans="2:5" x14ac:dyDescent="0.2">
      <c r="B2210" s="88">
        <v>42962</v>
      </c>
      <c r="D2210" s="127" t="s">
        <v>1628</v>
      </c>
      <c r="E2210" s="127"/>
    </row>
    <row r="2211" spans="2:5" x14ac:dyDescent="0.2">
      <c r="B2211" s="88">
        <v>42961</v>
      </c>
      <c r="D2211" s="127" t="s">
        <v>1629</v>
      </c>
      <c r="E2211" s="127"/>
    </row>
    <row r="2212" spans="2:5" x14ac:dyDescent="0.2">
      <c r="B2212" s="88">
        <v>42958</v>
      </c>
      <c r="D2212" s="127" t="s">
        <v>1630</v>
      </c>
      <c r="E2212" s="127"/>
    </row>
    <row r="2213" spans="2:5" x14ac:dyDescent="0.2">
      <c r="B2213" s="88">
        <v>42957</v>
      </c>
      <c r="D2213" s="127" t="s">
        <v>1618</v>
      </c>
      <c r="E2213" s="127"/>
    </row>
    <row r="2214" spans="2:5" x14ac:dyDescent="0.2">
      <c r="B2214" s="88">
        <v>42956</v>
      </c>
      <c r="D2214" s="127" t="s">
        <v>1631</v>
      </c>
      <c r="E2214" s="127"/>
    </row>
    <row r="2215" spans="2:5" x14ac:dyDescent="0.2">
      <c r="B2215" s="88">
        <v>42955</v>
      </c>
      <c r="D2215" s="127" t="s">
        <v>1632</v>
      </c>
      <c r="E2215" s="127"/>
    </row>
    <row r="2216" spans="2:5" x14ac:dyDescent="0.2">
      <c r="B2216" s="88">
        <v>42954</v>
      </c>
      <c r="D2216" s="127" t="s">
        <v>1633</v>
      </c>
      <c r="E2216" s="127"/>
    </row>
    <row r="2217" spans="2:5" x14ac:dyDescent="0.2">
      <c r="B2217" s="88">
        <v>42951</v>
      </c>
      <c r="D2217" s="127" t="s">
        <v>1634</v>
      </c>
      <c r="E2217" s="127"/>
    </row>
    <row r="2218" spans="2:5" x14ac:dyDescent="0.2">
      <c r="B2218" s="88">
        <v>42950</v>
      </c>
      <c r="D2218" s="127" t="s">
        <v>1635</v>
      </c>
      <c r="E2218" s="127"/>
    </row>
    <row r="2219" spans="2:5" x14ac:dyDescent="0.2">
      <c r="B2219" s="88">
        <v>42949</v>
      </c>
      <c r="D2219" s="127" t="s">
        <v>1636</v>
      </c>
      <c r="E2219" s="127"/>
    </row>
    <row r="2220" spans="2:5" x14ac:dyDescent="0.2">
      <c r="B2220" s="88">
        <v>42948</v>
      </c>
      <c r="D2220" s="127" t="s">
        <v>1637</v>
      </c>
      <c r="E2220" s="127"/>
    </row>
    <row r="2221" spans="2:5" x14ac:dyDescent="0.2">
      <c r="B2221" s="88">
        <v>42947</v>
      </c>
      <c r="D2221" s="127" t="s">
        <v>1638</v>
      </c>
      <c r="E2221" s="127"/>
    </row>
    <row r="2222" spans="2:5" x14ac:dyDescent="0.2">
      <c r="B2222" s="88">
        <v>42944</v>
      </c>
      <c r="D2222" s="127" t="s">
        <v>1639</v>
      </c>
      <c r="E2222" s="127"/>
    </row>
    <row r="2223" spans="2:5" x14ac:dyDescent="0.2">
      <c r="B2223" s="88">
        <v>42943</v>
      </c>
      <c r="D2223" s="127" t="s">
        <v>1640</v>
      </c>
      <c r="E2223" s="127"/>
    </row>
    <row r="2224" spans="2:5" x14ac:dyDescent="0.2">
      <c r="B2224" s="88">
        <v>42942</v>
      </c>
      <c r="D2224" s="127" t="s">
        <v>1641</v>
      </c>
      <c r="E2224" s="127"/>
    </row>
    <row r="2225" spans="2:5" x14ac:dyDescent="0.2">
      <c r="B2225" s="88">
        <v>42941</v>
      </c>
      <c r="D2225" s="127" t="s">
        <v>1642</v>
      </c>
      <c r="E2225" s="127"/>
    </row>
    <row r="2226" spans="2:5" x14ac:dyDescent="0.2">
      <c r="B2226" s="88">
        <v>42940</v>
      </c>
      <c r="D2226" s="127" t="s">
        <v>1643</v>
      </c>
      <c r="E2226" s="127"/>
    </row>
    <row r="2227" spans="2:5" x14ac:dyDescent="0.2">
      <c r="B2227" s="88">
        <v>42937</v>
      </c>
      <c r="D2227" s="127" t="s">
        <v>1642</v>
      </c>
      <c r="E2227" s="127"/>
    </row>
    <row r="2228" spans="2:5" x14ac:dyDescent="0.2">
      <c r="B2228" s="88">
        <v>42935</v>
      </c>
      <c r="D2228" s="127" t="s">
        <v>1644</v>
      </c>
      <c r="E2228" s="127"/>
    </row>
    <row r="2229" spans="2:5" x14ac:dyDescent="0.2">
      <c r="B2229" s="88">
        <v>42933</v>
      </c>
      <c r="D2229" s="127" t="s">
        <v>1645</v>
      </c>
      <c r="E2229" s="127"/>
    </row>
    <row r="2230" spans="2:5" x14ac:dyDescent="0.2">
      <c r="B2230" s="88">
        <v>42930</v>
      </c>
      <c r="D2230" s="127" t="s">
        <v>1646</v>
      </c>
      <c r="E2230" s="127"/>
    </row>
    <row r="2231" spans="2:5" x14ac:dyDescent="0.2">
      <c r="B2231" s="88">
        <v>42929</v>
      </c>
      <c r="D2231" s="127" t="s">
        <v>1647</v>
      </c>
      <c r="E2231" s="127"/>
    </row>
    <row r="2232" spans="2:5" x14ac:dyDescent="0.2">
      <c r="B2232" s="88">
        <v>42928</v>
      </c>
      <c r="D2232" s="127" t="s">
        <v>1648</v>
      </c>
      <c r="E2232" s="127"/>
    </row>
    <row r="2233" spans="2:5" x14ac:dyDescent="0.2">
      <c r="B2233" s="88">
        <v>42927</v>
      </c>
      <c r="D2233" s="127" t="s">
        <v>1649</v>
      </c>
      <c r="E2233" s="127"/>
    </row>
    <row r="2234" spans="2:5" x14ac:dyDescent="0.2">
      <c r="B2234" s="88">
        <v>42926</v>
      </c>
      <c r="D2234" s="127" t="s">
        <v>1650</v>
      </c>
      <c r="E2234" s="127"/>
    </row>
    <row r="2235" spans="2:5" x14ac:dyDescent="0.2">
      <c r="B2235" s="88">
        <v>42923</v>
      </c>
      <c r="D2235" s="127" t="s">
        <v>1651</v>
      </c>
      <c r="E2235" s="127"/>
    </row>
    <row r="2236" spans="2:5" x14ac:dyDescent="0.2">
      <c r="B2236" s="88">
        <v>42922</v>
      </c>
      <c r="D2236" s="127" t="s">
        <v>1652</v>
      </c>
      <c r="E2236" s="127"/>
    </row>
    <row r="2237" spans="2:5" x14ac:dyDescent="0.2">
      <c r="B2237" s="88">
        <v>42921</v>
      </c>
      <c r="D2237" s="127" t="s">
        <v>1653</v>
      </c>
      <c r="E2237" s="127"/>
    </row>
    <row r="2238" spans="2:5" x14ac:dyDescent="0.2">
      <c r="B2238" s="88">
        <v>42920</v>
      </c>
      <c r="D2238" s="127" t="s">
        <v>1672</v>
      </c>
      <c r="E2238" s="127"/>
    </row>
    <row r="2239" spans="2:5" x14ac:dyDescent="0.2">
      <c r="B2239" s="88">
        <v>42919</v>
      </c>
      <c r="D2239" s="127" t="s">
        <v>1673</v>
      </c>
      <c r="E2239" s="127"/>
    </row>
    <row r="2240" spans="2:5" x14ac:dyDescent="0.2">
      <c r="B2240" s="88">
        <v>42916</v>
      </c>
      <c r="D2240" s="127" t="s">
        <v>1674</v>
      </c>
      <c r="E2240" s="127"/>
    </row>
    <row r="2241" spans="2:5" x14ac:dyDescent="0.2">
      <c r="B2241" s="88">
        <v>42915</v>
      </c>
      <c r="D2241" s="127" t="s">
        <v>1675</v>
      </c>
      <c r="E2241" s="127"/>
    </row>
    <row r="2242" spans="2:5" x14ac:dyDescent="0.2">
      <c r="B2242" s="88">
        <v>42914</v>
      </c>
      <c r="D2242" s="127" t="s">
        <v>1472</v>
      </c>
      <c r="E2242" s="127"/>
    </row>
    <row r="2243" spans="2:5" x14ac:dyDescent="0.2">
      <c r="B2243" s="88">
        <v>42913</v>
      </c>
      <c r="D2243" s="127" t="s">
        <v>1676</v>
      </c>
      <c r="E2243" s="127"/>
    </row>
    <row r="2244" spans="2:5" x14ac:dyDescent="0.2">
      <c r="B2244" s="88">
        <v>42912</v>
      </c>
      <c r="D2244" s="127" t="s">
        <v>1677</v>
      </c>
      <c r="E2244" s="127"/>
    </row>
    <row r="2245" spans="2:5" x14ac:dyDescent="0.2">
      <c r="B2245" s="88">
        <v>42909</v>
      </c>
      <c r="D2245" s="127" t="s">
        <v>1678</v>
      </c>
      <c r="E2245" s="127"/>
    </row>
    <row r="2246" spans="2:5" x14ac:dyDescent="0.2">
      <c r="B2246" s="88">
        <v>42908</v>
      </c>
      <c r="D2246" s="127" t="s">
        <v>1679</v>
      </c>
      <c r="E2246" s="127"/>
    </row>
    <row r="2247" spans="2:5" x14ac:dyDescent="0.2">
      <c r="B2247" s="88">
        <v>42907</v>
      </c>
      <c r="D2247" s="127" t="s">
        <v>1680</v>
      </c>
      <c r="E2247" s="127"/>
    </row>
    <row r="2248" spans="2:5" x14ac:dyDescent="0.2">
      <c r="B2248" s="88">
        <v>42906</v>
      </c>
      <c r="D2248" s="127" t="s">
        <v>1681</v>
      </c>
      <c r="E2248" s="127"/>
    </row>
    <row r="2249" spans="2:5" x14ac:dyDescent="0.2">
      <c r="B2249" s="88">
        <v>42902</v>
      </c>
      <c r="D2249" s="127" t="s">
        <v>1682</v>
      </c>
      <c r="E2249" s="127"/>
    </row>
    <row r="2250" spans="2:5" x14ac:dyDescent="0.2">
      <c r="B2250" s="88">
        <v>42901</v>
      </c>
      <c r="D2250" s="127" t="s">
        <v>1486</v>
      </c>
      <c r="E2250" s="127"/>
    </row>
    <row r="2251" spans="2:5" x14ac:dyDescent="0.2">
      <c r="B2251" s="88">
        <v>42900</v>
      </c>
      <c r="D2251" s="127" t="s">
        <v>1683</v>
      </c>
      <c r="E2251" s="127"/>
    </row>
    <row r="2252" spans="2:5" x14ac:dyDescent="0.2">
      <c r="B2252" s="88">
        <v>42899</v>
      </c>
      <c r="D2252" s="127" t="s">
        <v>1684</v>
      </c>
      <c r="E2252" s="127"/>
    </row>
    <row r="2253" spans="2:5" x14ac:dyDescent="0.2">
      <c r="B2253" s="88">
        <v>42898</v>
      </c>
      <c r="D2253" s="127" t="s">
        <v>1685</v>
      </c>
      <c r="E2253" s="127"/>
    </row>
    <row r="2254" spans="2:5" x14ac:dyDescent="0.2">
      <c r="B2254" s="88">
        <v>42895</v>
      </c>
      <c r="D2254" s="127" t="s">
        <v>1686</v>
      </c>
      <c r="E2254" s="127"/>
    </row>
    <row r="2255" spans="2:5" x14ac:dyDescent="0.2">
      <c r="B2255" s="88">
        <v>42894</v>
      </c>
      <c r="D2255" s="127" t="s">
        <v>1687</v>
      </c>
      <c r="E2255" s="127"/>
    </row>
    <row r="2256" spans="2:5" x14ac:dyDescent="0.2">
      <c r="B2256" s="88">
        <v>42893</v>
      </c>
      <c r="D2256" s="127" t="s">
        <v>1642</v>
      </c>
      <c r="E2256" s="127"/>
    </row>
    <row r="2257" spans="2:5" x14ac:dyDescent="0.2">
      <c r="B2257" s="88">
        <v>42892</v>
      </c>
      <c r="D2257" s="127" t="s">
        <v>1688</v>
      </c>
      <c r="E2257" s="127"/>
    </row>
    <row r="2258" spans="2:5" x14ac:dyDescent="0.2">
      <c r="B2258" s="88">
        <v>42891</v>
      </c>
      <c r="D2258" s="127" t="s">
        <v>1676</v>
      </c>
      <c r="E2258" s="127"/>
    </row>
    <row r="2259" spans="2:5" x14ac:dyDescent="0.2">
      <c r="B2259" s="88">
        <v>42888</v>
      </c>
      <c r="D2259" s="127" t="s">
        <v>1689</v>
      </c>
      <c r="E2259" s="127"/>
    </row>
    <row r="2260" spans="2:5" x14ac:dyDescent="0.2">
      <c r="B2260" s="88">
        <v>42887</v>
      </c>
      <c r="D2260" s="127" t="s">
        <v>1497</v>
      </c>
      <c r="E2260" s="127"/>
    </row>
    <row r="2261" spans="2:5" x14ac:dyDescent="0.2">
      <c r="B2261" s="88">
        <v>42886</v>
      </c>
      <c r="D2261" s="127" t="s">
        <v>1690</v>
      </c>
      <c r="E2261" s="127"/>
    </row>
    <row r="2262" spans="2:5" x14ac:dyDescent="0.2">
      <c r="B2262" s="88">
        <v>42885</v>
      </c>
      <c r="D2262" s="127" t="s">
        <v>1691</v>
      </c>
      <c r="E2262" s="127"/>
    </row>
    <row r="2263" spans="2:5" x14ac:dyDescent="0.2">
      <c r="B2263" s="88">
        <v>42884</v>
      </c>
      <c r="D2263" s="127" t="s">
        <v>1692</v>
      </c>
      <c r="E2263" s="127"/>
    </row>
    <row r="2264" spans="2:5" x14ac:dyDescent="0.2">
      <c r="B2264" s="88">
        <v>42881</v>
      </c>
      <c r="D2264" s="127" t="s">
        <v>1692</v>
      </c>
      <c r="E2264" s="127"/>
    </row>
    <row r="2265" spans="2:5" x14ac:dyDescent="0.2">
      <c r="B2265" s="88">
        <v>42880</v>
      </c>
      <c r="D2265" s="127" t="s">
        <v>1693</v>
      </c>
      <c r="E2265" s="127"/>
    </row>
    <row r="2266" spans="2:5" x14ac:dyDescent="0.2">
      <c r="B2266" s="88">
        <v>42879</v>
      </c>
      <c r="D2266" s="127" t="s">
        <v>1694</v>
      </c>
      <c r="E2266" s="127"/>
    </row>
    <row r="2267" spans="2:5" x14ac:dyDescent="0.2">
      <c r="B2267" s="88">
        <v>42878</v>
      </c>
      <c r="D2267" s="127" t="s">
        <v>1695</v>
      </c>
      <c r="E2267" s="127"/>
    </row>
    <row r="2268" spans="2:5" x14ac:dyDescent="0.2">
      <c r="B2268" s="88">
        <v>42874</v>
      </c>
      <c r="D2268" s="127" t="s">
        <v>1696</v>
      </c>
      <c r="E2268" s="127"/>
    </row>
    <row r="2269" spans="2:5" x14ac:dyDescent="0.2">
      <c r="B2269" s="88">
        <v>42873</v>
      </c>
      <c r="D2269" s="127" t="s">
        <v>1697</v>
      </c>
      <c r="E2269" s="127"/>
    </row>
    <row r="2270" spans="2:5" x14ac:dyDescent="0.2">
      <c r="B2270" s="88">
        <v>42872</v>
      </c>
      <c r="D2270" s="127" t="s">
        <v>1698</v>
      </c>
      <c r="E2270" s="127"/>
    </row>
    <row r="2271" spans="2:5" x14ac:dyDescent="0.2">
      <c r="B2271" s="88">
        <v>42871</v>
      </c>
      <c r="D2271" s="127" t="s">
        <v>1699</v>
      </c>
      <c r="E2271" s="127"/>
    </row>
    <row r="2272" spans="2:5" x14ac:dyDescent="0.2">
      <c r="B2272" s="88">
        <v>42870</v>
      </c>
      <c r="D2272" s="127" t="s">
        <v>1700</v>
      </c>
      <c r="E2272" s="127"/>
    </row>
    <row r="2273" spans="2:5" x14ac:dyDescent="0.2">
      <c r="B2273" s="88">
        <v>42867</v>
      </c>
      <c r="D2273" s="127" t="s">
        <v>1701</v>
      </c>
      <c r="E2273" s="127"/>
    </row>
    <row r="2274" spans="2:5" x14ac:dyDescent="0.2">
      <c r="B2274" s="88">
        <v>42866</v>
      </c>
      <c r="D2274" s="127" t="s">
        <v>1702</v>
      </c>
      <c r="E2274" s="127"/>
    </row>
    <row r="2275" spans="2:5" x14ac:dyDescent="0.2">
      <c r="B2275" s="88">
        <v>42865</v>
      </c>
      <c r="D2275" s="127" t="s">
        <v>1703</v>
      </c>
      <c r="E2275" s="127"/>
    </row>
    <row r="2276" spans="2:5" x14ac:dyDescent="0.2">
      <c r="B2276" s="88">
        <v>42864</v>
      </c>
      <c r="D2276" s="127" t="s">
        <v>1704</v>
      </c>
      <c r="E2276" s="127"/>
    </row>
    <row r="2277" spans="2:5" x14ac:dyDescent="0.2">
      <c r="B2277" s="88">
        <v>42863</v>
      </c>
      <c r="D2277" s="127" t="s">
        <v>1705</v>
      </c>
      <c r="E2277" s="127"/>
    </row>
    <row r="2278" spans="2:5" x14ac:dyDescent="0.2">
      <c r="B2278" s="88">
        <v>42860</v>
      </c>
      <c r="D2278" s="127" t="s">
        <v>1706</v>
      </c>
      <c r="E2278" s="127"/>
    </row>
    <row r="2279" spans="2:5" x14ac:dyDescent="0.2">
      <c r="B2279" s="88">
        <v>42859</v>
      </c>
      <c r="D2279" s="127" t="s">
        <v>1707</v>
      </c>
      <c r="E2279" s="127"/>
    </row>
    <row r="2280" spans="2:5" x14ac:dyDescent="0.2">
      <c r="B2280" s="88">
        <v>42858</v>
      </c>
      <c r="D2280" s="127" t="s">
        <v>1708</v>
      </c>
      <c r="E2280" s="127"/>
    </row>
    <row r="2281" spans="2:5" x14ac:dyDescent="0.2">
      <c r="B2281" s="88">
        <v>42857</v>
      </c>
      <c r="D2281" s="127" t="s">
        <v>1709</v>
      </c>
      <c r="E2281" s="127"/>
    </row>
    <row r="2282" spans="2:5" x14ac:dyDescent="0.2">
      <c r="B2282" s="88">
        <v>42853</v>
      </c>
      <c r="D2282" s="127" t="s">
        <v>1710</v>
      </c>
      <c r="E2282" s="127"/>
    </row>
    <row r="2283" spans="2:5" x14ac:dyDescent="0.2">
      <c r="B2283" s="88">
        <v>42852</v>
      </c>
      <c r="D2283" s="127" t="s">
        <v>1709</v>
      </c>
      <c r="E2283" s="127"/>
    </row>
    <row r="2284" spans="2:5" x14ac:dyDescent="0.2">
      <c r="B2284" s="88">
        <v>42851</v>
      </c>
      <c r="D2284" s="127" t="s">
        <v>1710</v>
      </c>
      <c r="E2284" s="127"/>
    </row>
    <row r="2285" spans="2:5" x14ac:dyDescent="0.2">
      <c r="B2285" s="88">
        <v>42850</v>
      </c>
      <c r="D2285" s="127" t="s">
        <v>1711</v>
      </c>
    </row>
    <row r="2286" spans="2:5" x14ac:dyDescent="0.2">
      <c r="B2286" s="88">
        <v>42849</v>
      </c>
      <c r="D2286" s="127" t="s">
        <v>1489</v>
      </c>
    </row>
    <row r="2287" spans="2:5" x14ac:dyDescent="0.2">
      <c r="B2287" s="88">
        <v>42846</v>
      </c>
      <c r="D2287" s="127" t="s">
        <v>1712</v>
      </c>
    </row>
    <row r="2288" spans="2:5" x14ac:dyDescent="0.2">
      <c r="B2288" s="88">
        <v>42845</v>
      </c>
      <c r="D2288" s="127" t="s">
        <v>1713</v>
      </c>
    </row>
    <row r="2289" spans="2:4" x14ac:dyDescent="0.2">
      <c r="B2289" s="88">
        <v>42844</v>
      </c>
      <c r="D2289" s="127" t="s">
        <v>1714</v>
      </c>
    </row>
    <row r="2290" spans="2:4" x14ac:dyDescent="0.2">
      <c r="B2290" s="88">
        <v>42843</v>
      </c>
      <c r="D2290" s="127" t="s">
        <v>1641</v>
      </c>
    </row>
    <row r="2291" spans="2:4" x14ac:dyDescent="0.2">
      <c r="B2291" s="88">
        <v>42837</v>
      </c>
      <c r="D2291" s="127" t="s">
        <v>1715</v>
      </c>
    </row>
    <row r="2292" spans="2:4" x14ac:dyDescent="0.2">
      <c r="B2292" s="88">
        <v>42836</v>
      </c>
      <c r="D2292" s="127" t="s">
        <v>1716</v>
      </c>
    </row>
    <row r="2293" spans="2:4" x14ac:dyDescent="0.2">
      <c r="B2293" s="88">
        <v>42835</v>
      </c>
      <c r="D2293" s="127" t="s">
        <v>1470</v>
      </c>
    </row>
    <row r="2294" spans="2:4" x14ac:dyDescent="0.2">
      <c r="B2294" s="88">
        <v>42832</v>
      </c>
      <c r="D2294" s="127" t="s">
        <v>1712</v>
      </c>
    </row>
    <row r="2295" spans="2:4" x14ac:dyDescent="0.2">
      <c r="B2295" s="88">
        <v>42831</v>
      </c>
      <c r="D2295" s="127" t="s">
        <v>1717</v>
      </c>
    </row>
    <row r="2296" spans="2:4" x14ac:dyDescent="0.2">
      <c r="B2296" s="88">
        <v>42830</v>
      </c>
      <c r="D2296" s="127" t="s">
        <v>1718</v>
      </c>
    </row>
    <row r="2297" spans="2:4" x14ac:dyDescent="0.2">
      <c r="B2297" s="88">
        <v>42829</v>
      </c>
      <c r="D2297" s="127" t="s">
        <v>1719</v>
      </c>
    </row>
    <row r="2298" spans="2:4" x14ac:dyDescent="0.2">
      <c r="B2298" s="88">
        <v>42828</v>
      </c>
      <c r="D2298" s="127" t="s">
        <v>1508</v>
      </c>
    </row>
    <row r="2299" spans="2:4" x14ac:dyDescent="0.2">
      <c r="B2299" s="88">
        <v>42825</v>
      </c>
      <c r="D2299" s="127" t="s">
        <v>1720</v>
      </c>
    </row>
    <row r="2300" spans="2:4" x14ac:dyDescent="0.2">
      <c r="B2300" s="88">
        <v>42824</v>
      </c>
      <c r="D2300" s="127" t="s">
        <v>1721</v>
      </c>
    </row>
    <row r="2301" spans="2:4" x14ac:dyDescent="0.2">
      <c r="B2301" s="88">
        <v>42823</v>
      </c>
      <c r="D2301" s="127" t="s">
        <v>1722</v>
      </c>
    </row>
    <row r="2302" spans="2:4" x14ac:dyDescent="0.2">
      <c r="B2302" s="88">
        <v>42822</v>
      </c>
      <c r="D2302" s="127" t="s">
        <v>1723</v>
      </c>
    </row>
    <row r="2303" spans="2:4" x14ac:dyDescent="0.2">
      <c r="B2303" s="88">
        <v>42821</v>
      </c>
      <c r="D2303" s="127" t="s">
        <v>1526</v>
      </c>
    </row>
    <row r="2304" spans="2:4" x14ac:dyDescent="0.2">
      <c r="B2304" s="88">
        <v>42818</v>
      </c>
      <c r="D2304" s="127" t="s">
        <v>1724</v>
      </c>
    </row>
    <row r="2305" spans="2:4" x14ac:dyDescent="0.2">
      <c r="B2305" s="88">
        <v>42817</v>
      </c>
      <c r="D2305" s="127" t="s">
        <v>1725</v>
      </c>
    </row>
    <row r="2306" spans="2:4" x14ac:dyDescent="0.2">
      <c r="B2306" s="88">
        <v>42816</v>
      </c>
      <c r="D2306" s="127" t="s">
        <v>1726</v>
      </c>
    </row>
    <row r="2307" spans="2:4" x14ac:dyDescent="0.2">
      <c r="B2307" s="88">
        <v>42815</v>
      </c>
      <c r="D2307" s="127" t="s">
        <v>1727</v>
      </c>
    </row>
    <row r="2308" spans="2:4" x14ac:dyDescent="0.2">
      <c r="B2308" s="88">
        <v>42814</v>
      </c>
      <c r="D2308" s="127" t="s">
        <v>1728</v>
      </c>
    </row>
    <row r="2309" spans="2:4" x14ac:dyDescent="0.2">
      <c r="B2309" s="88">
        <v>42811</v>
      </c>
      <c r="D2309" s="127" t="s">
        <v>1690</v>
      </c>
    </row>
    <row r="2310" spans="2:4" x14ac:dyDescent="0.2">
      <c r="B2310" s="88">
        <v>42810</v>
      </c>
      <c r="D2310" s="127" t="s">
        <v>1729</v>
      </c>
    </row>
    <row r="2311" spans="2:4" x14ac:dyDescent="0.2">
      <c r="B2311" s="88">
        <v>42809</v>
      </c>
      <c r="D2311" s="127" t="s">
        <v>1726</v>
      </c>
    </row>
    <row r="2312" spans="2:4" x14ac:dyDescent="0.2">
      <c r="B2312" s="88">
        <v>42808</v>
      </c>
      <c r="D2312" s="127" t="s">
        <v>1730</v>
      </c>
    </row>
    <row r="2313" spans="2:4" x14ac:dyDescent="0.2">
      <c r="B2313" s="88">
        <v>42807</v>
      </c>
      <c r="D2313" s="127" t="s">
        <v>1472</v>
      </c>
    </row>
    <row r="2314" spans="2:4" x14ac:dyDescent="0.2">
      <c r="B2314" s="88">
        <v>42804</v>
      </c>
      <c r="D2314" s="127" t="s">
        <v>1688</v>
      </c>
    </row>
    <row r="2315" spans="2:4" x14ac:dyDescent="0.2">
      <c r="B2315" s="88">
        <v>42803</v>
      </c>
      <c r="D2315" s="127" t="s">
        <v>1731</v>
      </c>
    </row>
    <row r="2316" spans="2:4" x14ac:dyDescent="0.2">
      <c r="B2316" s="88">
        <v>42802</v>
      </c>
      <c r="D2316" s="127" t="s">
        <v>1732</v>
      </c>
    </row>
    <row r="2317" spans="2:4" x14ac:dyDescent="0.2">
      <c r="B2317" s="88">
        <v>42801</v>
      </c>
      <c r="D2317" s="127" t="s">
        <v>1486</v>
      </c>
    </row>
    <row r="2318" spans="2:4" x14ac:dyDescent="0.2">
      <c r="B2318" s="88">
        <v>42800</v>
      </c>
      <c r="D2318" s="127" t="s">
        <v>1733</v>
      </c>
    </row>
    <row r="2319" spans="2:4" x14ac:dyDescent="0.2">
      <c r="B2319" s="88">
        <v>42797</v>
      </c>
      <c r="D2319" s="127" t="s">
        <v>1734</v>
      </c>
    </row>
    <row r="2320" spans="2:4" x14ac:dyDescent="0.2">
      <c r="B2320" s="88">
        <v>42796</v>
      </c>
      <c r="D2320" s="127" t="s">
        <v>1735</v>
      </c>
    </row>
    <row r="2321" spans="2:4" x14ac:dyDescent="0.2">
      <c r="B2321" s="88">
        <v>42795</v>
      </c>
      <c r="D2321" s="127" t="s">
        <v>1736</v>
      </c>
    </row>
    <row r="2322" spans="2:4" x14ac:dyDescent="0.2">
      <c r="B2322" s="88">
        <v>42790</v>
      </c>
      <c r="D2322" s="127" t="s">
        <v>1737</v>
      </c>
    </row>
    <row r="2323" spans="2:4" x14ac:dyDescent="0.2">
      <c r="B2323" s="88">
        <v>42789</v>
      </c>
      <c r="D2323" s="127" t="s">
        <v>1494</v>
      </c>
    </row>
    <row r="2324" spans="2:4" x14ac:dyDescent="0.2">
      <c r="B2324" s="88">
        <v>42788</v>
      </c>
      <c r="D2324" s="127" t="s">
        <v>1738</v>
      </c>
    </row>
    <row r="2325" spans="2:4" x14ac:dyDescent="0.2">
      <c r="B2325" s="88">
        <v>42787</v>
      </c>
      <c r="D2325" s="127" t="s">
        <v>1680</v>
      </c>
    </row>
    <row r="2326" spans="2:4" x14ac:dyDescent="0.2">
      <c r="B2326" s="88">
        <v>42786</v>
      </c>
      <c r="D2326" s="127" t="s">
        <v>1739</v>
      </c>
    </row>
    <row r="2327" spans="2:4" x14ac:dyDescent="0.2">
      <c r="B2327" s="88">
        <v>42783</v>
      </c>
      <c r="D2327" s="127" t="s">
        <v>1740</v>
      </c>
    </row>
    <row r="2328" spans="2:4" x14ac:dyDescent="0.2">
      <c r="B2328" s="88">
        <v>42782</v>
      </c>
      <c r="D2328" s="127" t="s">
        <v>1741</v>
      </c>
    </row>
    <row r="2329" spans="2:4" x14ac:dyDescent="0.2">
      <c r="B2329" s="88">
        <v>42781</v>
      </c>
      <c r="D2329" s="127" t="s">
        <v>1471</v>
      </c>
    </row>
    <row r="2330" spans="2:4" x14ac:dyDescent="0.2">
      <c r="B2330" s="88">
        <v>42780</v>
      </c>
      <c r="D2330" s="127" t="s">
        <v>1723</v>
      </c>
    </row>
    <row r="2331" spans="2:4" x14ac:dyDescent="0.2">
      <c r="B2331" s="88">
        <v>42779</v>
      </c>
      <c r="D2331" s="127" t="s">
        <v>1469</v>
      </c>
    </row>
    <row r="2332" spans="2:4" x14ac:dyDescent="0.2">
      <c r="B2332" s="88">
        <v>42776</v>
      </c>
      <c r="D2332" s="127" t="s">
        <v>1742</v>
      </c>
    </row>
    <row r="2333" spans="2:4" x14ac:dyDescent="0.2">
      <c r="B2333" s="88">
        <v>42775</v>
      </c>
      <c r="D2333" s="127" t="s">
        <v>1633</v>
      </c>
    </row>
    <row r="2334" spans="2:4" x14ac:dyDescent="0.2">
      <c r="B2334" s="88">
        <v>42774</v>
      </c>
      <c r="D2334" s="127" t="s">
        <v>1743</v>
      </c>
    </row>
    <row r="2335" spans="2:4" x14ac:dyDescent="0.2">
      <c r="B2335" s="88">
        <v>42773</v>
      </c>
      <c r="D2335" s="127" t="s">
        <v>1744</v>
      </c>
    </row>
    <row r="2336" spans="2:4" x14ac:dyDescent="0.2">
      <c r="B2336" s="88">
        <v>42772</v>
      </c>
      <c r="D2336" s="127" t="s">
        <v>1745</v>
      </c>
    </row>
    <row r="2337" spans="2:4" x14ac:dyDescent="0.2">
      <c r="B2337" s="88">
        <v>42769</v>
      </c>
      <c r="D2337" s="127" t="s">
        <v>1723</v>
      </c>
    </row>
    <row r="2338" spans="2:4" x14ac:dyDescent="0.2">
      <c r="B2338" s="88">
        <v>42768</v>
      </c>
      <c r="D2338" s="127" t="s">
        <v>1746</v>
      </c>
    </row>
    <row r="2339" spans="2:4" x14ac:dyDescent="0.2">
      <c r="B2339" s="88">
        <v>42767</v>
      </c>
      <c r="D2339" s="127" t="s">
        <v>1747</v>
      </c>
    </row>
    <row r="2340" spans="2:4" x14ac:dyDescent="0.2">
      <c r="B2340" s="88">
        <v>42766</v>
      </c>
      <c r="D2340" s="127">
        <v>28.245000000000001</v>
      </c>
    </row>
    <row r="2341" spans="2:4" x14ac:dyDescent="0.2">
      <c r="B2341" s="88">
        <v>42765</v>
      </c>
      <c r="D2341" s="127" t="s">
        <v>1748</v>
      </c>
    </row>
    <row r="2342" spans="2:4" x14ac:dyDescent="0.2">
      <c r="B2342" s="88">
        <v>42762</v>
      </c>
      <c r="D2342" s="127" t="s">
        <v>1749</v>
      </c>
    </row>
    <row r="2343" spans="2:4" x14ac:dyDescent="0.2">
      <c r="B2343" s="88">
        <v>42761</v>
      </c>
      <c r="D2343" s="127" t="s">
        <v>1679</v>
      </c>
    </row>
    <row r="2344" spans="2:4" x14ac:dyDescent="0.2">
      <c r="B2344" s="88">
        <v>42760</v>
      </c>
      <c r="D2344" s="127" t="s">
        <v>1744</v>
      </c>
    </row>
    <row r="2345" spans="2:4" x14ac:dyDescent="0.2">
      <c r="B2345" s="88">
        <v>42759</v>
      </c>
      <c r="D2345" s="127" t="s">
        <v>1496</v>
      </c>
    </row>
    <row r="2346" spans="2:4" x14ac:dyDescent="0.2">
      <c r="B2346" s="88">
        <v>42758</v>
      </c>
      <c r="D2346" s="127" t="s">
        <v>1750</v>
      </c>
    </row>
    <row r="2347" spans="2:4" x14ac:dyDescent="0.2">
      <c r="B2347" s="88">
        <v>42755</v>
      </c>
      <c r="D2347" s="127" t="s">
        <v>1751</v>
      </c>
    </row>
    <row r="2348" spans="2:4" x14ac:dyDescent="0.2">
      <c r="B2348" s="88">
        <v>42754</v>
      </c>
      <c r="D2348" s="127" t="s">
        <v>1752</v>
      </c>
    </row>
    <row r="2349" spans="2:4" x14ac:dyDescent="0.2">
      <c r="B2349" s="88">
        <v>42753</v>
      </c>
      <c r="D2349" s="127" t="s">
        <v>1753</v>
      </c>
    </row>
    <row r="2350" spans="2:4" x14ac:dyDescent="0.2">
      <c r="B2350" s="88">
        <v>42752</v>
      </c>
      <c r="D2350" s="127" t="s">
        <v>1754</v>
      </c>
    </row>
    <row r="2351" spans="2:4" x14ac:dyDescent="0.2">
      <c r="B2351" s="88">
        <v>42751</v>
      </c>
      <c r="D2351" s="127" t="s">
        <v>1755</v>
      </c>
    </row>
    <row r="2352" spans="2:4" x14ac:dyDescent="0.2">
      <c r="B2352" s="88">
        <v>42748</v>
      </c>
      <c r="D2352" s="127" t="s">
        <v>1515</v>
      </c>
    </row>
    <row r="2353" spans="2:4" x14ac:dyDescent="0.2">
      <c r="B2353" s="88">
        <v>42747</v>
      </c>
      <c r="D2353" s="127" t="s">
        <v>1756</v>
      </c>
    </row>
    <row r="2354" spans="2:4" x14ac:dyDescent="0.2">
      <c r="B2354" s="88">
        <v>42746</v>
      </c>
      <c r="D2354" s="127" t="s">
        <v>1757</v>
      </c>
    </row>
    <row r="2355" spans="2:4" x14ac:dyDescent="0.2">
      <c r="B2355" s="88">
        <v>42745</v>
      </c>
      <c r="D2355" s="127" t="s">
        <v>1758</v>
      </c>
    </row>
    <row r="2356" spans="2:4" x14ac:dyDescent="0.2">
      <c r="B2356" s="88">
        <v>42744</v>
      </c>
      <c r="D2356" s="127" t="s">
        <v>1621</v>
      </c>
    </row>
    <row r="2357" spans="2:4" x14ac:dyDescent="0.2">
      <c r="B2357" s="88">
        <v>42740</v>
      </c>
      <c r="D2357" s="127" t="s">
        <v>1759</v>
      </c>
    </row>
    <row r="2358" spans="2:4" x14ac:dyDescent="0.2">
      <c r="B2358" s="88">
        <v>42739</v>
      </c>
      <c r="D2358" s="127" t="s">
        <v>1760</v>
      </c>
    </row>
    <row r="2359" spans="2:4" x14ac:dyDescent="0.2">
      <c r="B2359" s="88">
        <v>42738</v>
      </c>
      <c r="D2359" s="127" t="s">
        <v>1761</v>
      </c>
    </row>
    <row r="2360" spans="2:4" x14ac:dyDescent="0.2">
      <c r="B2360" s="88">
        <v>42737</v>
      </c>
      <c r="D2360" s="127" t="s">
        <v>1762</v>
      </c>
    </row>
    <row r="2361" spans="2:4" x14ac:dyDescent="0.2">
      <c r="B2361" s="88">
        <v>42735</v>
      </c>
      <c r="D2361" s="127" t="s">
        <v>1763</v>
      </c>
    </row>
    <row r="2362" spans="2:4" x14ac:dyDescent="0.2">
      <c r="B2362" s="88">
        <v>42734</v>
      </c>
      <c r="D2362" s="127" t="s">
        <v>1763</v>
      </c>
    </row>
    <row r="2363" spans="2:4" x14ac:dyDescent="0.2">
      <c r="B2363" s="88">
        <v>42733</v>
      </c>
      <c r="D2363" s="127" t="s">
        <v>1764</v>
      </c>
    </row>
    <row r="2364" spans="2:4" x14ac:dyDescent="0.2">
      <c r="B2364" s="88">
        <v>42732</v>
      </c>
      <c r="D2364" s="127" t="s">
        <v>1765</v>
      </c>
    </row>
    <row r="2365" spans="2:4" x14ac:dyDescent="0.2">
      <c r="B2365" s="88">
        <v>42731</v>
      </c>
      <c r="D2365" s="127" t="s">
        <v>1766</v>
      </c>
    </row>
    <row r="2366" spans="2:4" x14ac:dyDescent="0.2">
      <c r="B2366" s="88">
        <v>42730</v>
      </c>
      <c r="D2366" s="127" t="s">
        <v>1718</v>
      </c>
    </row>
    <row r="2367" spans="2:4" x14ac:dyDescent="0.2">
      <c r="B2367" s="88">
        <v>42727</v>
      </c>
      <c r="D2367" s="127" t="s">
        <v>1744</v>
      </c>
    </row>
    <row r="2368" spans="2:4" x14ac:dyDescent="0.2">
      <c r="B2368" s="88">
        <v>42726</v>
      </c>
      <c r="D2368" s="127" t="s">
        <v>1767</v>
      </c>
    </row>
    <row r="2369" spans="2:4" x14ac:dyDescent="0.2">
      <c r="B2369" s="88">
        <v>42725</v>
      </c>
      <c r="D2369" s="127" t="s">
        <v>1768</v>
      </c>
    </row>
    <row r="2370" spans="2:4" x14ac:dyDescent="0.2">
      <c r="B2370" s="88">
        <v>42724</v>
      </c>
      <c r="D2370" s="127" t="s">
        <v>1769</v>
      </c>
    </row>
    <row r="2371" spans="2:4" x14ac:dyDescent="0.2">
      <c r="B2371" s="88">
        <v>42723</v>
      </c>
      <c r="D2371" s="127" t="s">
        <v>1770</v>
      </c>
    </row>
    <row r="2372" spans="2:4" x14ac:dyDescent="0.2">
      <c r="B2372" s="88">
        <v>42720</v>
      </c>
      <c r="D2372" s="127" t="s">
        <v>1771</v>
      </c>
    </row>
    <row r="2373" spans="2:4" x14ac:dyDescent="0.2">
      <c r="B2373" s="88">
        <v>42719</v>
      </c>
      <c r="D2373" s="127" t="s">
        <v>1551</v>
      </c>
    </row>
    <row r="2374" spans="2:4" x14ac:dyDescent="0.2">
      <c r="B2374" s="88">
        <v>42718</v>
      </c>
      <c r="D2374" s="127" t="s">
        <v>1772</v>
      </c>
    </row>
    <row r="2375" spans="2:4" x14ac:dyDescent="0.2">
      <c r="B2375" s="88">
        <v>42717</v>
      </c>
      <c r="D2375" s="127" t="s">
        <v>1624</v>
      </c>
    </row>
    <row r="2376" spans="2:4" x14ac:dyDescent="0.2">
      <c r="B2376" s="88">
        <v>42716</v>
      </c>
      <c r="D2376" s="127" t="s">
        <v>1773</v>
      </c>
    </row>
    <row r="2377" spans="2:4" x14ac:dyDescent="0.2">
      <c r="B2377" s="88">
        <v>42713</v>
      </c>
      <c r="D2377" s="127" t="s">
        <v>1560</v>
      </c>
    </row>
    <row r="2378" spans="2:4" x14ac:dyDescent="0.2">
      <c r="B2378" s="88">
        <v>42712</v>
      </c>
      <c r="D2378" s="127" t="s">
        <v>1774</v>
      </c>
    </row>
    <row r="2379" spans="2:4" x14ac:dyDescent="0.2">
      <c r="B2379" s="88">
        <v>42711</v>
      </c>
      <c r="D2379" s="127" t="s">
        <v>1761</v>
      </c>
    </row>
    <row r="2380" spans="2:4" x14ac:dyDescent="0.2">
      <c r="B2380" s="88">
        <v>42710</v>
      </c>
      <c r="D2380" s="127" t="s">
        <v>1775</v>
      </c>
    </row>
    <row r="2381" spans="2:4" x14ac:dyDescent="0.2">
      <c r="B2381" s="88">
        <v>42709</v>
      </c>
      <c r="D2381" s="127" t="s">
        <v>1651</v>
      </c>
    </row>
    <row r="2382" spans="2:4" x14ac:dyDescent="0.2">
      <c r="B2382" s="88">
        <v>42706</v>
      </c>
      <c r="D2382" s="127" t="s">
        <v>1776</v>
      </c>
    </row>
    <row r="2383" spans="2:4" x14ac:dyDescent="0.2">
      <c r="B2383" s="88">
        <v>42705</v>
      </c>
      <c r="D2383" s="127" t="s">
        <v>1777</v>
      </c>
    </row>
    <row r="2384" spans="2:4" x14ac:dyDescent="0.2">
      <c r="B2384" s="88">
        <v>42704</v>
      </c>
      <c r="D2384" s="127" t="s">
        <v>1778</v>
      </c>
    </row>
    <row r="2385" spans="2:4" x14ac:dyDescent="0.2">
      <c r="B2385" s="88">
        <v>42703</v>
      </c>
      <c r="D2385" s="127" t="s">
        <v>1779</v>
      </c>
    </row>
    <row r="2386" spans="2:4" x14ac:dyDescent="0.2">
      <c r="B2386" s="88">
        <v>42702</v>
      </c>
      <c r="D2386" s="127" t="s">
        <v>1780</v>
      </c>
    </row>
    <row r="2387" spans="2:4" x14ac:dyDescent="0.2">
      <c r="B2387" s="88">
        <v>42699</v>
      </c>
      <c r="D2387" s="127" t="s">
        <v>1781</v>
      </c>
    </row>
    <row r="2388" spans="2:4" x14ac:dyDescent="0.2">
      <c r="B2388" s="88">
        <v>42698</v>
      </c>
      <c r="D2388" s="127" t="s">
        <v>1782</v>
      </c>
    </row>
    <row r="2389" spans="2:4" x14ac:dyDescent="0.2">
      <c r="B2389" s="88">
        <v>42697</v>
      </c>
      <c r="D2389" s="127" t="s">
        <v>1783</v>
      </c>
    </row>
    <row r="2390" spans="2:4" x14ac:dyDescent="0.2">
      <c r="B2390" s="88">
        <v>42696</v>
      </c>
      <c r="D2390" s="127" t="s">
        <v>1784</v>
      </c>
    </row>
    <row r="2391" spans="2:4" x14ac:dyDescent="0.2">
      <c r="B2391" s="88">
        <v>42695</v>
      </c>
      <c r="D2391" s="127" t="s">
        <v>1785</v>
      </c>
    </row>
    <row r="2392" spans="2:4" x14ac:dyDescent="0.2">
      <c r="B2392" s="88">
        <v>42692</v>
      </c>
      <c r="D2392" s="127" t="s">
        <v>1786</v>
      </c>
    </row>
    <row r="2393" spans="2:4" x14ac:dyDescent="0.2">
      <c r="B2393" s="88">
        <v>42691</v>
      </c>
      <c r="D2393" s="127" t="s">
        <v>1787</v>
      </c>
    </row>
    <row r="2394" spans="2:4" x14ac:dyDescent="0.2">
      <c r="B2394" s="88">
        <v>42690</v>
      </c>
      <c r="D2394" s="127" t="s">
        <v>1788</v>
      </c>
    </row>
    <row r="2395" spans="2:4" x14ac:dyDescent="0.2">
      <c r="B2395" s="88">
        <v>42689</v>
      </c>
      <c r="D2395" s="127" t="s">
        <v>1789</v>
      </c>
    </row>
    <row r="2396" spans="2:4" x14ac:dyDescent="0.2">
      <c r="B2396" s="88">
        <v>42688</v>
      </c>
      <c r="D2396" s="127" t="s">
        <v>1755</v>
      </c>
    </row>
    <row r="2397" spans="2:4" x14ac:dyDescent="0.2">
      <c r="B2397" s="88">
        <v>42685</v>
      </c>
      <c r="D2397" s="127" t="s">
        <v>1790</v>
      </c>
    </row>
    <row r="2398" spans="2:4" x14ac:dyDescent="0.2">
      <c r="B2398" s="88">
        <v>42684</v>
      </c>
      <c r="D2398" s="127" t="s">
        <v>1791</v>
      </c>
    </row>
    <row r="2399" spans="2:4" x14ac:dyDescent="0.2">
      <c r="B2399" s="88">
        <v>42683</v>
      </c>
      <c r="D2399" s="127" t="s">
        <v>1792</v>
      </c>
    </row>
    <row r="2400" spans="2:4" x14ac:dyDescent="0.2">
      <c r="B2400" s="88">
        <v>42682</v>
      </c>
      <c r="D2400" s="127" t="s">
        <v>1699</v>
      </c>
    </row>
    <row r="2401" spans="2:4" x14ac:dyDescent="0.2">
      <c r="B2401" s="88">
        <v>42681</v>
      </c>
      <c r="D2401" s="127" t="s">
        <v>1793</v>
      </c>
    </row>
    <row r="2402" spans="2:4" x14ac:dyDescent="0.2">
      <c r="B2402" s="88">
        <v>42678</v>
      </c>
      <c r="D2402" s="127" t="s">
        <v>1794</v>
      </c>
    </row>
    <row r="2403" spans="2:4" x14ac:dyDescent="0.2">
      <c r="B2403" s="88">
        <v>42677</v>
      </c>
      <c r="D2403" s="127" t="s">
        <v>1795</v>
      </c>
    </row>
    <row r="2404" spans="2:4" x14ac:dyDescent="0.2">
      <c r="B2404" s="88">
        <v>42675</v>
      </c>
      <c r="D2404" s="127" t="s">
        <v>1692</v>
      </c>
    </row>
    <row r="2405" spans="2:4" x14ac:dyDescent="0.2">
      <c r="B2405" s="88">
        <v>42674</v>
      </c>
      <c r="D2405" s="127" t="s">
        <v>1796</v>
      </c>
    </row>
    <row r="2406" spans="2:4" x14ac:dyDescent="0.2">
      <c r="B2406" s="88">
        <v>42671</v>
      </c>
      <c r="D2406" s="127" t="s">
        <v>1495</v>
      </c>
    </row>
    <row r="2407" spans="2:4" x14ac:dyDescent="0.2">
      <c r="B2407" s="88">
        <v>42670</v>
      </c>
      <c r="D2407" s="127" t="s">
        <v>1797</v>
      </c>
    </row>
    <row r="2408" spans="2:4" x14ac:dyDescent="0.2">
      <c r="B2408" s="88">
        <v>42669</v>
      </c>
      <c r="D2408" s="127" t="s">
        <v>1709</v>
      </c>
    </row>
    <row r="2409" spans="2:4" x14ac:dyDescent="0.2">
      <c r="B2409" s="88">
        <v>42668</v>
      </c>
      <c r="D2409" s="127" t="s">
        <v>1798</v>
      </c>
    </row>
    <row r="2410" spans="2:4" x14ac:dyDescent="0.2">
      <c r="B2410" s="88">
        <v>42667</v>
      </c>
      <c r="D2410" s="127" t="s">
        <v>1799</v>
      </c>
    </row>
    <row r="2411" spans="2:4" x14ac:dyDescent="0.2">
      <c r="B2411" s="88">
        <v>42664</v>
      </c>
      <c r="D2411" s="127" t="s">
        <v>1800</v>
      </c>
    </row>
    <row r="2412" spans="2:4" x14ac:dyDescent="0.2">
      <c r="B2412" s="88">
        <v>42663</v>
      </c>
      <c r="D2412" s="127" t="s">
        <v>1801</v>
      </c>
    </row>
    <row r="2413" spans="2:4" x14ac:dyDescent="0.2">
      <c r="B2413" s="88">
        <v>42662</v>
      </c>
      <c r="D2413" s="127" t="s">
        <v>1802</v>
      </c>
    </row>
    <row r="2414" spans="2:4" x14ac:dyDescent="0.2">
      <c r="B2414" s="88">
        <v>42661</v>
      </c>
      <c r="D2414" s="127" t="s">
        <v>1803</v>
      </c>
    </row>
    <row r="2415" spans="2:4" x14ac:dyDescent="0.2">
      <c r="B2415" s="88">
        <v>42660</v>
      </c>
      <c r="D2415" s="127" t="s">
        <v>1804</v>
      </c>
    </row>
    <row r="2416" spans="2:4" x14ac:dyDescent="0.2">
      <c r="B2416" s="88">
        <v>42657</v>
      </c>
      <c r="D2416" s="127" t="s">
        <v>1805</v>
      </c>
    </row>
    <row r="2417" spans="2:4" x14ac:dyDescent="0.2">
      <c r="B2417" s="88">
        <v>42656</v>
      </c>
      <c r="D2417" s="127" t="s">
        <v>1710</v>
      </c>
    </row>
    <row r="2418" spans="2:4" x14ac:dyDescent="0.2">
      <c r="B2418" s="88">
        <v>42655</v>
      </c>
      <c r="D2418" s="127" t="s">
        <v>1800</v>
      </c>
    </row>
    <row r="2419" spans="2:4" x14ac:dyDescent="0.2">
      <c r="B2419" s="88">
        <v>42654</v>
      </c>
      <c r="D2419" s="127" t="s">
        <v>1806</v>
      </c>
    </row>
    <row r="2420" spans="2:4" x14ac:dyDescent="0.2">
      <c r="B2420" s="88">
        <v>42650</v>
      </c>
      <c r="D2420" s="127" t="s">
        <v>1807</v>
      </c>
    </row>
    <row r="2421" spans="2:4" x14ac:dyDescent="0.2">
      <c r="B2421" s="88">
        <v>42649</v>
      </c>
      <c r="D2421" s="127" t="s">
        <v>1808</v>
      </c>
    </row>
    <row r="2422" spans="2:4" x14ac:dyDescent="0.2">
      <c r="B2422" s="88">
        <v>42648</v>
      </c>
      <c r="D2422" s="127" t="s">
        <v>1809</v>
      </c>
    </row>
    <row r="2423" spans="2:4" x14ac:dyDescent="0.2">
      <c r="B2423" s="88">
        <v>42647</v>
      </c>
      <c r="D2423" s="127" t="s">
        <v>1810</v>
      </c>
    </row>
    <row r="2424" spans="2:4" x14ac:dyDescent="0.2">
      <c r="B2424" s="88">
        <v>42646</v>
      </c>
      <c r="D2424" s="127" t="s">
        <v>1811</v>
      </c>
    </row>
    <row r="2425" spans="2:4" x14ac:dyDescent="0.2">
      <c r="B2425" s="88">
        <v>42643</v>
      </c>
      <c r="D2425" s="127" t="s">
        <v>1812</v>
      </c>
    </row>
    <row r="2426" spans="2:4" x14ac:dyDescent="0.2">
      <c r="B2426" s="88">
        <v>42642</v>
      </c>
      <c r="D2426" s="127" t="s">
        <v>1813</v>
      </c>
    </row>
    <row r="2427" spans="2:4" x14ac:dyDescent="0.2">
      <c r="B2427" s="88">
        <v>42641</v>
      </c>
      <c r="D2427" s="127" t="s">
        <v>1814</v>
      </c>
    </row>
    <row r="2428" spans="2:4" x14ac:dyDescent="0.2">
      <c r="B2428" s="88">
        <v>42640</v>
      </c>
      <c r="D2428" s="127" t="s">
        <v>1815</v>
      </c>
    </row>
    <row r="2429" spans="2:4" x14ac:dyDescent="0.2">
      <c r="B2429" s="88">
        <v>42639</v>
      </c>
      <c r="D2429" s="127" t="s">
        <v>1816</v>
      </c>
    </row>
    <row r="2430" spans="2:4" x14ac:dyDescent="0.2">
      <c r="B2430" s="88">
        <v>42636</v>
      </c>
      <c r="D2430" s="127" t="s">
        <v>1628</v>
      </c>
    </row>
    <row r="2431" spans="2:4" x14ac:dyDescent="0.2">
      <c r="B2431" s="88">
        <v>42635</v>
      </c>
      <c r="D2431" s="127" t="s">
        <v>1816</v>
      </c>
    </row>
    <row r="2432" spans="2:4" x14ac:dyDescent="0.2">
      <c r="B2432" s="88">
        <v>42634</v>
      </c>
      <c r="D2432" s="127" t="s">
        <v>1817</v>
      </c>
    </row>
    <row r="2433" spans="2:4" x14ac:dyDescent="0.2">
      <c r="B2433" s="88">
        <v>42633</v>
      </c>
      <c r="D2433" s="127" t="s">
        <v>1716</v>
      </c>
    </row>
    <row r="2434" spans="2:4" x14ac:dyDescent="0.2">
      <c r="B2434" s="88">
        <v>42632</v>
      </c>
      <c r="D2434" s="127" t="s">
        <v>1818</v>
      </c>
    </row>
    <row r="2435" spans="2:4" x14ac:dyDescent="0.2">
      <c r="B2435" s="88">
        <v>42629</v>
      </c>
      <c r="D2435" s="127" t="s">
        <v>1819</v>
      </c>
    </row>
    <row r="2436" spans="2:4" x14ac:dyDescent="0.2">
      <c r="B2436" s="88">
        <v>42628</v>
      </c>
      <c r="D2436" s="127" t="s">
        <v>1820</v>
      </c>
    </row>
    <row r="2437" spans="2:4" x14ac:dyDescent="0.2">
      <c r="B2437" s="88">
        <v>42626</v>
      </c>
      <c r="D2437" s="127" t="s">
        <v>1821</v>
      </c>
    </row>
    <row r="2438" spans="2:4" x14ac:dyDescent="0.2">
      <c r="B2438" s="88">
        <v>42625</v>
      </c>
      <c r="D2438" s="127" t="s">
        <v>1822</v>
      </c>
    </row>
    <row r="2439" spans="2:4" x14ac:dyDescent="0.2">
      <c r="B2439" s="88">
        <v>42622</v>
      </c>
      <c r="D2439" s="127" t="s">
        <v>1565</v>
      </c>
    </row>
    <row r="2440" spans="2:4" x14ac:dyDescent="0.2">
      <c r="B2440" s="88">
        <v>42621</v>
      </c>
      <c r="D2440" s="127" t="s">
        <v>1823</v>
      </c>
    </row>
    <row r="2441" spans="2:4" x14ac:dyDescent="0.2">
      <c r="B2441" s="88">
        <v>42620</v>
      </c>
      <c r="D2441" s="127" t="s">
        <v>1824</v>
      </c>
    </row>
    <row r="2442" spans="2:4" x14ac:dyDescent="0.2">
      <c r="B2442" s="88">
        <v>42619</v>
      </c>
      <c r="D2442" s="127" t="s">
        <v>1575</v>
      </c>
    </row>
    <row r="2443" spans="2:4" x14ac:dyDescent="0.2">
      <c r="B2443" s="88">
        <v>42618</v>
      </c>
      <c r="D2443" s="127" t="s">
        <v>1825</v>
      </c>
    </row>
    <row r="2444" spans="2:4" x14ac:dyDescent="0.2">
      <c r="B2444" s="88">
        <v>42615</v>
      </c>
      <c r="D2444" s="127" t="s">
        <v>1826</v>
      </c>
    </row>
    <row r="2445" spans="2:4" x14ac:dyDescent="0.2">
      <c r="B2445" s="88">
        <v>42614</v>
      </c>
      <c r="D2445" s="127" t="s">
        <v>1827</v>
      </c>
    </row>
    <row r="2446" spans="2:4" x14ac:dyDescent="0.2">
      <c r="B2446" s="88">
        <v>42613</v>
      </c>
      <c r="D2446" s="127" t="s">
        <v>1828</v>
      </c>
    </row>
    <row r="2447" spans="2:4" x14ac:dyDescent="0.2">
      <c r="B2447" s="88">
        <v>42612</v>
      </c>
      <c r="D2447" s="127" t="s">
        <v>1829</v>
      </c>
    </row>
    <row r="2448" spans="2:4" x14ac:dyDescent="0.2">
      <c r="B2448" s="88">
        <v>42611</v>
      </c>
      <c r="D2448" s="127" t="s">
        <v>1830</v>
      </c>
    </row>
    <row r="2449" spans="2:4" x14ac:dyDescent="0.2">
      <c r="B2449" s="88">
        <v>42608</v>
      </c>
      <c r="D2449" s="127" t="s">
        <v>1831</v>
      </c>
    </row>
    <row r="2450" spans="2:4" x14ac:dyDescent="0.2">
      <c r="B2450" s="88">
        <v>42607</v>
      </c>
      <c r="D2450" s="127" t="s">
        <v>1832</v>
      </c>
    </row>
    <row r="2451" spans="2:4" x14ac:dyDescent="0.2">
      <c r="B2451" s="88">
        <v>42606</v>
      </c>
      <c r="D2451" s="127" t="s">
        <v>1833</v>
      </c>
    </row>
    <row r="2452" spans="2:4" x14ac:dyDescent="0.2">
      <c r="B2452" s="88">
        <v>42605</v>
      </c>
      <c r="D2452" s="127" t="s">
        <v>1834</v>
      </c>
    </row>
    <row r="2453" spans="2:4" x14ac:dyDescent="0.2">
      <c r="B2453" s="88">
        <v>42604</v>
      </c>
      <c r="D2453" s="127" t="s">
        <v>1835</v>
      </c>
    </row>
    <row r="2454" spans="2:4" x14ac:dyDescent="0.2">
      <c r="B2454" s="88">
        <v>42601</v>
      </c>
      <c r="D2454" s="127" t="s">
        <v>1836</v>
      </c>
    </row>
    <row r="2455" spans="2:4" x14ac:dyDescent="0.2">
      <c r="B2455" s="88">
        <v>42600</v>
      </c>
      <c r="D2455" s="127" t="s">
        <v>1491</v>
      </c>
    </row>
    <row r="2456" spans="2:4" x14ac:dyDescent="0.2">
      <c r="B2456" s="88">
        <v>42599</v>
      </c>
      <c r="D2456" s="127" t="s">
        <v>1837</v>
      </c>
    </row>
    <row r="2457" spans="2:4" x14ac:dyDescent="0.2">
      <c r="B2457" s="88">
        <v>42598</v>
      </c>
      <c r="D2457" s="127" t="s">
        <v>1633</v>
      </c>
    </row>
    <row r="2458" spans="2:4" x14ac:dyDescent="0.2">
      <c r="B2458" s="88">
        <v>42597</v>
      </c>
      <c r="D2458" s="127" t="s">
        <v>1838</v>
      </c>
    </row>
    <row r="2459" spans="2:4" x14ac:dyDescent="0.2">
      <c r="B2459" s="88">
        <v>42594</v>
      </c>
      <c r="D2459" s="127" t="s">
        <v>1839</v>
      </c>
    </row>
    <row r="2460" spans="2:4" x14ac:dyDescent="0.2">
      <c r="B2460" s="88">
        <v>42593</v>
      </c>
      <c r="D2460" s="127" t="s">
        <v>1840</v>
      </c>
    </row>
    <row r="2461" spans="2:4" x14ac:dyDescent="0.2">
      <c r="B2461" s="88">
        <v>42592</v>
      </c>
      <c r="D2461" s="127" t="s">
        <v>1617</v>
      </c>
    </row>
    <row r="2462" spans="2:4" x14ac:dyDescent="0.2">
      <c r="B2462" s="88">
        <v>42591</v>
      </c>
      <c r="D2462" s="127" t="s">
        <v>1841</v>
      </c>
    </row>
    <row r="2463" spans="2:4" x14ac:dyDescent="0.2">
      <c r="B2463" s="88">
        <v>42590</v>
      </c>
      <c r="D2463" s="127" t="s">
        <v>1842</v>
      </c>
    </row>
    <row r="2464" spans="2:4" x14ac:dyDescent="0.2">
      <c r="B2464" s="88">
        <v>42587</v>
      </c>
      <c r="D2464" s="127" t="s">
        <v>1843</v>
      </c>
    </row>
    <row r="2465" spans="2:4" x14ac:dyDescent="0.2">
      <c r="B2465" s="88">
        <v>42586</v>
      </c>
      <c r="D2465" s="127" t="s">
        <v>1844</v>
      </c>
    </row>
    <row r="2466" spans="2:4" x14ac:dyDescent="0.2">
      <c r="B2466" s="88">
        <v>42585</v>
      </c>
      <c r="D2466" s="127" t="s">
        <v>1845</v>
      </c>
    </row>
    <row r="2467" spans="2:4" x14ac:dyDescent="0.2">
      <c r="B2467" s="88">
        <v>42584</v>
      </c>
      <c r="D2467" s="127" t="s">
        <v>1846</v>
      </c>
    </row>
    <row r="2468" spans="2:4" x14ac:dyDescent="0.2">
      <c r="B2468" s="88">
        <v>42583</v>
      </c>
      <c r="D2468" s="127" t="s">
        <v>1847</v>
      </c>
    </row>
    <row r="2469" spans="2:4" x14ac:dyDescent="0.2">
      <c r="B2469" s="88">
        <v>42580</v>
      </c>
      <c r="D2469" s="127" t="s">
        <v>1848</v>
      </c>
    </row>
    <row r="2470" spans="2:4" x14ac:dyDescent="0.2">
      <c r="B2470" s="88">
        <v>42579</v>
      </c>
      <c r="D2470" s="127" t="s">
        <v>1849</v>
      </c>
    </row>
    <row r="2471" spans="2:4" x14ac:dyDescent="0.2">
      <c r="B2471" s="88">
        <v>42578</v>
      </c>
      <c r="D2471" s="127" t="s">
        <v>1568</v>
      </c>
    </row>
    <row r="2472" spans="2:4" x14ac:dyDescent="0.2">
      <c r="B2472" s="88">
        <v>42577</v>
      </c>
      <c r="D2472" s="127" t="s">
        <v>1850</v>
      </c>
    </row>
    <row r="2473" spans="2:4" x14ac:dyDescent="0.2">
      <c r="B2473" s="88">
        <v>42576</v>
      </c>
      <c r="D2473" s="127" t="s">
        <v>1851</v>
      </c>
    </row>
    <row r="2474" spans="2:4" x14ac:dyDescent="0.2">
      <c r="B2474" s="88">
        <v>42573</v>
      </c>
      <c r="D2474" s="127" t="s">
        <v>1852</v>
      </c>
    </row>
    <row r="2475" spans="2:4" x14ac:dyDescent="0.2">
      <c r="B2475" s="88">
        <v>42572</v>
      </c>
      <c r="D2475" s="127" t="s">
        <v>1853</v>
      </c>
    </row>
    <row r="2476" spans="2:4" x14ac:dyDescent="0.2">
      <c r="B2476" s="88">
        <v>42571</v>
      </c>
      <c r="D2476" s="127" t="s">
        <v>1854</v>
      </c>
    </row>
    <row r="2477" spans="2:4" x14ac:dyDescent="0.2">
      <c r="B2477" s="88">
        <v>42570</v>
      </c>
      <c r="D2477" s="127" t="s">
        <v>1855</v>
      </c>
    </row>
    <row r="2478" spans="2:4" x14ac:dyDescent="0.2">
      <c r="B2478" s="88">
        <v>42569</v>
      </c>
      <c r="D2478" s="127" t="s">
        <v>1832</v>
      </c>
    </row>
    <row r="2479" spans="2:4" x14ac:dyDescent="0.2">
      <c r="B2479" s="88">
        <v>42566</v>
      </c>
      <c r="D2479" s="127" t="s">
        <v>1856</v>
      </c>
    </row>
    <row r="2480" spans="2:4" x14ac:dyDescent="0.2">
      <c r="B2480" s="88">
        <v>42565</v>
      </c>
      <c r="D2480" s="127" t="s">
        <v>1873</v>
      </c>
    </row>
    <row r="2481" spans="2:4" x14ac:dyDescent="0.2">
      <c r="B2481" s="88">
        <v>42564</v>
      </c>
      <c r="D2481" s="127" t="s">
        <v>1874</v>
      </c>
    </row>
    <row r="2482" spans="2:4" x14ac:dyDescent="0.2">
      <c r="B2482" s="88">
        <v>42563</v>
      </c>
      <c r="D2482" s="127" t="s">
        <v>1875</v>
      </c>
    </row>
    <row r="2483" spans="2:4" x14ac:dyDescent="0.2">
      <c r="B2483" s="88">
        <v>42562</v>
      </c>
      <c r="D2483" s="127" t="s">
        <v>1876</v>
      </c>
    </row>
    <row r="2484" spans="2:4" x14ac:dyDescent="0.2">
      <c r="B2484" s="88">
        <v>42559</v>
      </c>
      <c r="D2484" s="127" t="s">
        <v>1877</v>
      </c>
    </row>
    <row r="2485" spans="2:4" x14ac:dyDescent="0.2">
      <c r="B2485" s="88">
        <v>42558</v>
      </c>
      <c r="D2485" s="127" t="s">
        <v>1878</v>
      </c>
    </row>
    <row r="2486" spans="2:4" x14ac:dyDescent="0.2">
      <c r="B2486" s="88">
        <v>42557</v>
      </c>
      <c r="D2486" s="127" t="s">
        <v>1879</v>
      </c>
    </row>
    <row r="2487" spans="2:4" x14ac:dyDescent="0.2">
      <c r="B2487" s="88">
        <v>42556</v>
      </c>
      <c r="D2487" s="127" t="s">
        <v>1880</v>
      </c>
    </row>
    <row r="2488" spans="2:4" x14ac:dyDescent="0.2">
      <c r="B2488" s="88">
        <v>42555</v>
      </c>
      <c r="D2488" s="127" t="s">
        <v>1881</v>
      </c>
    </row>
    <row r="2489" spans="2:4" x14ac:dyDescent="0.2">
      <c r="B2489" s="88">
        <v>42552</v>
      </c>
      <c r="D2489" s="127" t="s">
        <v>1882</v>
      </c>
    </row>
    <row r="2490" spans="2:4" x14ac:dyDescent="0.2">
      <c r="B2490" s="88">
        <v>42551</v>
      </c>
      <c r="D2490" s="127" t="s">
        <v>1883</v>
      </c>
    </row>
    <row r="2491" spans="2:4" x14ac:dyDescent="0.2">
      <c r="B2491" s="88">
        <v>42550</v>
      </c>
      <c r="D2491" s="127" t="s">
        <v>1884</v>
      </c>
    </row>
    <row r="2492" spans="2:4" x14ac:dyDescent="0.2">
      <c r="B2492" s="88">
        <v>42549</v>
      </c>
      <c r="D2492" s="127" t="s">
        <v>1885</v>
      </c>
    </row>
    <row r="2493" spans="2:4" x14ac:dyDescent="0.2">
      <c r="B2493" s="88">
        <v>42548</v>
      </c>
      <c r="D2493" s="127" t="s">
        <v>1886</v>
      </c>
    </row>
    <row r="2494" spans="2:4" x14ac:dyDescent="0.2">
      <c r="B2494" s="88">
        <v>42545</v>
      </c>
      <c r="D2494" s="127" t="s">
        <v>1887</v>
      </c>
    </row>
    <row r="2495" spans="2:4" x14ac:dyDescent="0.2">
      <c r="B2495" s="88">
        <v>42544</v>
      </c>
      <c r="D2495" s="127" t="s">
        <v>1888</v>
      </c>
    </row>
    <row r="2496" spans="2:4" x14ac:dyDescent="0.2">
      <c r="B2496" s="88">
        <v>42543</v>
      </c>
      <c r="D2496" s="127" t="s">
        <v>1889</v>
      </c>
    </row>
    <row r="2497" spans="2:4" x14ac:dyDescent="0.2">
      <c r="B2497" s="88">
        <v>42542</v>
      </c>
      <c r="D2497" s="127" t="s">
        <v>1890</v>
      </c>
    </row>
    <row r="2498" spans="2:4" x14ac:dyDescent="0.2">
      <c r="B2498" s="88">
        <v>42541</v>
      </c>
      <c r="D2498" s="127" t="s">
        <v>1891</v>
      </c>
    </row>
    <row r="2499" spans="2:4" x14ac:dyDescent="0.2">
      <c r="B2499" s="88">
        <v>42538</v>
      </c>
      <c r="D2499" s="127" t="s">
        <v>1892</v>
      </c>
    </row>
    <row r="2500" spans="2:4" x14ac:dyDescent="0.2">
      <c r="B2500" s="88">
        <v>42537</v>
      </c>
      <c r="D2500" s="127" t="s">
        <v>1389</v>
      </c>
    </row>
    <row r="2501" spans="2:4" x14ac:dyDescent="0.2">
      <c r="B2501" s="88">
        <v>42536</v>
      </c>
      <c r="D2501" s="127" t="s">
        <v>1893</v>
      </c>
    </row>
    <row r="2502" spans="2:4" x14ac:dyDescent="0.2">
      <c r="B2502" s="88">
        <v>42535</v>
      </c>
      <c r="D2502" s="127" t="s">
        <v>1894</v>
      </c>
    </row>
    <row r="2503" spans="2:4" x14ac:dyDescent="0.2">
      <c r="B2503" s="88">
        <v>42534</v>
      </c>
      <c r="D2503" s="127" t="s">
        <v>1895</v>
      </c>
    </row>
    <row r="2504" spans="2:4" x14ac:dyDescent="0.2">
      <c r="B2504" s="88">
        <v>42531</v>
      </c>
      <c r="D2504" s="127" t="s">
        <v>1896</v>
      </c>
    </row>
    <row r="2505" spans="2:4" x14ac:dyDescent="0.2">
      <c r="B2505" s="88">
        <v>42530</v>
      </c>
      <c r="D2505" s="127" t="s">
        <v>1897</v>
      </c>
    </row>
    <row r="2506" spans="2:4" x14ac:dyDescent="0.2">
      <c r="B2506" s="88">
        <v>42529</v>
      </c>
      <c r="D2506" s="127" t="s">
        <v>1898</v>
      </c>
    </row>
    <row r="2507" spans="2:4" x14ac:dyDescent="0.2">
      <c r="B2507" s="88">
        <v>42528</v>
      </c>
      <c r="D2507" s="127" t="s">
        <v>1899</v>
      </c>
    </row>
    <row r="2508" spans="2:4" x14ac:dyDescent="0.2">
      <c r="B2508" s="88">
        <v>42527</v>
      </c>
      <c r="D2508" s="127" t="s">
        <v>1900</v>
      </c>
    </row>
    <row r="2509" spans="2:4" x14ac:dyDescent="0.2">
      <c r="B2509" s="88">
        <v>42524</v>
      </c>
      <c r="D2509" s="127" t="s">
        <v>1901</v>
      </c>
    </row>
    <row r="2510" spans="2:4" x14ac:dyDescent="0.2">
      <c r="B2510" s="88">
        <v>42523</v>
      </c>
      <c r="D2510" s="127" t="s">
        <v>1396</v>
      </c>
    </row>
    <row r="2511" spans="2:4" x14ac:dyDescent="0.2">
      <c r="B2511" s="88">
        <v>42522</v>
      </c>
      <c r="D2511" s="127" t="s">
        <v>1902</v>
      </c>
    </row>
    <row r="2512" spans="2:4" x14ac:dyDescent="0.2">
      <c r="B2512" s="88">
        <v>42521</v>
      </c>
      <c r="D2512" s="127" t="s">
        <v>1903</v>
      </c>
    </row>
    <row r="2513" spans="2:4" x14ac:dyDescent="0.2">
      <c r="B2513" s="88">
        <v>42520</v>
      </c>
      <c r="D2513" s="127" t="s">
        <v>1904</v>
      </c>
    </row>
    <row r="2514" spans="2:4" x14ac:dyDescent="0.2">
      <c r="B2514" s="88">
        <v>42517</v>
      </c>
      <c r="D2514" s="127" t="s">
        <v>1905</v>
      </c>
    </row>
    <row r="2515" spans="2:4" x14ac:dyDescent="0.2">
      <c r="B2515" s="88">
        <v>42516</v>
      </c>
      <c r="D2515" s="127" t="s">
        <v>1906</v>
      </c>
    </row>
    <row r="2516" spans="2:4" x14ac:dyDescent="0.2">
      <c r="B2516" s="88">
        <v>42515</v>
      </c>
      <c r="D2516" s="127" t="s">
        <v>1907</v>
      </c>
    </row>
    <row r="2517" spans="2:4" x14ac:dyDescent="0.2">
      <c r="B2517" s="88">
        <v>42514</v>
      </c>
      <c r="D2517" s="127" t="s">
        <v>1908</v>
      </c>
    </row>
    <row r="2518" spans="2:4" x14ac:dyDescent="0.2">
      <c r="B2518" s="88">
        <v>42513</v>
      </c>
      <c r="D2518" s="127" t="s">
        <v>1909</v>
      </c>
    </row>
    <row r="2519" spans="2:4" x14ac:dyDescent="0.2">
      <c r="B2519" s="88">
        <v>42510</v>
      </c>
      <c r="D2519" s="127" t="s">
        <v>1910</v>
      </c>
    </row>
    <row r="2520" spans="2:4" x14ac:dyDescent="0.2">
      <c r="B2520" s="88">
        <v>42509</v>
      </c>
      <c r="D2520" s="127" t="s">
        <v>1911</v>
      </c>
    </row>
    <row r="2521" spans="2:4" x14ac:dyDescent="0.2">
      <c r="B2521" s="88">
        <v>42508</v>
      </c>
      <c r="D2521" s="127" t="s">
        <v>1912</v>
      </c>
    </row>
    <row r="2522" spans="2:4" x14ac:dyDescent="0.2">
      <c r="B2522" s="88">
        <v>42507</v>
      </c>
      <c r="D2522" s="127" t="s">
        <v>1913</v>
      </c>
    </row>
    <row r="2523" spans="2:4" x14ac:dyDescent="0.2">
      <c r="B2523" s="88">
        <v>42503</v>
      </c>
      <c r="D2523" s="127" t="s">
        <v>1914</v>
      </c>
    </row>
    <row r="2524" spans="2:4" x14ac:dyDescent="0.2">
      <c r="B2524" s="88">
        <v>42502</v>
      </c>
      <c r="D2524" s="127" t="s">
        <v>1915</v>
      </c>
    </row>
    <row r="2525" spans="2:4" x14ac:dyDescent="0.2">
      <c r="B2525" s="88">
        <v>42501</v>
      </c>
      <c r="D2525" s="127" t="s">
        <v>1403</v>
      </c>
    </row>
    <row r="2526" spans="2:4" x14ac:dyDescent="0.2">
      <c r="B2526" s="88">
        <v>42500</v>
      </c>
      <c r="D2526" s="127" t="s">
        <v>1916</v>
      </c>
    </row>
    <row r="2527" spans="2:4" x14ac:dyDescent="0.2">
      <c r="B2527" s="88">
        <v>42499</v>
      </c>
      <c r="D2527" s="127" t="s">
        <v>1917</v>
      </c>
    </row>
    <row r="2528" spans="2:4" x14ac:dyDescent="0.2">
      <c r="B2528" s="88">
        <v>42496</v>
      </c>
      <c r="D2528" s="127" t="s">
        <v>1918</v>
      </c>
    </row>
    <row r="2529" spans="2:4" x14ac:dyDescent="0.2">
      <c r="B2529" s="88">
        <v>42495</v>
      </c>
      <c r="D2529" s="127" t="s">
        <v>1919</v>
      </c>
    </row>
    <row r="2530" spans="2:4" x14ac:dyDescent="0.2">
      <c r="B2530" s="88">
        <v>42494</v>
      </c>
      <c r="D2530" s="127" t="s">
        <v>1920</v>
      </c>
    </row>
    <row r="2531" spans="2:4" x14ac:dyDescent="0.2">
      <c r="B2531" s="88">
        <v>42493</v>
      </c>
      <c r="D2531" s="127" t="s">
        <v>1921</v>
      </c>
    </row>
    <row r="2532" spans="2:4" x14ac:dyDescent="0.2">
      <c r="B2532" s="88">
        <v>42492</v>
      </c>
      <c r="D2532" s="127" t="s">
        <v>1922</v>
      </c>
    </row>
    <row r="2533" spans="2:4" x14ac:dyDescent="0.2">
      <c r="B2533" s="88">
        <v>42489</v>
      </c>
      <c r="D2533" s="127" t="s">
        <v>1923</v>
      </c>
    </row>
    <row r="2534" spans="2:4" x14ac:dyDescent="0.2">
      <c r="B2534" s="88">
        <v>42488</v>
      </c>
      <c r="D2534" s="127" t="s">
        <v>1924</v>
      </c>
    </row>
    <row r="2535" spans="2:4" x14ac:dyDescent="0.2">
      <c r="B2535" s="88">
        <v>42487</v>
      </c>
      <c r="D2535" s="127" t="s">
        <v>1925</v>
      </c>
    </row>
    <row r="2536" spans="2:4" x14ac:dyDescent="0.2">
      <c r="B2536" s="88">
        <v>42486</v>
      </c>
      <c r="D2536" s="127" t="s">
        <v>1926</v>
      </c>
    </row>
    <row r="2537" spans="2:4" x14ac:dyDescent="0.2">
      <c r="B2537" s="88">
        <v>42485</v>
      </c>
      <c r="D2537" s="127" t="s">
        <v>1927</v>
      </c>
    </row>
    <row r="2538" spans="2:4" x14ac:dyDescent="0.2">
      <c r="B2538" s="88">
        <v>42482</v>
      </c>
      <c r="D2538" s="127" t="s">
        <v>1928</v>
      </c>
    </row>
    <row r="2539" spans="2:4" x14ac:dyDescent="0.2">
      <c r="B2539" s="88">
        <v>42481</v>
      </c>
      <c r="D2539" s="127" t="s">
        <v>1929</v>
      </c>
    </row>
    <row r="2540" spans="2:4" x14ac:dyDescent="0.2">
      <c r="B2540" s="88">
        <v>42480</v>
      </c>
      <c r="D2540" s="127" t="s">
        <v>1930</v>
      </c>
    </row>
    <row r="2541" spans="2:4" x14ac:dyDescent="0.2">
      <c r="B2541" s="88">
        <v>42479</v>
      </c>
      <c r="D2541" s="127" t="s">
        <v>1931</v>
      </c>
    </row>
    <row r="2542" spans="2:4" x14ac:dyDescent="0.2">
      <c r="B2542" s="88">
        <v>42475</v>
      </c>
      <c r="D2542" s="127" t="s">
        <v>1932</v>
      </c>
    </row>
    <row r="2543" spans="2:4" x14ac:dyDescent="0.2">
      <c r="B2543" s="88">
        <v>42474</v>
      </c>
      <c r="D2543" s="127" t="s">
        <v>1933</v>
      </c>
    </row>
    <row r="2544" spans="2:4" x14ac:dyDescent="0.2">
      <c r="B2544" s="88">
        <v>42473</v>
      </c>
      <c r="D2544" s="127" t="s">
        <v>1934</v>
      </c>
    </row>
    <row r="2545" spans="2:4" x14ac:dyDescent="0.2">
      <c r="B2545" s="88">
        <v>42472</v>
      </c>
      <c r="D2545" s="127" t="s">
        <v>1935</v>
      </c>
    </row>
    <row r="2546" spans="2:4" x14ac:dyDescent="0.2">
      <c r="B2546" s="88">
        <v>42471</v>
      </c>
      <c r="D2546" s="127" t="s">
        <v>1936</v>
      </c>
    </row>
    <row r="2547" spans="2:4" x14ac:dyDescent="0.2">
      <c r="B2547" s="88">
        <v>42468</v>
      </c>
      <c r="D2547" s="127" t="s">
        <v>1901</v>
      </c>
    </row>
    <row r="2548" spans="2:4" x14ac:dyDescent="0.2">
      <c r="B2548" s="88">
        <v>42467</v>
      </c>
      <c r="D2548" s="127" t="s">
        <v>1937</v>
      </c>
    </row>
    <row r="2549" spans="2:4" x14ac:dyDescent="0.2">
      <c r="B2549" s="88">
        <v>42466</v>
      </c>
      <c r="D2549" s="127" t="s">
        <v>1938</v>
      </c>
    </row>
    <row r="2550" spans="2:4" x14ac:dyDescent="0.2">
      <c r="B2550" s="88">
        <v>42465</v>
      </c>
      <c r="D2550" s="127" t="s">
        <v>1939</v>
      </c>
    </row>
    <row r="2551" spans="2:4" x14ac:dyDescent="0.2">
      <c r="B2551" s="88">
        <v>42464</v>
      </c>
      <c r="D2551" s="127" t="s">
        <v>1940</v>
      </c>
    </row>
    <row r="2552" spans="2:4" x14ac:dyDescent="0.2">
      <c r="B2552" s="88">
        <v>42461</v>
      </c>
      <c r="D2552" s="127" t="s">
        <v>1924</v>
      </c>
    </row>
    <row r="2553" spans="2:4" x14ac:dyDescent="0.2">
      <c r="B2553" s="88">
        <v>42460</v>
      </c>
      <c r="D2553" s="127" t="s">
        <v>1941</v>
      </c>
    </row>
    <row r="2554" spans="2:4" x14ac:dyDescent="0.2">
      <c r="B2554" s="88">
        <v>42459</v>
      </c>
      <c r="D2554" s="127" t="s">
        <v>1942</v>
      </c>
    </row>
    <row r="2555" spans="2:4" x14ac:dyDescent="0.2">
      <c r="B2555" s="88">
        <v>42458</v>
      </c>
      <c r="D2555" s="127" t="s">
        <v>1943</v>
      </c>
    </row>
    <row r="2556" spans="2:4" x14ac:dyDescent="0.2">
      <c r="B2556" s="88">
        <v>42457</v>
      </c>
      <c r="D2556" s="127" t="s">
        <v>1944</v>
      </c>
    </row>
    <row r="2557" spans="2:4" x14ac:dyDescent="0.2">
      <c r="B2557" s="88">
        <v>42452</v>
      </c>
      <c r="D2557" s="127" t="s">
        <v>1945</v>
      </c>
    </row>
    <row r="2558" spans="2:4" x14ac:dyDescent="0.2">
      <c r="B2558" s="88">
        <v>42451</v>
      </c>
      <c r="D2558" s="127" t="s">
        <v>1946</v>
      </c>
    </row>
    <row r="2559" spans="2:4" x14ac:dyDescent="0.2">
      <c r="B2559" s="88">
        <v>42450</v>
      </c>
      <c r="D2559" s="127" t="s">
        <v>1947</v>
      </c>
    </row>
    <row r="2560" spans="2:4" x14ac:dyDescent="0.2">
      <c r="B2560" s="88">
        <v>42447</v>
      </c>
      <c r="D2560" s="127" t="s">
        <v>1948</v>
      </c>
    </row>
    <row r="2561" spans="2:4" x14ac:dyDescent="0.2">
      <c r="B2561" s="88">
        <v>42446</v>
      </c>
      <c r="D2561" s="127" t="s">
        <v>1949</v>
      </c>
    </row>
    <row r="2562" spans="2:4" x14ac:dyDescent="0.2">
      <c r="B2562" s="88">
        <v>42445</v>
      </c>
      <c r="D2562" s="127" t="s">
        <v>1950</v>
      </c>
    </row>
    <row r="2563" spans="2:4" x14ac:dyDescent="0.2">
      <c r="B2563" s="88">
        <v>42444</v>
      </c>
      <c r="D2563" s="127" t="s">
        <v>1951</v>
      </c>
    </row>
    <row r="2564" spans="2:4" x14ac:dyDescent="0.2">
      <c r="B2564" s="88">
        <v>42443</v>
      </c>
      <c r="D2564" s="127" t="s">
        <v>1952</v>
      </c>
    </row>
    <row r="2565" spans="2:4" x14ac:dyDescent="0.2">
      <c r="B2565" s="88">
        <v>42440</v>
      </c>
      <c r="D2565" s="127" t="s">
        <v>1953</v>
      </c>
    </row>
    <row r="2566" spans="2:4" x14ac:dyDescent="0.2">
      <c r="B2566" s="88">
        <v>42439</v>
      </c>
      <c r="D2566" s="127" t="s">
        <v>1954</v>
      </c>
    </row>
    <row r="2567" spans="2:4" x14ac:dyDescent="0.2">
      <c r="B2567" s="88">
        <v>42438</v>
      </c>
      <c r="D2567" s="127" t="s">
        <v>1955</v>
      </c>
    </row>
    <row r="2568" spans="2:4" x14ac:dyDescent="0.2">
      <c r="B2568" s="88">
        <v>42437</v>
      </c>
      <c r="D2568" s="127" t="s">
        <v>1956</v>
      </c>
    </row>
    <row r="2569" spans="2:4" x14ac:dyDescent="0.2">
      <c r="B2569" s="88">
        <v>42436</v>
      </c>
      <c r="D2569" s="127" t="s">
        <v>1957</v>
      </c>
    </row>
    <row r="2570" spans="2:4" x14ac:dyDescent="0.2">
      <c r="B2570" s="88">
        <v>42433</v>
      </c>
      <c r="D2570" s="127" t="s">
        <v>1958</v>
      </c>
    </row>
    <row r="2571" spans="2:4" x14ac:dyDescent="0.2">
      <c r="B2571" s="88">
        <v>42432</v>
      </c>
      <c r="D2571" s="127" t="s">
        <v>1959</v>
      </c>
    </row>
    <row r="2572" spans="2:4" x14ac:dyDescent="0.2">
      <c r="B2572" s="88">
        <v>42431</v>
      </c>
      <c r="D2572" s="127" t="s">
        <v>1960</v>
      </c>
    </row>
    <row r="2573" spans="2:4" x14ac:dyDescent="0.2">
      <c r="B2573" s="88">
        <v>42430</v>
      </c>
      <c r="D2573" s="127" t="s">
        <v>1961</v>
      </c>
    </row>
    <row r="2574" spans="2:4" x14ac:dyDescent="0.2">
      <c r="B2574" s="88">
        <v>42429</v>
      </c>
      <c r="D2574" s="127" t="s">
        <v>1962</v>
      </c>
    </row>
    <row r="2575" spans="2:4" x14ac:dyDescent="0.2">
      <c r="B2575" s="88">
        <v>42426</v>
      </c>
      <c r="D2575" s="127" t="s">
        <v>1963</v>
      </c>
    </row>
    <row r="2576" spans="2:4" x14ac:dyDescent="0.2">
      <c r="B2576" s="88">
        <v>42425</v>
      </c>
      <c r="D2576" s="127" t="s">
        <v>1964</v>
      </c>
    </row>
    <row r="2577" spans="2:4" x14ac:dyDescent="0.2">
      <c r="B2577" s="88">
        <v>42424</v>
      </c>
      <c r="D2577" s="127" t="s">
        <v>1965</v>
      </c>
    </row>
    <row r="2578" spans="2:4" x14ac:dyDescent="0.2">
      <c r="B2578" s="88">
        <v>42423</v>
      </c>
      <c r="D2578" s="127" t="s">
        <v>1966</v>
      </c>
    </row>
    <row r="2579" spans="2:4" x14ac:dyDescent="0.2">
      <c r="B2579" s="88">
        <v>42422</v>
      </c>
      <c r="D2579" s="127" t="s">
        <v>1967</v>
      </c>
    </row>
    <row r="2580" spans="2:4" x14ac:dyDescent="0.2">
      <c r="B2580" s="88">
        <v>42419</v>
      </c>
      <c r="D2580" s="127" t="s">
        <v>1968</v>
      </c>
    </row>
    <row r="2581" spans="2:4" x14ac:dyDescent="0.2">
      <c r="B2581" s="88">
        <v>42418</v>
      </c>
      <c r="D2581" s="127" t="s">
        <v>1969</v>
      </c>
    </row>
    <row r="2582" spans="2:4" x14ac:dyDescent="0.2">
      <c r="B2582" s="88">
        <v>42417</v>
      </c>
      <c r="D2582" s="127" t="s">
        <v>1932</v>
      </c>
    </row>
    <row r="2583" spans="2:4" x14ac:dyDescent="0.2">
      <c r="B2583" s="88">
        <v>42416</v>
      </c>
      <c r="D2583" s="127" t="s">
        <v>1970</v>
      </c>
    </row>
    <row r="2584" spans="2:4" x14ac:dyDescent="0.2">
      <c r="B2584" s="88">
        <v>42415</v>
      </c>
      <c r="D2584" s="127" t="s">
        <v>1971</v>
      </c>
    </row>
    <row r="2585" spans="2:4" x14ac:dyDescent="0.2">
      <c r="B2585" s="88">
        <v>42412</v>
      </c>
      <c r="D2585" s="127" t="s">
        <v>1972</v>
      </c>
    </row>
    <row r="2586" spans="2:4" x14ac:dyDescent="0.2">
      <c r="B2586" s="88">
        <v>42411</v>
      </c>
      <c r="D2586" s="127" t="s">
        <v>1973</v>
      </c>
    </row>
    <row r="2587" spans="2:4" x14ac:dyDescent="0.2">
      <c r="B2587" s="88">
        <v>42410</v>
      </c>
      <c r="D2587" s="127" t="s">
        <v>1407</v>
      </c>
    </row>
    <row r="2588" spans="2:4" x14ac:dyDescent="0.2">
      <c r="B2588" s="88">
        <v>42405</v>
      </c>
      <c r="D2588" s="127" t="s">
        <v>1974</v>
      </c>
    </row>
    <row r="2589" spans="2:4" x14ac:dyDescent="0.2">
      <c r="B2589" s="88">
        <v>42404</v>
      </c>
      <c r="D2589" s="127" t="s">
        <v>1975</v>
      </c>
    </row>
    <row r="2590" spans="2:4" x14ac:dyDescent="0.2">
      <c r="B2590" s="88">
        <v>42403</v>
      </c>
      <c r="D2590" s="127" t="s">
        <v>1976</v>
      </c>
    </row>
    <row r="2591" spans="2:4" x14ac:dyDescent="0.2">
      <c r="B2591" s="88">
        <v>42402</v>
      </c>
      <c r="D2591" s="127" t="s">
        <v>1977</v>
      </c>
    </row>
    <row r="2592" spans="2:4" x14ac:dyDescent="0.2">
      <c r="B2592" s="88">
        <v>42401</v>
      </c>
      <c r="D2592" s="127" t="s">
        <v>1978</v>
      </c>
    </row>
    <row r="2593" spans="2:4" x14ac:dyDescent="0.2">
      <c r="B2593" s="88">
        <v>42398</v>
      </c>
      <c r="D2593" s="127" t="s">
        <v>1979</v>
      </c>
    </row>
    <row r="2594" spans="2:4" x14ac:dyDescent="0.2">
      <c r="B2594" s="88">
        <v>42397</v>
      </c>
      <c r="D2594" s="127" t="s">
        <v>1980</v>
      </c>
    </row>
    <row r="2595" spans="2:4" x14ac:dyDescent="0.2">
      <c r="B2595" s="88">
        <v>42396</v>
      </c>
      <c r="D2595" s="127" t="s">
        <v>1901</v>
      </c>
    </row>
    <row r="2596" spans="2:4" x14ac:dyDescent="0.2">
      <c r="B2596" s="88">
        <v>42395</v>
      </c>
      <c r="D2596" s="127" t="s">
        <v>1981</v>
      </c>
    </row>
    <row r="2597" spans="2:4" x14ac:dyDescent="0.2">
      <c r="B2597" s="88">
        <v>42394</v>
      </c>
      <c r="D2597" s="127" t="s">
        <v>1982</v>
      </c>
    </row>
    <row r="2598" spans="2:4" x14ac:dyDescent="0.2">
      <c r="B2598" s="88">
        <v>42391</v>
      </c>
      <c r="D2598" s="127" t="s">
        <v>1983</v>
      </c>
    </row>
    <row r="2599" spans="2:4" x14ac:dyDescent="0.2">
      <c r="B2599" s="88">
        <v>42390</v>
      </c>
      <c r="D2599" s="127" t="s">
        <v>1984</v>
      </c>
    </row>
    <row r="2600" spans="2:4" x14ac:dyDescent="0.2">
      <c r="B2600" s="88">
        <v>42389</v>
      </c>
      <c r="D2600" s="127" t="s">
        <v>1985</v>
      </c>
    </row>
    <row r="2601" spans="2:4" x14ac:dyDescent="0.2">
      <c r="B2601" s="88">
        <v>42388</v>
      </c>
      <c r="D2601" s="127" t="s">
        <v>1986</v>
      </c>
    </row>
    <row r="2602" spans="2:4" x14ac:dyDescent="0.2">
      <c r="B2602" s="88">
        <v>42387</v>
      </c>
      <c r="D2602" s="127" t="s">
        <v>1987</v>
      </c>
    </row>
    <row r="2603" spans="2:4" x14ac:dyDescent="0.2">
      <c r="B2603" s="88">
        <v>42384</v>
      </c>
      <c r="D2603" s="127" t="s">
        <v>1988</v>
      </c>
    </row>
    <row r="2604" spans="2:4" x14ac:dyDescent="0.2">
      <c r="B2604" s="88">
        <v>42383</v>
      </c>
      <c r="D2604" s="127" t="s">
        <v>1989</v>
      </c>
    </row>
    <row r="2605" spans="2:4" x14ac:dyDescent="0.2">
      <c r="B2605" s="88">
        <v>42382</v>
      </c>
      <c r="D2605" s="127" t="s">
        <v>1990</v>
      </c>
    </row>
    <row r="2606" spans="2:4" x14ac:dyDescent="0.2">
      <c r="B2606" s="88">
        <v>42381</v>
      </c>
      <c r="D2606" s="127" t="s">
        <v>1991</v>
      </c>
    </row>
    <row r="2607" spans="2:4" x14ac:dyDescent="0.2">
      <c r="B2607" s="88">
        <v>42380</v>
      </c>
      <c r="D2607" s="127" t="s">
        <v>1992</v>
      </c>
    </row>
    <row r="2608" spans="2:4" x14ac:dyDescent="0.2">
      <c r="B2608" s="88">
        <v>42377</v>
      </c>
      <c r="D2608" s="127" t="s">
        <v>1993</v>
      </c>
    </row>
    <row r="2609" spans="2:4" x14ac:dyDescent="0.2">
      <c r="B2609" s="88">
        <v>42376</v>
      </c>
      <c r="D2609" s="127" t="s">
        <v>1994</v>
      </c>
    </row>
    <row r="2610" spans="2:4" x14ac:dyDescent="0.2">
      <c r="B2610" s="88">
        <v>42374</v>
      </c>
      <c r="D2610" s="127" t="s">
        <v>1995</v>
      </c>
    </row>
    <row r="2611" spans="2:4" x14ac:dyDescent="0.2">
      <c r="B2611" s="88">
        <v>42373</v>
      </c>
      <c r="D2611" s="127" t="s">
        <v>1996</v>
      </c>
    </row>
    <row r="2612" spans="2:4" x14ac:dyDescent="0.2">
      <c r="B2612" s="88">
        <v>42369</v>
      </c>
      <c r="D2612" s="127" t="s">
        <v>1873</v>
      </c>
    </row>
    <row r="2613" spans="2:4" x14ac:dyDescent="0.2">
      <c r="B2613" s="88">
        <v>42368</v>
      </c>
      <c r="D2613" s="127" t="s">
        <v>1997</v>
      </c>
    </row>
    <row r="2614" spans="2:4" x14ac:dyDescent="0.2">
      <c r="B2614" s="88">
        <v>42367</v>
      </c>
      <c r="D2614" s="127" t="s">
        <v>1998</v>
      </c>
    </row>
    <row r="2615" spans="2:4" x14ac:dyDescent="0.2">
      <c r="B2615" s="88">
        <v>42366</v>
      </c>
      <c r="D2615" s="127" t="s">
        <v>1999</v>
      </c>
    </row>
    <row r="2616" spans="2:4" x14ac:dyDescent="0.2">
      <c r="B2616" s="88">
        <v>42363</v>
      </c>
      <c r="D2616" s="127" t="s">
        <v>1832</v>
      </c>
    </row>
    <row r="2617" spans="2:4" x14ac:dyDescent="0.2">
      <c r="B2617" s="88">
        <v>42362</v>
      </c>
      <c r="D2617" s="127" t="s">
        <v>2000</v>
      </c>
    </row>
    <row r="2618" spans="2:4" x14ac:dyDescent="0.2">
      <c r="B2618" s="88">
        <v>42361</v>
      </c>
      <c r="D2618" s="127" t="s">
        <v>2001</v>
      </c>
    </row>
    <row r="2619" spans="2:4" x14ac:dyDescent="0.2">
      <c r="B2619" s="88">
        <v>42360</v>
      </c>
      <c r="D2619" s="127" t="s">
        <v>2002</v>
      </c>
    </row>
    <row r="2620" spans="2:4" x14ac:dyDescent="0.2">
      <c r="B2620" s="88">
        <v>42359</v>
      </c>
      <c r="D2620" s="127" t="s">
        <v>2003</v>
      </c>
    </row>
    <row r="2621" spans="2:4" x14ac:dyDescent="0.2">
      <c r="B2621" s="88">
        <v>42356</v>
      </c>
      <c r="D2621" s="127" t="s">
        <v>2003</v>
      </c>
    </row>
    <row r="2622" spans="2:4" x14ac:dyDescent="0.2">
      <c r="B2622" s="88">
        <v>42355</v>
      </c>
      <c r="D2622" s="127" t="s">
        <v>2004</v>
      </c>
    </row>
    <row r="2623" spans="2:4" x14ac:dyDescent="0.2">
      <c r="B2623" s="88">
        <v>42354</v>
      </c>
      <c r="D2623" s="127" t="s">
        <v>2005</v>
      </c>
    </row>
    <row r="2624" spans="2:4" x14ac:dyDescent="0.2">
      <c r="B2624" s="88">
        <v>42353</v>
      </c>
      <c r="D2624" s="127" t="s">
        <v>2006</v>
      </c>
    </row>
    <row r="2625" spans="2:4" x14ac:dyDescent="0.2">
      <c r="B2625" s="88">
        <v>42352</v>
      </c>
      <c r="D2625" s="127" t="s">
        <v>2004</v>
      </c>
    </row>
    <row r="2626" spans="2:4" x14ac:dyDescent="0.2">
      <c r="B2626" s="88">
        <v>42349</v>
      </c>
      <c r="D2626" s="127" t="s">
        <v>2007</v>
      </c>
    </row>
    <row r="2627" spans="2:4" x14ac:dyDescent="0.2">
      <c r="B2627" s="88">
        <v>42348</v>
      </c>
      <c r="D2627" s="127" t="s">
        <v>2008</v>
      </c>
    </row>
    <row r="2628" spans="2:4" x14ac:dyDescent="0.2">
      <c r="B2628" s="88">
        <v>42347</v>
      </c>
      <c r="D2628" s="127" t="s">
        <v>2009</v>
      </c>
    </row>
    <row r="2629" spans="2:4" x14ac:dyDescent="0.2">
      <c r="B2629" s="88">
        <v>42346</v>
      </c>
      <c r="D2629" s="127" t="s">
        <v>2010</v>
      </c>
    </row>
    <row r="2630" spans="2:4" x14ac:dyDescent="0.2">
      <c r="B2630" s="88">
        <v>42345</v>
      </c>
      <c r="D2630" s="127" t="s">
        <v>2011</v>
      </c>
    </row>
    <row r="2631" spans="2:4" x14ac:dyDescent="0.2">
      <c r="B2631" s="88">
        <v>42342</v>
      </c>
      <c r="D2631" s="127" t="s">
        <v>2012</v>
      </c>
    </row>
    <row r="2632" spans="2:4" x14ac:dyDescent="0.2">
      <c r="B2632" s="88">
        <v>42341</v>
      </c>
      <c r="D2632" s="127" t="s">
        <v>2013</v>
      </c>
    </row>
    <row r="2633" spans="2:4" x14ac:dyDescent="0.2">
      <c r="B2633" s="88">
        <v>42340</v>
      </c>
      <c r="D2633" s="127" t="s">
        <v>2014</v>
      </c>
    </row>
    <row r="2634" spans="2:4" x14ac:dyDescent="0.2">
      <c r="B2634" s="88">
        <v>42339</v>
      </c>
      <c r="D2634" s="127" t="s">
        <v>2015</v>
      </c>
    </row>
    <row r="2635" spans="2:4" x14ac:dyDescent="0.2">
      <c r="B2635" s="88">
        <v>42338</v>
      </c>
      <c r="D2635" s="127" t="s">
        <v>2016</v>
      </c>
    </row>
    <row r="2636" spans="2:4" x14ac:dyDescent="0.2">
      <c r="B2636" s="88">
        <v>42335</v>
      </c>
      <c r="D2636" s="127" t="s">
        <v>1850</v>
      </c>
    </row>
    <row r="2637" spans="2:4" x14ac:dyDescent="0.2">
      <c r="B2637" s="88">
        <v>42334</v>
      </c>
      <c r="D2637" s="127" t="s">
        <v>2017</v>
      </c>
    </row>
    <row r="2638" spans="2:4" x14ac:dyDescent="0.2">
      <c r="B2638" s="88">
        <v>42333</v>
      </c>
      <c r="D2638" s="127" t="s">
        <v>2018</v>
      </c>
    </row>
    <row r="2639" spans="2:4" x14ac:dyDescent="0.2">
      <c r="B2639" s="88">
        <v>42332</v>
      </c>
      <c r="D2639" s="127" t="s">
        <v>2019</v>
      </c>
    </row>
    <row r="2640" spans="2:4" x14ac:dyDescent="0.2">
      <c r="B2640" s="88">
        <v>42331</v>
      </c>
      <c r="D2640" s="127" t="s">
        <v>2020</v>
      </c>
    </row>
    <row r="2641" spans="2:4" x14ac:dyDescent="0.2">
      <c r="B2641" s="88">
        <v>42328</v>
      </c>
      <c r="D2641" s="127" t="s">
        <v>2021</v>
      </c>
    </row>
    <row r="2642" spans="2:4" x14ac:dyDescent="0.2">
      <c r="B2642" s="88">
        <v>42327</v>
      </c>
      <c r="D2642" s="127" t="s">
        <v>1588</v>
      </c>
    </row>
    <row r="2643" spans="2:4" x14ac:dyDescent="0.2">
      <c r="B2643" s="88">
        <v>42326</v>
      </c>
      <c r="D2643" s="127" t="s">
        <v>2022</v>
      </c>
    </row>
    <row r="2644" spans="2:4" x14ac:dyDescent="0.2">
      <c r="B2644" s="88">
        <v>42325</v>
      </c>
      <c r="D2644" s="127" t="s">
        <v>2023</v>
      </c>
    </row>
    <row r="2645" spans="2:4" x14ac:dyDescent="0.2">
      <c r="B2645" s="88">
        <v>42324</v>
      </c>
      <c r="D2645" s="127" t="s">
        <v>2024</v>
      </c>
    </row>
    <row r="2646" spans="2:4" x14ac:dyDescent="0.2">
      <c r="B2646" s="88">
        <v>42321</v>
      </c>
      <c r="D2646" s="127" t="s">
        <v>1588</v>
      </c>
    </row>
    <row r="2647" spans="2:4" x14ac:dyDescent="0.2">
      <c r="B2647" s="88">
        <v>42320</v>
      </c>
      <c r="D2647" s="127" t="s">
        <v>1588</v>
      </c>
    </row>
    <row r="2648" spans="2:4" x14ac:dyDescent="0.2">
      <c r="B2648" s="88">
        <v>42319</v>
      </c>
      <c r="D2648" s="127" t="s">
        <v>2025</v>
      </c>
    </row>
    <row r="2649" spans="2:4" x14ac:dyDescent="0.2">
      <c r="B2649" s="88">
        <v>42318</v>
      </c>
      <c r="D2649" s="127" t="s">
        <v>2026</v>
      </c>
    </row>
    <row r="2650" spans="2:4" x14ac:dyDescent="0.2">
      <c r="B2650" s="88">
        <v>42317</v>
      </c>
      <c r="D2650" s="127" t="s">
        <v>2027</v>
      </c>
    </row>
    <row r="2651" spans="2:4" x14ac:dyDescent="0.2">
      <c r="B2651" s="88">
        <v>42314</v>
      </c>
      <c r="D2651" s="127" t="s">
        <v>2028</v>
      </c>
    </row>
    <row r="2652" spans="2:4" x14ac:dyDescent="0.2">
      <c r="B2652" s="88">
        <v>42313</v>
      </c>
      <c r="D2652" s="127" t="s">
        <v>2029</v>
      </c>
    </row>
    <row r="2653" spans="2:4" x14ac:dyDescent="0.2">
      <c r="B2653" s="88">
        <v>42312</v>
      </c>
      <c r="D2653" s="127" t="s">
        <v>2030</v>
      </c>
    </row>
    <row r="2654" spans="2:4" x14ac:dyDescent="0.2">
      <c r="B2654" s="88">
        <v>42311</v>
      </c>
      <c r="D2654" s="127" t="s">
        <v>2031</v>
      </c>
    </row>
    <row r="2655" spans="2:4" x14ac:dyDescent="0.2">
      <c r="B2655" s="88">
        <v>42307</v>
      </c>
      <c r="D2655" s="127" t="s">
        <v>2032</v>
      </c>
    </row>
    <row r="2656" spans="2:4" x14ac:dyDescent="0.2">
      <c r="B2656" s="88">
        <v>42306</v>
      </c>
      <c r="D2656" s="127" t="s">
        <v>1589</v>
      </c>
    </row>
    <row r="2657" spans="2:4" x14ac:dyDescent="0.2">
      <c r="B2657" s="88">
        <v>42305</v>
      </c>
      <c r="D2657" s="127" t="s">
        <v>2057</v>
      </c>
    </row>
    <row r="2658" spans="2:4" x14ac:dyDescent="0.2">
      <c r="B2658" s="88">
        <v>42304</v>
      </c>
      <c r="D2658" s="127" t="s">
        <v>2058</v>
      </c>
    </row>
    <row r="2659" spans="2:4" x14ac:dyDescent="0.2">
      <c r="B2659" s="88">
        <v>42303</v>
      </c>
      <c r="D2659" s="127" t="s">
        <v>1582</v>
      </c>
    </row>
    <row r="2660" spans="2:4" x14ac:dyDescent="0.2">
      <c r="B2660" s="88">
        <v>42300</v>
      </c>
      <c r="D2660" s="127" t="s">
        <v>2059</v>
      </c>
    </row>
    <row r="2661" spans="2:4" x14ac:dyDescent="0.2">
      <c r="B2661" s="88">
        <v>42299</v>
      </c>
      <c r="D2661" s="127" t="s">
        <v>2025</v>
      </c>
    </row>
    <row r="2662" spans="2:4" x14ac:dyDescent="0.2">
      <c r="B2662" s="88">
        <v>42298</v>
      </c>
      <c r="D2662" s="127" t="s">
        <v>2060</v>
      </c>
    </row>
    <row r="2663" spans="2:4" x14ac:dyDescent="0.2">
      <c r="B2663" s="88">
        <v>42297</v>
      </c>
      <c r="D2663" s="127" t="s">
        <v>2061</v>
      </c>
    </row>
    <row r="2664" spans="2:4" x14ac:dyDescent="0.2">
      <c r="B2664" s="88">
        <v>42296</v>
      </c>
      <c r="D2664" s="127" t="s">
        <v>2062</v>
      </c>
    </row>
    <row r="2665" spans="2:4" x14ac:dyDescent="0.2">
      <c r="B2665" s="88">
        <v>42293</v>
      </c>
      <c r="D2665" s="127" t="s">
        <v>2063</v>
      </c>
    </row>
    <row r="2666" spans="2:4" x14ac:dyDescent="0.2">
      <c r="B2666" s="88">
        <v>42292</v>
      </c>
      <c r="D2666" s="127" t="s">
        <v>2064</v>
      </c>
    </row>
    <row r="2667" spans="2:4" x14ac:dyDescent="0.2">
      <c r="B2667" s="88">
        <v>42291</v>
      </c>
      <c r="D2667" s="127" t="s">
        <v>2065</v>
      </c>
    </row>
    <row r="2668" spans="2:4" x14ac:dyDescent="0.2">
      <c r="B2668" s="88">
        <v>42290</v>
      </c>
      <c r="D2668" s="127" t="s">
        <v>2066</v>
      </c>
    </row>
    <row r="2669" spans="2:4" x14ac:dyDescent="0.2">
      <c r="B2669" s="88">
        <v>42286</v>
      </c>
      <c r="D2669" s="127" t="s">
        <v>2067</v>
      </c>
    </row>
    <row r="2670" spans="2:4" x14ac:dyDescent="0.2">
      <c r="B2670" s="88">
        <v>42285</v>
      </c>
      <c r="D2670" s="127" t="s">
        <v>2068</v>
      </c>
    </row>
    <row r="2671" spans="2:4" x14ac:dyDescent="0.2">
      <c r="B2671" s="88">
        <v>42284</v>
      </c>
      <c r="D2671" s="127" t="s">
        <v>2069</v>
      </c>
    </row>
    <row r="2672" spans="2:4" x14ac:dyDescent="0.2">
      <c r="B2672" s="88">
        <v>42283</v>
      </c>
      <c r="D2672" s="127" t="s">
        <v>2070</v>
      </c>
    </row>
    <row r="2673" spans="2:4" x14ac:dyDescent="0.2">
      <c r="B2673" s="88">
        <v>42282</v>
      </c>
      <c r="D2673" s="127" t="s">
        <v>1575</v>
      </c>
    </row>
    <row r="2674" spans="2:4" x14ac:dyDescent="0.2">
      <c r="B2674" s="88">
        <v>42279</v>
      </c>
      <c r="D2674" s="127" t="s">
        <v>1601</v>
      </c>
    </row>
    <row r="2675" spans="2:4" x14ac:dyDescent="0.2">
      <c r="B2675" s="88">
        <v>42278</v>
      </c>
      <c r="D2675" s="127" t="s">
        <v>2071</v>
      </c>
    </row>
    <row r="2676" spans="2:4" x14ac:dyDescent="0.2">
      <c r="B2676" s="88">
        <v>42277</v>
      </c>
      <c r="D2676" s="127" t="s">
        <v>2072</v>
      </c>
    </row>
    <row r="2677" spans="2:4" x14ac:dyDescent="0.2">
      <c r="B2677" s="88">
        <v>42276</v>
      </c>
      <c r="D2677" s="127" t="s">
        <v>2073</v>
      </c>
    </row>
    <row r="2678" spans="2:4" x14ac:dyDescent="0.2">
      <c r="B2678" s="88">
        <v>42275</v>
      </c>
      <c r="D2678" s="127" t="s">
        <v>2074</v>
      </c>
    </row>
    <row r="2679" spans="2:4" x14ac:dyDescent="0.2">
      <c r="B2679" s="88">
        <v>42272</v>
      </c>
      <c r="D2679" s="127" t="s">
        <v>2075</v>
      </c>
    </row>
    <row r="2680" spans="2:4" x14ac:dyDescent="0.2">
      <c r="B2680" s="88">
        <v>42271</v>
      </c>
      <c r="D2680" s="127" t="s">
        <v>2076</v>
      </c>
    </row>
    <row r="2681" spans="2:4" x14ac:dyDescent="0.2">
      <c r="B2681" s="88">
        <v>42270</v>
      </c>
      <c r="D2681" s="127" t="s">
        <v>1514</v>
      </c>
    </row>
    <row r="2682" spans="2:4" x14ac:dyDescent="0.2">
      <c r="B2682" s="88">
        <v>42269</v>
      </c>
      <c r="D2682" s="127" t="s">
        <v>2077</v>
      </c>
    </row>
    <row r="2683" spans="2:4" x14ac:dyDescent="0.2">
      <c r="B2683" s="88">
        <v>42268</v>
      </c>
      <c r="D2683" s="127" t="s">
        <v>2078</v>
      </c>
    </row>
    <row r="2684" spans="2:4" x14ac:dyDescent="0.2">
      <c r="B2684" s="88">
        <v>42265</v>
      </c>
      <c r="D2684" s="127" t="s">
        <v>2079</v>
      </c>
    </row>
    <row r="2685" spans="2:4" x14ac:dyDescent="0.2">
      <c r="B2685" s="88">
        <v>42264</v>
      </c>
      <c r="D2685" s="127" t="s">
        <v>1833</v>
      </c>
    </row>
    <row r="2686" spans="2:4" x14ac:dyDescent="0.2">
      <c r="B2686" s="88">
        <v>42263</v>
      </c>
      <c r="D2686" s="127" t="s">
        <v>2080</v>
      </c>
    </row>
    <row r="2687" spans="2:4" x14ac:dyDescent="0.2">
      <c r="B2687" s="88">
        <v>42262</v>
      </c>
      <c r="D2687" s="127" t="s">
        <v>2081</v>
      </c>
    </row>
    <row r="2688" spans="2:4" x14ac:dyDescent="0.2">
      <c r="B2688" s="88">
        <v>42261</v>
      </c>
      <c r="D2688" s="127" t="s">
        <v>1619</v>
      </c>
    </row>
    <row r="2689" spans="2:4" x14ac:dyDescent="0.2">
      <c r="B2689" s="88">
        <v>42258</v>
      </c>
      <c r="D2689" s="127" t="s">
        <v>2082</v>
      </c>
    </row>
    <row r="2690" spans="2:4" x14ac:dyDescent="0.2">
      <c r="B2690" s="88">
        <v>42257</v>
      </c>
      <c r="D2690" s="127" t="s">
        <v>1546</v>
      </c>
    </row>
    <row r="2691" spans="2:4" x14ac:dyDescent="0.2">
      <c r="B2691" s="88">
        <v>42256</v>
      </c>
      <c r="D2691" s="127" t="s">
        <v>2083</v>
      </c>
    </row>
    <row r="2692" spans="2:4" x14ac:dyDescent="0.2">
      <c r="B2692" s="88">
        <v>42255</v>
      </c>
      <c r="D2692" s="127" t="s">
        <v>2084</v>
      </c>
    </row>
    <row r="2693" spans="2:4" x14ac:dyDescent="0.2">
      <c r="B2693" s="88">
        <v>42254</v>
      </c>
      <c r="D2693" s="127" t="s">
        <v>1535</v>
      </c>
    </row>
    <row r="2694" spans="2:4" x14ac:dyDescent="0.2">
      <c r="B2694" s="88">
        <v>42251</v>
      </c>
      <c r="D2694" s="127" t="s">
        <v>2085</v>
      </c>
    </row>
    <row r="2695" spans="2:4" x14ac:dyDescent="0.2">
      <c r="B2695" s="88">
        <v>42250</v>
      </c>
      <c r="D2695" s="127" t="s">
        <v>1789</v>
      </c>
    </row>
    <row r="2696" spans="2:4" x14ac:dyDescent="0.2">
      <c r="B2696" s="88">
        <v>42249</v>
      </c>
      <c r="D2696" s="127" t="s">
        <v>1751</v>
      </c>
    </row>
    <row r="2697" spans="2:4" x14ac:dyDescent="0.2">
      <c r="B2697" s="88">
        <v>42248</v>
      </c>
      <c r="D2697" s="127" t="s">
        <v>2086</v>
      </c>
    </row>
    <row r="2698" spans="2:4" x14ac:dyDescent="0.2">
      <c r="B2698" s="88">
        <v>42247</v>
      </c>
      <c r="D2698" s="127" t="s">
        <v>2087</v>
      </c>
    </row>
    <row r="2699" spans="2:4" x14ac:dyDescent="0.2">
      <c r="B2699" s="88">
        <v>42244</v>
      </c>
      <c r="D2699" s="127" t="s">
        <v>1813</v>
      </c>
    </row>
    <row r="2700" spans="2:4" x14ac:dyDescent="0.2">
      <c r="B2700" s="88">
        <v>42243</v>
      </c>
      <c r="D2700" s="127" t="s">
        <v>2088</v>
      </c>
    </row>
    <row r="2701" spans="2:4" x14ac:dyDescent="0.2">
      <c r="B2701" s="88">
        <v>42242</v>
      </c>
      <c r="D2701" s="127" t="s">
        <v>2089</v>
      </c>
    </row>
    <row r="2702" spans="2:4" x14ac:dyDescent="0.2">
      <c r="B2702" s="88">
        <v>42240</v>
      </c>
      <c r="D2702" s="127" t="s">
        <v>2090</v>
      </c>
    </row>
    <row r="2703" spans="2:4" x14ac:dyDescent="0.2">
      <c r="B2703" s="88">
        <v>42237</v>
      </c>
      <c r="D2703" s="127" t="s">
        <v>1519</v>
      </c>
    </row>
    <row r="2704" spans="2:4" x14ac:dyDescent="0.2">
      <c r="B2704" s="88">
        <v>42236</v>
      </c>
      <c r="D2704" s="127" t="s">
        <v>1494</v>
      </c>
    </row>
    <row r="2705" spans="2:4" x14ac:dyDescent="0.2">
      <c r="B2705" s="88">
        <v>42235</v>
      </c>
      <c r="D2705" s="127" t="s">
        <v>2091</v>
      </c>
    </row>
    <row r="2706" spans="2:4" x14ac:dyDescent="0.2">
      <c r="B2706" s="88">
        <v>42234</v>
      </c>
      <c r="D2706" s="127" t="s">
        <v>1687</v>
      </c>
    </row>
    <row r="2707" spans="2:4" x14ac:dyDescent="0.2">
      <c r="B2707" s="88">
        <v>42233</v>
      </c>
      <c r="D2707" s="127" t="s">
        <v>2092</v>
      </c>
    </row>
    <row r="2708" spans="2:4" x14ac:dyDescent="0.2">
      <c r="B2708" s="88">
        <v>42230</v>
      </c>
      <c r="D2708" s="127" t="s">
        <v>2093</v>
      </c>
    </row>
    <row r="2709" spans="2:4" x14ac:dyDescent="0.2">
      <c r="B2709" s="88">
        <v>42229</v>
      </c>
      <c r="D2709" s="127" t="s">
        <v>1522</v>
      </c>
    </row>
    <row r="2710" spans="2:4" x14ac:dyDescent="0.2">
      <c r="B2710" s="88">
        <v>42228</v>
      </c>
      <c r="D2710" s="127" t="s">
        <v>1634</v>
      </c>
    </row>
    <row r="2711" spans="2:4" x14ac:dyDescent="0.2">
      <c r="B2711" s="88">
        <v>42227</v>
      </c>
      <c r="D2711" s="127" t="s">
        <v>2094</v>
      </c>
    </row>
    <row r="2712" spans="2:4" x14ac:dyDescent="0.2">
      <c r="B2712" s="88">
        <v>42226</v>
      </c>
      <c r="D2712" s="127" t="s">
        <v>2095</v>
      </c>
    </row>
    <row r="2713" spans="2:4" x14ac:dyDescent="0.2">
      <c r="B2713" s="88">
        <v>42223</v>
      </c>
      <c r="D2713" s="127" t="s">
        <v>1519</v>
      </c>
    </row>
    <row r="2714" spans="2:4" x14ac:dyDescent="0.2">
      <c r="B2714" s="88">
        <v>42221</v>
      </c>
      <c r="D2714" s="127" t="s">
        <v>2096</v>
      </c>
    </row>
    <row r="2715" spans="2:4" x14ac:dyDescent="0.2">
      <c r="B2715" s="88">
        <v>42220</v>
      </c>
      <c r="D2715" s="127" t="s">
        <v>1642</v>
      </c>
    </row>
    <row r="2716" spans="2:4" x14ac:dyDescent="0.2">
      <c r="B2716" s="88">
        <v>42219</v>
      </c>
      <c r="D2716" s="127" t="s">
        <v>2097</v>
      </c>
    </row>
    <row r="2717" spans="2:4" x14ac:dyDescent="0.2">
      <c r="B2717" s="88">
        <v>42216</v>
      </c>
      <c r="D2717" s="127" t="s">
        <v>1814</v>
      </c>
    </row>
    <row r="2718" spans="2:4" x14ac:dyDescent="0.2">
      <c r="B2718" s="88">
        <v>42215</v>
      </c>
      <c r="D2718" s="127" t="s">
        <v>1471</v>
      </c>
    </row>
    <row r="2719" spans="2:4" x14ac:dyDescent="0.2">
      <c r="B2719" s="88">
        <v>42214</v>
      </c>
      <c r="D2719" s="128" t="s">
        <v>1640</v>
      </c>
    </row>
    <row r="2720" spans="2:4" x14ac:dyDescent="0.2">
      <c r="B2720" s="88">
        <v>42213</v>
      </c>
      <c r="D2720" s="128" t="s">
        <v>1718</v>
      </c>
    </row>
    <row r="2721" spans="2:4" x14ac:dyDescent="0.2">
      <c r="B2721" s="88">
        <v>42212</v>
      </c>
      <c r="D2721" s="128" t="s">
        <v>2098</v>
      </c>
    </row>
    <row r="2722" spans="2:4" x14ac:dyDescent="0.2">
      <c r="B2722" s="88">
        <v>42209</v>
      </c>
      <c r="D2722" s="128" t="s">
        <v>1814</v>
      </c>
    </row>
    <row r="2723" spans="2:4" x14ac:dyDescent="0.2">
      <c r="B2723" s="88">
        <v>42208</v>
      </c>
      <c r="D2723" s="128" t="s">
        <v>2099</v>
      </c>
    </row>
    <row r="2724" spans="2:4" x14ac:dyDescent="0.2">
      <c r="B2724" s="88">
        <v>42207</v>
      </c>
      <c r="D2724" s="128" t="s">
        <v>2100</v>
      </c>
    </row>
    <row r="2725" spans="2:4" x14ac:dyDescent="0.2">
      <c r="B2725" s="88">
        <v>42206</v>
      </c>
      <c r="D2725" s="128" t="s">
        <v>2101</v>
      </c>
    </row>
    <row r="2726" spans="2:4" x14ac:dyDescent="0.2">
      <c r="B2726" s="88">
        <v>42205</v>
      </c>
      <c r="D2726" s="128" t="s">
        <v>2102</v>
      </c>
    </row>
    <row r="2727" spans="2:4" x14ac:dyDescent="0.2">
      <c r="B2727" s="88">
        <v>42202</v>
      </c>
      <c r="D2727" s="128" t="s">
        <v>2103</v>
      </c>
    </row>
    <row r="2728" spans="2:4" x14ac:dyDescent="0.2">
      <c r="B2728" s="88">
        <v>42201</v>
      </c>
      <c r="D2728" s="128" t="s">
        <v>2104</v>
      </c>
    </row>
    <row r="2729" spans="2:4" x14ac:dyDescent="0.2">
      <c r="B2729" s="88">
        <v>42200</v>
      </c>
      <c r="D2729" s="128" t="s">
        <v>2105</v>
      </c>
    </row>
    <row r="2730" spans="2:4" x14ac:dyDescent="0.2">
      <c r="B2730" s="88">
        <v>42199</v>
      </c>
      <c r="D2730" s="128" t="s">
        <v>2106</v>
      </c>
    </row>
    <row r="2731" spans="2:4" x14ac:dyDescent="0.2">
      <c r="B2731" s="88">
        <v>42198</v>
      </c>
      <c r="D2731" s="128" t="s">
        <v>2107</v>
      </c>
    </row>
    <row r="2732" spans="2:4" x14ac:dyDescent="0.2">
      <c r="B2732" s="88">
        <v>42195</v>
      </c>
      <c r="D2732" s="128" t="s">
        <v>2108</v>
      </c>
    </row>
    <row r="2733" spans="2:4" x14ac:dyDescent="0.2">
      <c r="B2733" s="88">
        <v>42194</v>
      </c>
      <c r="D2733" s="128" t="s">
        <v>2109</v>
      </c>
    </row>
    <row r="2734" spans="2:4" x14ac:dyDescent="0.2">
      <c r="B2734" s="88">
        <v>42193</v>
      </c>
      <c r="D2734" s="128" t="s">
        <v>2110</v>
      </c>
    </row>
    <row r="2735" spans="2:4" x14ac:dyDescent="0.2">
      <c r="B2735" s="88">
        <v>42192</v>
      </c>
      <c r="D2735" s="128" t="s">
        <v>2111</v>
      </c>
    </row>
    <row r="2736" spans="2:4" x14ac:dyDescent="0.2">
      <c r="B2736" s="88">
        <v>42191</v>
      </c>
      <c r="D2736" s="128" t="s">
        <v>2112</v>
      </c>
    </row>
    <row r="2737" spans="2:4" x14ac:dyDescent="0.2">
      <c r="B2737" s="88">
        <v>42188</v>
      </c>
      <c r="D2737" s="128" t="s">
        <v>2113</v>
      </c>
    </row>
    <row r="2738" spans="2:4" x14ac:dyDescent="0.2">
      <c r="B2738" s="88">
        <v>42187</v>
      </c>
      <c r="D2738" s="128" t="s">
        <v>2114</v>
      </c>
    </row>
    <row r="2739" spans="2:4" x14ac:dyDescent="0.2">
      <c r="B2739" s="88">
        <v>42186</v>
      </c>
      <c r="D2739" s="128" t="s">
        <v>2115</v>
      </c>
    </row>
    <row r="2740" spans="2:4" x14ac:dyDescent="0.2">
      <c r="B2740" s="88">
        <v>42185</v>
      </c>
      <c r="D2740" s="128" t="s">
        <v>2116</v>
      </c>
    </row>
    <row r="2741" spans="2:4" x14ac:dyDescent="0.2">
      <c r="B2741" s="88">
        <v>42184</v>
      </c>
      <c r="D2741" s="128" t="s">
        <v>2117</v>
      </c>
    </row>
    <row r="2742" spans="2:4" x14ac:dyDescent="0.2">
      <c r="B2742" s="88">
        <v>42181</v>
      </c>
      <c r="D2742" s="128" t="s">
        <v>2118</v>
      </c>
    </row>
    <row r="2743" spans="2:4" x14ac:dyDescent="0.2">
      <c r="B2743" s="88">
        <v>42180</v>
      </c>
      <c r="D2743" s="128" t="s">
        <v>2119</v>
      </c>
    </row>
    <row r="2744" spans="2:4" x14ac:dyDescent="0.2">
      <c r="B2744" s="88">
        <v>42179</v>
      </c>
      <c r="D2744" s="128" t="s">
        <v>2120</v>
      </c>
    </row>
    <row r="2745" spans="2:4" x14ac:dyDescent="0.2">
      <c r="B2745" s="88">
        <v>42178</v>
      </c>
      <c r="D2745" s="128" t="s">
        <v>2121</v>
      </c>
    </row>
    <row r="2746" spans="2:4" x14ac:dyDescent="0.2">
      <c r="B2746" s="88">
        <v>42177</v>
      </c>
      <c r="D2746" s="128" t="s">
        <v>2122</v>
      </c>
    </row>
    <row r="2747" spans="2:4" x14ac:dyDescent="0.2">
      <c r="B2747" s="88">
        <v>42173</v>
      </c>
      <c r="D2747" s="128" t="s">
        <v>2123</v>
      </c>
    </row>
    <row r="2748" spans="2:4" x14ac:dyDescent="0.2">
      <c r="B2748" s="88">
        <v>42172</v>
      </c>
      <c r="D2748" s="128" t="s">
        <v>2124</v>
      </c>
    </row>
    <row r="2749" spans="2:4" x14ac:dyDescent="0.2">
      <c r="B2749" s="88">
        <v>42171</v>
      </c>
      <c r="D2749" s="128" t="s">
        <v>2125</v>
      </c>
    </row>
    <row r="2750" spans="2:4" x14ac:dyDescent="0.2">
      <c r="B2750" s="88">
        <v>42170</v>
      </c>
      <c r="D2750" s="128" t="s">
        <v>2126</v>
      </c>
    </row>
    <row r="2751" spans="2:4" x14ac:dyDescent="0.2">
      <c r="B2751" s="88">
        <v>42167</v>
      </c>
      <c r="D2751" s="128" t="s">
        <v>2127</v>
      </c>
    </row>
    <row r="2752" spans="2:4" x14ac:dyDescent="0.2">
      <c r="B2752" s="88">
        <v>42166</v>
      </c>
      <c r="D2752" s="128" t="s">
        <v>2128</v>
      </c>
    </row>
    <row r="2753" spans="2:4" x14ac:dyDescent="0.2">
      <c r="B2753" s="88">
        <v>42165</v>
      </c>
      <c r="D2753" s="128" t="s">
        <v>2129</v>
      </c>
    </row>
    <row r="2754" spans="2:4" x14ac:dyDescent="0.2">
      <c r="B2754" s="88">
        <v>42164</v>
      </c>
      <c r="D2754" s="128" t="s">
        <v>2130</v>
      </c>
    </row>
    <row r="2755" spans="2:4" x14ac:dyDescent="0.2">
      <c r="B2755" s="88">
        <v>42163</v>
      </c>
      <c r="D2755" s="128" t="s">
        <v>2131</v>
      </c>
    </row>
    <row r="2756" spans="2:4" x14ac:dyDescent="0.2">
      <c r="B2756" s="88">
        <v>42160</v>
      </c>
      <c r="D2756" s="128" t="s">
        <v>2132</v>
      </c>
    </row>
    <row r="2757" spans="2:4" x14ac:dyDescent="0.2">
      <c r="B2757" s="88">
        <v>42159</v>
      </c>
      <c r="D2757" s="128" t="s">
        <v>2133</v>
      </c>
    </row>
    <row r="2758" spans="2:4" x14ac:dyDescent="0.2">
      <c r="B2758" s="88">
        <v>42158</v>
      </c>
      <c r="D2758" s="128" t="s">
        <v>2134</v>
      </c>
    </row>
    <row r="2759" spans="2:4" x14ac:dyDescent="0.2">
      <c r="B2759" s="88">
        <v>42157</v>
      </c>
      <c r="D2759" s="128" t="s">
        <v>2133</v>
      </c>
    </row>
    <row r="2760" spans="2:4" x14ac:dyDescent="0.2">
      <c r="B2760" s="88">
        <v>42156</v>
      </c>
      <c r="D2760" s="128" t="s">
        <v>2135</v>
      </c>
    </row>
    <row r="2761" spans="2:4" x14ac:dyDescent="0.2">
      <c r="B2761" s="88">
        <v>42153</v>
      </c>
      <c r="D2761" s="128">
        <v>26.843</v>
      </c>
    </row>
    <row r="2762" spans="2:4" x14ac:dyDescent="0.2">
      <c r="B2762" s="88">
        <v>42152</v>
      </c>
      <c r="D2762" s="128">
        <v>26.933</v>
      </c>
    </row>
    <row r="2763" spans="2:4" x14ac:dyDescent="0.2">
      <c r="B2763" s="88">
        <v>42151</v>
      </c>
      <c r="D2763" s="128">
        <v>27.03</v>
      </c>
    </row>
    <row r="2764" spans="2:4" x14ac:dyDescent="0.2">
      <c r="B2764" s="88">
        <v>42150</v>
      </c>
      <c r="D2764" s="128">
        <v>26.975000000000001</v>
      </c>
    </row>
    <row r="2765" spans="2:4" x14ac:dyDescent="0.2">
      <c r="B2765" s="88">
        <v>42149</v>
      </c>
      <c r="D2765" s="128">
        <v>26.92</v>
      </c>
    </row>
    <row r="2766" spans="2:4" x14ac:dyDescent="0.2">
      <c r="B2766" s="88">
        <v>42146</v>
      </c>
      <c r="D2766" s="128">
        <v>26.891999999999999</v>
      </c>
    </row>
    <row r="2767" spans="2:4" x14ac:dyDescent="0.2">
      <c r="B2767" s="88">
        <v>42145</v>
      </c>
      <c r="D2767" s="128">
        <v>26.800999999999998</v>
      </c>
    </row>
    <row r="2768" spans="2:4" x14ac:dyDescent="0.2">
      <c r="B2768" s="88">
        <v>42144</v>
      </c>
      <c r="D2768" s="128">
        <v>26.707999999999998</v>
      </c>
    </row>
    <row r="2769" spans="2:4" x14ac:dyDescent="0.2">
      <c r="B2769" s="88">
        <v>42143</v>
      </c>
      <c r="D2769" s="128">
        <v>26.681999999999999</v>
      </c>
    </row>
    <row r="2770" spans="2:4" x14ac:dyDescent="0.2">
      <c r="B2770" s="88">
        <v>42139</v>
      </c>
      <c r="D2770" s="128">
        <v>26.591000000000001</v>
      </c>
    </row>
    <row r="2771" spans="2:4" x14ac:dyDescent="0.2">
      <c r="B2771" s="88">
        <v>42138</v>
      </c>
      <c r="D2771" s="128">
        <v>26.626000000000001</v>
      </c>
    </row>
    <row r="2772" spans="2:4" x14ac:dyDescent="0.2">
      <c r="B2772" s="88">
        <v>42137</v>
      </c>
      <c r="D2772" s="128">
        <v>26.523</v>
      </c>
    </row>
    <row r="2773" spans="2:4" x14ac:dyDescent="0.2">
      <c r="B2773" s="88">
        <v>42136</v>
      </c>
      <c r="D2773" s="128">
        <v>26.532</v>
      </c>
    </row>
    <row r="2774" spans="2:4" x14ac:dyDescent="0.2">
      <c r="B2774" s="88">
        <v>42135</v>
      </c>
      <c r="D2774" s="128">
        <v>26.446999999999999</v>
      </c>
    </row>
    <row r="2775" spans="2:4" x14ac:dyDescent="0.2">
      <c r="B2775" s="88">
        <v>42132</v>
      </c>
      <c r="D2775" s="128">
        <v>26.367000000000001</v>
      </c>
    </row>
    <row r="2776" spans="2:4" x14ac:dyDescent="0.2">
      <c r="B2776" s="88">
        <v>42131</v>
      </c>
      <c r="D2776" s="128">
        <v>26.437000000000001</v>
      </c>
    </row>
    <row r="2777" spans="2:4" x14ac:dyDescent="0.2">
      <c r="B2777" s="88">
        <v>42130</v>
      </c>
      <c r="D2777" s="128">
        <v>26.373000000000001</v>
      </c>
    </row>
    <row r="2778" spans="2:4" x14ac:dyDescent="0.2">
      <c r="B2778" s="88">
        <v>42129</v>
      </c>
      <c r="D2778" s="128">
        <v>26.443999999999999</v>
      </c>
    </row>
    <row r="2779" spans="2:4" x14ac:dyDescent="0.2">
      <c r="B2779" s="88">
        <v>42128</v>
      </c>
      <c r="D2779" s="128">
        <v>26.518999999999998</v>
      </c>
    </row>
    <row r="2780" spans="2:4" x14ac:dyDescent="0.2">
      <c r="B2780" s="88">
        <v>42124</v>
      </c>
      <c r="D2780" s="128">
        <v>26.420999999999999</v>
      </c>
    </row>
    <row r="2781" spans="2:4" x14ac:dyDescent="0.2">
      <c r="B2781" s="88">
        <v>42123</v>
      </c>
      <c r="D2781" s="128">
        <v>26.331</v>
      </c>
    </row>
    <row r="2782" spans="2:4" x14ac:dyDescent="0.2">
      <c r="B2782" s="88">
        <v>42122</v>
      </c>
      <c r="D2782" s="128">
        <v>25.946000000000002</v>
      </c>
    </row>
    <row r="2783" spans="2:4" x14ac:dyDescent="0.2">
      <c r="B2783" s="88">
        <v>42121</v>
      </c>
      <c r="D2783" s="128">
        <v>26.15</v>
      </c>
    </row>
    <row r="2784" spans="2:4" x14ac:dyDescent="0.2">
      <c r="B2784" s="88">
        <v>42118</v>
      </c>
      <c r="D2784" s="128">
        <v>26.423999999999999</v>
      </c>
    </row>
    <row r="2785" spans="2:4" x14ac:dyDescent="0.2">
      <c r="B2785" s="88">
        <v>42117</v>
      </c>
      <c r="D2785" s="128">
        <v>26.716999999999999</v>
      </c>
    </row>
    <row r="2786" spans="2:4" x14ac:dyDescent="0.2">
      <c r="B2786" s="88">
        <v>42116</v>
      </c>
      <c r="D2786" s="128">
        <v>26.849</v>
      </c>
    </row>
    <row r="2787" spans="2:4" x14ac:dyDescent="0.2">
      <c r="B2787" s="88">
        <v>42115</v>
      </c>
      <c r="D2787" s="128">
        <v>26.785</v>
      </c>
    </row>
    <row r="2788" spans="2:4" x14ac:dyDescent="0.2">
      <c r="B2788" s="88">
        <v>42114</v>
      </c>
      <c r="D2788" s="128">
        <v>26.68</v>
      </c>
    </row>
    <row r="2789" spans="2:4" x14ac:dyDescent="0.2">
      <c r="B2789" s="88">
        <v>42111</v>
      </c>
      <c r="D2789" s="128">
        <v>26.664000000000001</v>
      </c>
    </row>
    <row r="2790" spans="2:4" x14ac:dyDescent="0.2">
      <c r="B2790" s="88">
        <v>42110</v>
      </c>
      <c r="D2790" s="128">
        <v>26.742000000000001</v>
      </c>
    </row>
    <row r="2791" spans="2:4" x14ac:dyDescent="0.2">
      <c r="B2791" s="88">
        <v>42109</v>
      </c>
      <c r="D2791" s="128">
        <v>26.824000000000002</v>
      </c>
    </row>
    <row r="2792" spans="2:4" x14ac:dyDescent="0.2">
      <c r="B2792" s="88">
        <v>42108</v>
      </c>
      <c r="D2792" s="128">
        <v>26.594000000000001</v>
      </c>
    </row>
    <row r="2793" spans="2:4" x14ac:dyDescent="0.2">
      <c r="B2793" s="88">
        <v>42107</v>
      </c>
      <c r="D2793" s="128">
        <v>26.318999999999999</v>
      </c>
    </row>
    <row r="2794" spans="2:4" x14ac:dyDescent="0.2">
      <c r="B2794" s="88">
        <v>42104</v>
      </c>
      <c r="D2794" s="128">
        <v>26.433</v>
      </c>
    </row>
    <row r="2795" spans="2:4" x14ac:dyDescent="0.2">
      <c r="B2795" s="88">
        <v>42103</v>
      </c>
      <c r="D2795" s="128">
        <v>26.122</v>
      </c>
    </row>
    <row r="2796" spans="2:4" x14ac:dyDescent="0.2">
      <c r="B2796" s="88">
        <v>42102</v>
      </c>
      <c r="D2796" s="128">
        <v>25.928999999999998</v>
      </c>
    </row>
    <row r="2797" spans="2:4" x14ac:dyDescent="0.2">
      <c r="B2797" s="88">
        <v>42101</v>
      </c>
      <c r="D2797" s="128">
        <v>25.78</v>
      </c>
    </row>
    <row r="2798" spans="2:4" x14ac:dyDescent="0.2">
      <c r="B2798" s="88">
        <v>42100</v>
      </c>
      <c r="D2798" s="128">
        <v>25.602</v>
      </c>
    </row>
    <row r="2799" spans="2:4" x14ac:dyDescent="0.2">
      <c r="B2799" s="88">
        <v>42095</v>
      </c>
      <c r="D2799" s="128">
        <v>25.71</v>
      </c>
    </row>
    <row r="2800" spans="2:4" x14ac:dyDescent="0.2">
      <c r="B2800" s="88">
        <v>42094</v>
      </c>
      <c r="D2800" s="128">
        <v>25.709</v>
      </c>
    </row>
    <row r="2801" spans="2:4" x14ac:dyDescent="0.2">
      <c r="B2801" s="88">
        <v>42093</v>
      </c>
      <c r="D2801" s="128">
        <v>25.733000000000001</v>
      </c>
    </row>
    <row r="2802" spans="2:4" x14ac:dyDescent="0.2">
      <c r="B2802" s="88">
        <v>42090</v>
      </c>
      <c r="D2802" s="128">
        <v>25.847999999999999</v>
      </c>
    </row>
    <row r="2803" spans="2:4" x14ac:dyDescent="0.2">
      <c r="B2803" s="88">
        <v>42089</v>
      </c>
      <c r="D2803" s="128">
        <v>25.68</v>
      </c>
    </row>
    <row r="2804" spans="2:4" x14ac:dyDescent="0.2">
      <c r="B2804" s="88">
        <v>42088</v>
      </c>
      <c r="D2804" s="128">
        <v>25.498000000000001</v>
      </c>
    </row>
    <row r="2805" spans="2:4" x14ac:dyDescent="0.2">
      <c r="B2805" s="88">
        <v>42087</v>
      </c>
      <c r="D2805" s="128">
        <v>25.445</v>
      </c>
    </row>
    <row r="2806" spans="2:4" x14ac:dyDescent="0.2">
      <c r="B2806" s="88">
        <v>42086</v>
      </c>
      <c r="D2806" s="128">
        <v>25.498999999999999</v>
      </c>
    </row>
    <row r="2807" spans="2:4" x14ac:dyDescent="0.2">
      <c r="B2807" s="88">
        <v>42083</v>
      </c>
      <c r="D2807" s="128">
        <v>25.533000000000001</v>
      </c>
    </row>
    <row r="2808" spans="2:4" x14ac:dyDescent="0.2">
      <c r="B2808" s="88">
        <v>42082</v>
      </c>
      <c r="D2808" s="128">
        <v>25.62</v>
      </c>
    </row>
    <row r="2809" spans="2:4" x14ac:dyDescent="0.2">
      <c r="B2809" s="88">
        <v>42081</v>
      </c>
      <c r="D2809" s="128">
        <v>25.535</v>
      </c>
    </row>
    <row r="2810" spans="2:4" x14ac:dyDescent="0.2">
      <c r="B2810" s="88">
        <v>42080</v>
      </c>
      <c r="D2810" s="128">
        <v>25.481999999999999</v>
      </c>
    </row>
    <row r="2811" spans="2:4" x14ac:dyDescent="0.2">
      <c r="B2811" s="88">
        <v>42079</v>
      </c>
      <c r="D2811" s="128">
        <v>25.273</v>
      </c>
    </row>
    <row r="2812" spans="2:4" x14ac:dyDescent="0.2">
      <c r="B2812" s="88">
        <v>42076</v>
      </c>
      <c r="D2812" s="128">
        <v>25.35</v>
      </c>
    </row>
    <row r="2813" spans="2:4" x14ac:dyDescent="0.2">
      <c r="B2813" s="88">
        <v>42075</v>
      </c>
      <c r="D2813" s="128">
        <v>25.140999999999998</v>
      </c>
    </row>
    <row r="2814" spans="2:4" x14ac:dyDescent="0.2">
      <c r="B2814" s="88">
        <v>42074</v>
      </c>
      <c r="D2814" s="128">
        <v>25.125</v>
      </c>
    </row>
    <row r="2815" spans="2:4" x14ac:dyDescent="0.2">
      <c r="B2815" s="88">
        <v>42073</v>
      </c>
      <c r="D2815" s="128">
        <v>25.158000000000001</v>
      </c>
    </row>
    <row r="2816" spans="2:4" x14ac:dyDescent="0.2">
      <c r="B2816" s="88">
        <v>42072</v>
      </c>
      <c r="D2816" s="128">
        <v>25.103999999999999</v>
      </c>
    </row>
    <row r="2817" spans="2:4" x14ac:dyDescent="0.2">
      <c r="B2817" s="88">
        <v>42069</v>
      </c>
      <c r="D2817" s="128">
        <v>24.863</v>
      </c>
    </row>
    <row r="2818" spans="2:4" x14ac:dyDescent="0.2">
      <c r="B2818" s="88">
        <v>42068</v>
      </c>
      <c r="D2818" s="128">
        <v>24.718</v>
      </c>
    </row>
    <row r="2819" spans="2:4" x14ac:dyDescent="0.2">
      <c r="B2819" s="88">
        <v>42067</v>
      </c>
      <c r="D2819" s="128">
        <v>24.774999999999999</v>
      </c>
    </row>
    <row r="2820" spans="2:4" x14ac:dyDescent="0.2">
      <c r="B2820" s="88">
        <v>42066</v>
      </c>
      <c r="D2820" s="128">
        <v>24.673999999999999</v>
      </c>
    </row>
    <row r="2821" spans="2:4" x14ac:dyDescent="0.2">
      <c r="B2821" s="88">
        <v>42065</v>
      </c>
      <c r="D2821" s="128">
        <v>24.536999999999999</v>
      </c>
    </row>
    <row r="2822" spans="2:4" x14ac:dyDescent="0.2">
      <c r="B2822" s="88">
        <v>42062</v>
      </c>
      <c r="D2822" s="128">
        <v>24.655000000000001</v>
      </c>
    </row>
    <row r="2823" spans="2:4" x14ac:dyDescent="0.2">
      <c r="B2823" s="88">
        <v>42061</v>
      </c>
      <c r="D2823" s="128">
        <v>24.565000000000001</v>
      </c>
    </row>
    <row r="2824" spans="2:4" x14ac:dyDescent="0.2">
      <c r="B2824" s="88">
        <v>42060</v>
      </c>
      <c r="D2824" s="128">
        <v>24.631</v>
      </c>
    </row>
    <row r="2825" spans="2:4" x14ac:dyDescent="0.2">
      <c r="B2825" s="88">
        <v>42059</v>
      </c>
      <c r="D2825" s="128">
        <v>24.658999999999999</v>
      </c>
    </row>
    <row r="2826" spans="2:4" x14ac:dyDescent="0.2">
      <c r="B2826" s="88">
        <v>42058</v>
      </c>
      <c r="D2826" s="128">
        <v>24.771999999999998</v>
      </c>
    </row>
    <row r="2827" spans="2:4" x14ac:dyDescent="0.2">
      <c r="B2827" s="88">
        <v>42055</v>
      </c>
      <c r="D2827" s="128">
        <v>24.678000000000001</v>
      </c>
    </row>
    <row r="2828" spans="2:4" x14ac:dyDescent="0.2">
      <c r="B2828" s="88">
        <v>42054</v>
      </c>
      <c r="D2828" s="128">
        <v>24.632000000000001</v>
      </c>
    </row>
    <row r="2829" spans="2:4" x14ac:dyDescent="0.2">
      <c r="B2829" s="88">
        <v>42053</v>
      </c>
      <c r="D2829" s="128">
        <v>24.475000000000001</v>
      </c>
    </row>
    <row r="2830" spans="2:4" x14ac:dyDescent="0.2">
      <c r="B2830" s="88">
        <v>42048</v>
      </c>
      <c r="D2830" s="128">
        <v>24.614999999999998</v>
      </c>
    </row>
    <row r="2831" spans="2:4" x14ac:dyDescent="0.2">
      <c r="B2831" s="88">
        <v>42047</v>
      </c>
      <c r="D2831" s="128">
        <v>24.745000000000001</v>
      </c>
    </row>
    <row r="2832" spans="2:4" x14ac:dyDescent="0.2">
      <c r="B2832" s="88">
        <v>42046</v>
      </c>
      <c r="D2832" s="128">
        <v>24.835000000000001</v>
      </c>
    </row>
    <row r="2833" spans="2:4" x14ac:dyDescent="0.2">
      <c r="B2833" s="88">
        <v>42045</v>
      </c>
      <c r="D2833" s="128">
        <v>24.594999999999999</v>
      </c>
    </row>
    <row r="2834" spans="2:4" x14ac:dyDescent="0.2">
      <c r="B2834" s="88">
        <v>42044</v>
      </c>
      <c r="D2834" s="128">
        <v>24.518999999999998</v>
      </c>
    </row>
    <row r="2835" spans="2:4" x14ac:dyDescent="0.2">
      <c r="B2835" s="88">
        <v>42041</v>
      </c>
      <c r="D2835" s="128">
        <v>24.475000000000001</v>
      </c>
    </row>
    <row r="2836" spans="2:4" x14ac:dyDescent="0.2">
      <c r="B2836" s="88">
        <v>42040</v>
      </c>
      <c r="D2836" s="128">
        <v>24.44</v>
      </c>
    </row>
    <row r="2837" spans="2:4" x14ac:dyDescent="0.2">
      <c r="B2837" s="88">
        <v>42039</v>
      </c>
      <c r="D2837" s="128">
        <v>24.321000000000002</v>
      </c>
    </row>
    <row r="2838" spans="2:4" x14ac:dyDescent="0.2">
      <c r="B2838" s="88">
        <v>42038</v>
      </c>
      <c r="D2838" s="128">
        <v>24.31</v>
      </c>
    </row>
    <row r="2839" spans="2:4" x14ac:dyDescent="0.2">
      <c r="B2839" s="88">
        <v>42037</v>
      </c>
      <c r="D2839" s="128">
        <v>24.408000000000001</v>
      </c>
    </row>
    <row r="2840" spans="2:4" x14ac:dyDescent="0.2">
      <c r="B2840" s="88">
        <v>42034</v>
      </c>
      <c r="D2840" s="128">
        <v>24.472999999999999</v>
      </c>
    </row>
    <row r="2841" spans="2:4" x14ac:dyDescent="0.2">
      <c r="B2841" s="88">
        <v>42033</v>
      </c>
      <c r="D2841" s="128">
        <v>24.341999999999999</v>
      </c>
    </row>
    <row r="2842" spans="2:4" x14ac:dyDescent="0.2">
      <c r="B2842" s="88">
        <v>42032</v>
      </c>
      <c r="D2842" s="128">
        <v>24.297999999999998</v>
      </c>
    </row>
    <row r="2843" spans="2:4" x14ac:dyDescent="0.2">
      <c r="B2843" s="88">
        <v>42031</v>
      </c>
      <c r="D2843" s="128">
        <v>24.248000000000001</v>
      </c>
    </row>
    <row r="2844" spans="2:4" x14ac:dyDescent="0.2">
      <c r="B2844" s="88">
        <v>42030</v>
      </c>
      <c r="D2844" s="128">
        <v>24.404</v>
      </c>
    </row>
    <row r="2845" spans="2:4" x14ac:dyDescent="0.2">
      <c r="B2845" s="88">
        <v>42027</v>
      </c>
      <c r="D2845" s="128">
        <v>24.536000000000001</v>
      </c>
    </row>
    <row r="2846" spans="2:4" x14ac:dyDescent="0.2">
      <c r="B2846" s="88">
        <v>42026</v>
      </c>
      <c r="D2846" s="128">
        <v>24.468</v>
      </c>
    </row>
    <row r="2847" spans="2:4" x14ac:dyDescent="0.2">
      <c r="B2847" s="88">
        <v>42025</v>
      </c>
      <c r="D2847" s="128">
        <v>24.483000000000001</v>
      </c>
    </row>
    <row r="2848" spans="2:4" x14ac:dyDescent="0.2">
      <c r="B2848" s="88">
        <v>42024</v>
      </c>
      <c r="D2848" s="128">
        <v>24.548999999999999</v>
      </c>
    </row>
    <row r="2849" spans="2:4" x14ac:dyDescent="0.2">
      <c r="B2849" s="88">
        <v>42023</v>
      </c>
      <c r="D2849" s="128">
        <v>24.550999999999998</v>
      </c>
    </row>
    <row r="2850" spans="2:4" x14ac:dyDescent="0.2">
      <c r="B2850" s="88">
        <v>42020</v>
      </c>
      <c r="D2850" s="128">
        <v>24.722000000000001</v>
      </c>
    </row>
    <row r="2851" spans="2:4" x14ac:dyDescent="0.2">
      <c r="B2851" s="88">
        <v>42019</v>
      </c>
      <c r="D2851" s="128">
        <v>24.827999999999999</v>
      </c>
    </row>
    <row r="2852" spans="2:4" x14ac:dyDescent="0.2">
      <c r="B2852" s="88">
        <v>42018</v>
      </c>
      <c r="D2852" s="128">
        <v>24.827999999999999</v>
      </c>
    </row>
    <row r="2853" spans="2:4" x14ac:dyDescent="0.2">
      <c r="B2853" s="88">
        <v>42017</v>
      </c>
      <c r="D2853" s="128">
        <v>24.724</v>
      </c>
    </row>
    <row r="2854" spans="2:4" x14ac:dyDescent="0.2">
      <c r="B2854" s="88">
        <v>42016</v>
      </c>
      <c r="D2854" s="128">
        <v>24.582000000000001</v>
      </c>
    </row>
    <row r="2855" spans="2:4" x14ac:dyDescent="0.2">
      <c r="B2855" s="88">
        <v>42013</v>
      </c>
      <c r="D2855" s="128">
        <v>24.477</v>
      </c>
    </row>
    <row r="2856" spans="2:4" x14ac:dyDescent="0.2">
      <c r="B2856" s="88">
        <v>42012</v>
      </c>
      <c r="D2856" s="128">
        <v>24.38</v>
      </c>
    </row>
    <row r="2857" spans="2:4" x14ac:dyDescent="0.2">
      <c r="B2857" s="88">
        <v>42011</v>
      </c>
      <c r="D2857" s="128">
        <v>24.222000000000001</v>
      </c>
    </row>
    <row r="2858" spans="2:4" x14ac:dyDescent="0.2">
      <c r="B2858" s="88">
        <v>42010</v>
      </c>
      <c r="D2858" s="128" t="s">
        <v>1873</v>
      </c>
    </row>
    <row r="2859" spans="2:4" x14ac:dyDescent="0.2">
      <c r="B2859" s="88">
        <v>42009</v>
      </c>
      <c r="D2859" s="128">
        <v>24.181999999999999</v>
      </c>
    </row>
    <row r="2860" spans="2:4" x14ac:dyDescent="0.2">
      <c r="B2860" s="88">
        <v>42006</v>
      </c>
      <c r="D2860" s="128">
        <v>24.111000000000001</v>
      </c>
    </row>
    <row r="2861" spans="2:4" x14ac:dyDescent="0.2">
      <c r="B2861" s="88">
        <v>42004</v>
      </c>
      <c r="D2861" s="128" t="s">
        <v>1873</v>
      </c>
    </row>
    <row r="2862" spans="2:4" x14ac:dyDescent="0.2">
      <c r="B2862" s="88">
        <v>42003</v>
      </c>
      <c r="D2862" s="128">
        <v>24.369</v>
      </c>
    </row>
    <row r="2863" spans="2:4" x14ac:dyDescent="0.2">
      <c r="B2863" s="88">
        <v>42002</v>
      </c>
      <c r="D2863" s="128">
        <v>23.998999999999999</v>
      </c>
    </row>
    <row r="2864" spans="2:4" x14ac:dyDescent="0.2">
      <c r="B2864" s="88">
        <v>41999</v>
      </c>
      <c r="D2864" s="128">
        <v>24.035</v>
      </c>
    </row>
    <row r="2865" spans="2:4" x14ac:dyDescent="0.2">
      <c r="B2865" s="88">
        <v>41997</v>
      </c>
      <c r="D2865" s="128">
        <v>24.122</v>
      </c>
    </row>
    <row r="2866" spans="2:4" x14ac:dyDescent="0.2">
      <c r="B2866" s="88">
        <v>41996</v>
      </c>
      <c r="D2866" s="128">
        <v>24.228000000000002</v>
      </c>
    </row>
    <row r="2867" spans="2:4" x14ac:dyDescent="0.2">
      <c r="B2867" s="88">
        <v>41995</v>
      </c>
      <c r="D2867" s="128">
        <v>24.173999999999999</v>
      </c>
    </row>
    <row r="2868" spans="2:4" x14ac:dyDescent="0.2">
      <c r="B2868" s="88">
        <v>41992</v>
      </c>
      <c r="D2868" s="128">
        <v>23.991</v>
      </c>
    </row>
    <row r="2869" spans="2:4" x14ac:dyDescent="0.2">
      <c r="B2869" s="88">
        <v>41991</v>
      </c>
      <c r="D2869" s="128">
        <v>24.085999999999999</v>
      </c>
    </row>
    <row r="2870" spans="2:4" x14ac:dyDescent="0.2">
      <c r="B2870" s="88">
        <v>41990</v>
      </c>
      <c r="D2870" s="128">
        <v>24.32</v>
      </c>
    </row>
    <row r="2871" spans="2:4" x14ac:dyDescent="0.2">
      <c r="B2871" s="88">
        <v>41989</v>
      </c>
      <c r="D2871" s="128">
        <v>24.597000000000001</v>
      </c>
    </row>
    <row r="2872" spans="2:4" x14ac:dyDescent="0.2">
      <c r="B2872" s="88">
        <v>41988</v>
      </c>
      <c r="D2872" s="128">
        <v>24.399000000000001</v>
      </c>
    </row>
    <row r="2873" spans="2:4" x14ac:dyDescent="0.2">
      <c r="B2873" s="88">
        <v>41985</v>
      </c>
      <c r="D2873" s="128">
        <v>24.184000000000001</v>
      </c>
    </row>
    <row r="2874" spans="2:4" x14ac:dyDescent="0.2">
      <c r="B2874" s="88">
        <v>41984</v>
      </c>
      <c r="D2874" s="128">
        <v>24.07</v>
      </c>
    </row>
    <row r="2875" spans="2:4" x14ac:dyDescent="0.2">
      <c r="B2875" s="88">
        <v>41983</v>
      </c>
      <c r="D2875" s="128">
        <v>23.97</v>
      </c>
    </row>
    <row r="2876" spans="2:4" x14ac:dyDescent="0.2">
      <c r="B2876" s="88">
        <v>41982</v>
      </c>
      <c r="D2876" s="128">
        <v>23.908999999999999</v>
      </c>
    </row>
    <row r="2877" spans="2:4" x14ac:dyDescent="0.2">
      <c r="B2877" s="88">
        <v>41981</v>
      </c>
      <c r="D2877" s="128">
        <v>23.898</v>
      </c>
    </row>
    <row r="2878" spans="2:4" x14ac:dyDescent="0.2">
      <c r="B2878" s="88">
        <v>41978</v>
      </c>
      <c r="D2878" s="128">
        <v>23.928000000000001</v>
      </c>
    </row>
    <row r="2879" spans="2:4" x14ac:dyDescent="0.2">
      <c r="B2879" s="88">
        <v>41977</v>
      </c>
      <c r="D2879" s="128">
        <v>24.012</v>
      </c>
    </row>
    <row r="2880" spans="2:4" x14ac:dyDescent="0.2">
      <c r="B2880" s="88">
        <v>41976</v>
      </c>
      <c r="D2880" s="128">
        <v>23.977</v>
      </c>
    </row>
    <row r="2881" spans="2:4" x14ac:dyDescent="0.2">
      <c r="B2881" s="88">
        <v>41975</v>
      </c>
      <c r="D2881" s="128">
        <v>24.041</v>
      </c>
    </row>
    <row r="2882" spans="2:4" x14ac:dyDescent="0.2">
      <c r="B2882" s="88">
        <v>41974</v>
      </c>
      <c r="D2882" s="128">
        <v>23.934000000000001</v>
      </c>
    </row>
    <row r="2883" spans="2:4" x14ac:dyDescent="0.2">
      <c r="B2883" s="88">
        <v>41971</v>
      </c>
      <c r="D2883" s="128">
        <v>23.725999999999999</v>
      </c>
    </row>
    <row r="2884" spans="2:4" x14ac:dyDescent="0.2">
      <c r="B2884" s="88">
        <v>41970</v>
      </c>
      <c r="D2884" s="128">
        <v>23.558</v>
      </c>
    </row>
    <row r="2885" spans="2:4" x14ac:dyDescent="0.2">
      <c r="B2885" s="88">
        <v>41969</v>
      </c>
      <c r="D2885" s="128">
        <v>23.61</v>
      </c>
    </row>
    <row r="2886" spans="2:4" x14ac:dyDescent="0.2">
      <c r="B2886" s="88">
        <v>41968</v>
      </c>
      <c r="D2886" s="128">
        <v>23.542000000000002</v>
      </c>
    </row>
    <row r="2887" spans="2:4" x14ac:dyDescent="0.2">
      <c r="B2887" s="88">
        <v>41967</v>
      </c>
      <c r="D2887" s="128">
        <v>23.623999999999999</v>
      </c>
    </row>
    <row r="2888" spans="2:4" x14ac:dyDescent="0.2">
      <c r="B2888" s="88">
        <v>41964</v>
      </c>
      <c r="D2888" s="128">
        <v>23.74</v>
      </c>
    </row>
    <row r="2889" spans="2:4" x14ac:dyDescent="0.2">
      <c r="B2889" s="88">
        <v>41963</v>
      </c>
      <c r="D2889" s="128">
        <v>23.878</v>
      </c>
    </row>
    <row r="2890" spans="2:4" x14ac:dyDescent="0.2">
      <c r="B2890" s="88">
        <v>41962</v>
      </c>
      <c r="D2890" s="128">
        <v>23.907</v>
      </c>
    </row>
    <row r="2891" spans="2:4" x14ac:dyDescent="0.2">
      <c r="B2891" s="88">
        <v>41961</v>
      </c>
      <c r="D2891" s="128">
        <v>23.907</v>
      </c>
    </row>
    <row r="2892" spans="2:4" x14ac:dyDescent="0.2">
      <c r="B2892" s="88">
        <v>41960</v>
      </c>
      <c r="D2892" s="128">
        <v>24.039000000000001</v>
      </c>
    </row>
    <row r="2893" spans="2:4" x14ac:dyDescent="0.2">
      <c r="B2893" s="88">
        <v>41957</v>
      </c>
      <c r="D2893" s="128">
        <v>24.175999999999998</v>
      </c>
    </row>
    <row r="2894" spans="2:4" x14ac:dyDescent="0.2">
      <c r="B2894" s="88">
        <v>41956</v>
      </c>
      <c r="D2894" s="128">
        <v>24.135999999999999</v>
      </c>
    </row>
    <row r="2895" spans="2:4" x14ac:dyDescent="0.2">
      <c r="B2895" s="88">
        <v>41955</v>
      </c>
      <c r="D2895" s="128">
        <v>24.161000000000001</v>
      </c>
    </row>
    <row r="2896" spans="2:4" x14ac:dyDescent="0.2">
      <c r="B2896" s="88">
        <v>41954</v>
      </c>
      <c r="D2896" s="128">
        <v>24.053000000000001</v>
      </c>
    </row>
    <row r="2897" spans="2:4" x14ac:dyDescent="0.2">
      <c r="B2897" s="88">
        <v>41953</v>
      </c>
      <c r="D2897" s="128">
        <v>24.132999999999999</v>
      </c>
    </row>
    <row r="2898" spans="2:4" x14ac:dyDescent="0.2">
      <c r="B2898" s="88">
        <v>41950</v>
      </c>
      <c r="D2898" s="128">
        <v>24.283000000000001</v>
      </c>
    </row>
    <row r="2899" spans="2:4" x14ac:dyDescent="0.2">
      <c r="B2899" s="88">
        <v>41949</v>
      </c>
      <c r="D2899" s="128">
        <v>24.302</v>
      </c>
    </row>
    <row r="2900" spans="2:4" x14ac:dyDescent="0.2">
      <c r="B2900" s="88">
        <v>41948</v>
      </c>
      <c r="D2900" s="128">
        <v>24.367000000000001</v>
      </c>
    </row>
    <row r="2901" spans="2:4" x14ac:dyDescent="0.2">
      <c r="B2901" s="88">
        <v>41947</v>
      </c>
      <c r="D2901" s="128">
        <v>24.405999999999999</v>
      </c>
    </row>
    <row r="2902" spans="2:4" x14ac:dyDescent="0.2">
      <c r="B2902" s="88">
        <v>41946</v>
      </c>
      <c r="D2902" s="128">
        <v>24.31</v>
      </c>
    </row>
    <row r="2903" spans="2:4" x14ac:dyDescent="0.2">
      <c r="B2903" s="88">
        <v>41943</v>
      </c>
      <c r="D2903" s="128">
        <v>24.198</v>
      </c>
    </row>
    <row r="2904" spans="2:4" x14ac:dyDescent="0.2">
      <c r="B2904" s="88">
        <v>41942</v>
      </c>
      <c r="D2904" s="128">
        <v>23.951000000000001</v>
      </c>
    </row>
    <row r="2905" spans="2:4" x14ac:dyDescent="0.2">
      <c r="B2905" s="88">
        <v>41941</v>
      </c>
      <c r="D2905" s="128">
        <v>23.806999999999999</v>
      </c>
    </row>
    <row r="2906" spans="2:4" x14ac:dyDescent="0.2">
      <c r="B2906" s="88">
        <v>41940</v>
      </c>
      <c r="D2906" s="128">
        <v>23.986999999999998</v>
      </c>
    </row>
    <row r="2907" spans="2:4" x14ac:dyDescent="0.2">
      <c r="B2907" s="88">
        <v>41939</v>
      </c>
      <c r="D2907" s="128">
        <v>24.260999999999999</v>
      </c>
    </row>
    <row r="2908" spans="2:4" x14ac:dyDescent="0.2">
      <c r="B2908" s="88">
        <v>41936</v>
      </c>
      <c r="D2908" s="128">
        <v>24.274000000000001</v>
      </c>
    </row>
    <row r="2909" spans="2:4" x14ac:dyDescent="0.2">
      <c r="B2909" s="88">
        <v>41935</v>
      </c>
      <c r="D2909" s="128">
        <v>24.298999999999999</v>
      </c>
    </row>
    <row r="2910" spans="2:4" x14ac:dyDescent="0.2">
      <c r="B2910" s="88">
        <v>41934</v>
      </c>
      <c r="D2910" s="128">
        <v>24.202999999999999</v>
      </c>
    </row>
    <row r="2911" spans="2:4" x14ac:dyDescent="0.2">
      <c r="B2911" s="88">
        <v>41933</v>
      </c>
      <c r="D2911" s="128">
        <v>24.297000000000001</v>
      </c>
    </row>
    <row r="2912" spans="2:4" x14ac:dyDescent="0.2">
      <c r="B2912" s="88">
        <v>41932</v>
      </c>
      <c r="D2912" s="128">
        <v>24.341000000000001</v>
      </c>
    </row>
    <row r="2913" spans="2:4" x14ac:dyDescent="0.2">
      <c r="B2913" s="88">
        <v>41929</v>
      </c>
      <c r="D2913" s="128">
        <v>24.41</v>
      </c>
    </row>
    <row r="2914" spans="2:4" x14ac:dyDescent="0.2">
      <c r="B2914" s="88">
        <v>41928</v>
      </c>
      <c r="D2914" s="128">
        <v>24.524999999999999</v>
      </c>
    </row>
    <row r="2915" spans="2:4" x14ac:dyDescent="0.2">
      <c r="B2915" s="88">
        <v>41927</v>
      </c>
      <c r="D2915" s="128">
        <v>24.428000000000001</v>
      </c>
    </row>
    <row r="2916" spans="2:4" x14ac:dyDescent="0.2">
      <c r="B2916" s="88">
        <v>41926</v>
      </c>
      <c r="D2916" s="128">
        <v>24.382000000000001</v>
      </c>
    </row>
    <row r="2917" spans="2:4" x14ac:dyDescent="0.2">
      <c r="B2917" s="88">
        <v>41925</v>
      </c>
      <c r="D2917" s="128">
        <v>24.363</v>
      </c>
    </row>
    <row r="2918" spans="2:4" x14ac:dyDescent="0.2">
      <c r="B2918" s="88">
        <v>41922</v>
      </c>
      <c r="D2918" s="128">
        <v>24.454999999999998</v>
      </c>
    </row>
    <row r="2919" spans="2:4" x14ac:dyDescent="0.2">
      <c r="B2919" s="88">
        <v>41921</v>
      </c>
      <c r="D2919" s="128">
        <v>24.398</v>
      </c>
    </row>
    <row r="2920" spans="2:4" x14ac:dyDescent="0.2">
      <c r="B2920" s="88">
        <v>41920</v>
      </c>
      <c r="D2920" s="128">
        <v>24.382000000000001</v>
      </c>
    </row>
    <row r="2921" spans="2:4" x14ac:dyDescent="0.2">
      <c r="B2921" s="88">
        <v>41919</v>
      </c>
      <c r="D2921" s="128">
        <v>24.332000000000001</v>
      </c>
    </row>
    <row r="2922" spans="2:4" x14ac:dyDescent="0.2">
      <c r="B2922" s="88">
        <v>41918</v>
      </c>
      <c r="D2922" s="128">
        <v>24.364000000000001</v>
      </c>
    </row>
    <row r="2923" spans="2:4" x14ac:dyDescent="0.2">
      <c r="B2923" s="88">
        <v>41915</v>
      </c>
      <c r="D2923" s="128">
        <v>24.581</v>
      </c>
    </row>
    <row r="2924" spans="2:4" x14ac:dyDescent="0.2">
      <c r="B2924" s="88">
        <v>41914</v>
      </c>
      <c r="D2924" s="128">
        <v>24.515999999999998</v>
      </c>
    </row>
    <row r="2925" spans="2:4" x14ac:dyDescent="0.2">
      <c r="B2925" s="88">
        <v>41913</v>
      </c>
      <c r="D2925" s="128">
        <v>24.507000000000001</v>
      </c>
    </row>
    <row r="2926" spans="2:4" x14ac:dyDescent="0.2">
      <c r="B2926" s="88">
        <v>41912</v>
      </c>
      <c r="D2926" s="128">
        <v>24.702000000000002</v>
      </c>
    </row>
    <row r="2927" spans="2:4" x14ac:dyDescent="0.2">
      <c r="B2927" s="88">
        <v>41911</v>
      </c>
      <c r="D2927" s="128">
        <v>24.765000000000001</v>
      </c>
    </row>
    <row r="2928" spans="2:4" x14ac:dyDescent="0.2">
      <c r="B2928" s="88">
        <v>41908</v>
      </c>
      <c r="D2928" s="128">
        <v>24.774000000000001</v>
      </c>
    </row>
    <row r="2929" spans="2:4" x14ac:dyDescent="0.2">
      <c r="B2929" s="88">
        <v>41907</v>
      </c>
      <c r="D2929" s="128">
        <v>24.777000000000001</v>
      </c>
    </row>
    <row r="2930" spans="2:4" x14ac:dyDescent="0.2">
      <c r="B2930" s="88">
        <v>41906</v>
      </c>
      <c r="D2930" s="128">
        <v>24.611000000000001</v>
      </c>
    </row>
    <row r="2931" spans="2:4" x14ac:dyDescent="0.2">
      <c r="B2931" s="88">
        <v>41905</v>
      </c>
      <c r="D2931" s="128">
        <v>24.518999999999998</v>
      </c>
    </row>
    <row r="2932" spans="2:4" x14ac:dyDescent="0.2">
      <c r="B2932" s="88">
        <v>41904</v>
      </c>
      <c r="D2932" s="128">
        <v>24.445</v>
      </c>
    </row>
    <row r="2933" spans="2:4" x14ac:dyDescent="0.2">
      <c r="B2933" s="88">
        <v>41901</v>
      </c>
      <c r="D2933" s="128">
        <v>24.352</v>
      </c>
    </row>
    <row r="2934" spans="2:4" x14ac:dyDescent="0.2">
      <c r="B2934" s="88">
        <v>41900</v>
      </c>
      <c r="D2934" s="128">
        <v>24.353000000000002</v>
      </c>
    </row>
    <row r="2935" spans="2:4" x14ac:dyDescent="0.2">
      <c r="B2935" s="88">
        <v>41899</v>
      </c>
      <c r="D2935" s="128">
        <v>24.259</v>
      </c>
    </row>
    <row r="2936" spans="2:4" x14ac:dyDescent="0.2">
      <c r="B2936" s="88">
        <v>41898</v>
      </c>
      <c r="D2936" s="128">
        <v>24.201000000000001</v>
      </c>
    </row>
    <row r="2937" spans="2:4" x14ac:dyDescent="0.2">
      <c r="B2937" s="88">
        <v>41897</v>
      </c>
      <c r="D2937" s="128">
        <v>24.315000000000001</v>
      </c>
    </row>
    <row r="2938" spans="2:4" x14ac:dyDescent="0.2">
      <c r="B2938" s="88">
        <v>41894</v>
      </c>
      <c r="D2938" s="128">
        <v>24.321000000000002</v>
      </c>
    </row>
    <row r="2939" spans="2:4" x14ac:dyDescent="0.2">
      <c r="B2939" s="88">
        <v>41893</v>
      </c>
      <c r="D2939" s="128">
        <v>24.216999999999999</v>
      </c>
    </row>
    <row r="2940" spans="2:4" x14ac:dyDescent="0.2">
      <c r="B2940" s="88">
        <v>41892</v>
      </c>
      <c r="D2940" s="128">
        <v>24.216999999999999</v>
      </c>
    </row>
    <row r="2941" spans="2:4" x14ac:dyDescent="0.2">
      <c r="B2941" s="88">
        <v>41891</v>
      </c>
      <c r="D2941" s="128">
        <v>24.16</v>
      </c>
    </row>
    <row r="2942" spans="2:4" x14ac:dyDescent="0.2">
      <c r="B2942" s="88">
        <v>41890</v>
      </c>
      <c r="D2942" s="128">
        <v>24.045000000000002</v>
      </c>
    </row>
    <row r="2943" spans="2:4" x14ac:dyDescent="0.2">
      <c r="B2943" s="88">
        <v>41887</v>
      </c>
      <c r="D2943" s="128">
        <v>24.026</v>
      </c>
    </row>
    <row r="2944" spans="2:4" x14ac:dyDescent="0.2">
      <c r="B2944" s="88">
        <v>41886</v>
      </c>
      <c r="D2944" s="128">
        <v>24.093</v>
      </c>
    </row>
    <row r="2945" spans="2:4" x14ac:dyDescent="0.2">
      <c r="B2945" s="88">
        <v>41885</v>
      </c>
      <c r="D2945" s="128">
        <v>24.001000000000001</v>
      </c>
    </row>
    <row r="2946" spans="2:4" x14ac:dyDescent="0.2">
      <c r="B2946" s="88">
        <v>41884</v>
      </c>
      <c r="D2946" s="128">
        <v>24.013000000000002</v>
      </c>
    </row>
    <row r="2947" spans="2:4" x14ac:dyDescent="0.2">
      <c r="B2947" s="88">
        <v>41883</v>
      </c>
      <c r="D2947" s="128">
        <v>23.858000000000001</v>
      </c>
    </row>
    <row r="2948" spans="2:4" x14ac:dyDescent="0.2">
      <c r="B2948" s="88">
        <v>41880</v>
      </c>
      <c r="D2948" s="128">
        <v>23.763999999999999</v>
      </c>
    </row>
    <row r="2949" spans="2:4" x14ac:dyDescent="0.2">
      <c r="B2949" s="88">
        <v>41879</v>
      </c>
      <c r="D2949" s="128">
        <v>23.831</v>
      </c>
    </row>
    <row r="2950" spans="2:4" x14ac:dyDescent="0.2">
      <c r="B2950" s="88">
        <v>41878</v>
      </c>
      <c r="D2950" s="128">
        <v>23.951000000000001</v>
      </c>
    </row>
    <row r="2951" spans="2:4" x14ac:dyDescent="0.2">
      <c r="B2951" s="88">
        <v>41877</v>
      </c>
      <c r="D2951" s="128">
        <v>24.02</v>
      </c>
    </row>
    <row r="2952" spans="2:4" x14ac:dyDescent="0.2">
      <c r="B2952" s="88">
        <v>41876</v>
      </c>
      <c r="D2952" s="128" t="s">
        <v>1832</v>
      </c>
    </row>
    <row r="2953" spans="2:4" x14ac:dyDescent="0.2">
      <c r="B2953" s="88">
        <v>41873</v>
      </c>
      <c r="D2953" s="128">
        <v>24.151</v>
      </c>
    </row>
    <row r="2954" spans="2:4" x14ac:dyDescent="0.2">
      <c r="B2954" s="88">
        <v>41872</v>
      </c>
      <c r="D2954" s="128">
        <v>24.024999999999999</v>
      </c>
    </row>
    <row r="2955" spans="2:4" x14ac:dyDescent="0.2">
      <c r="B2955" s="88">
        <v>41871</v>
      </c>
      <c r="D2955" s="128">
        <v>23.925000000000001</v>
      </c>
    </row>
    <row r="2956" spans="2:4" x14ac:dyDescent="0.2">
      <c r="B2956" s="88">
        <v>41870</v>
      </c>
      <c r="D2956" s="128">
        <v>23.86</v>
      </c>
    </row>
    <row r="2957" spans="2:4" x14ac:dyDescent="0.2">
      <c r="B2957" s="88">
        <v>41869</v>
      </c>
      <c r="D2957" s="128">
        <v>23.777000000000001</v>
      </c>
    </row>
    <row r="2958" spans="2:4" x14ac:dyDescent="0.2">
      <c r="B2958" s="88">
        <v>41866</v>
      </c>
      <c r="D2958" s="128">
        <v>23.763000000000002</v>
      </c>
    </row>
    <row r="2959" spans="2:4" x14ac:dyDescent="0.2">
      <c r="B2959" s="88">
        <v>41865</v>
      </c>
      <c r="D2959" s="128">
        <v>23.837</v>
      </c>
    </row>
    <row r="2960" spans="2:4" x14ac:dyDescent="0.2">
      <c r="B2960" s="88">
        <v>41864</v>
      </c>
      <c r="D2960" s="128">
        <v>23.747</v>
      </c>
    </row>
    <row r="2961" spans="2:4" x14ac:dyDescent="0.2">
      <c r="B2961" s="88">
        <v>41863</v>
      </c>
      <c r="D2961" s="128">
        <v>23.617999999999999</v>
      </c>
    </row>
    <row r="2962" spans="2:4" x14ac:dyDescent="0.2">
      <c r="B2962" s="88">
        <v>41862</v>
      </c>
      <c r="D2962" s="128">
        <v>23.527999999999999</v>
      </c>
    </row>
    <row r="2963" spans="2:4" x14ac:dyDescent="0.2">
      <c r="B2963" s="88">
        <v>41859</v>
      </c>
      <c r="D2963" s="128">
        <v>23.582000000000001</v>
      </c>
    </row>
    <row r="2964" spans="2:4" x14ac:dyDescent="0.2">
      <c r="B2964" s="88">
        <v>41858</v>
      </c>
      <c r="D2964" s="128">
        <v>23.530999999999999</v>
      </c>
    </row>
    <row r="2965" spans="2:4" x14ac:dyDescent="0.2">
      <c r="B2965" s="88">
        <v>41857</v>
      </c>
      <c r="D2965" s="128">
        <v>23.434000000000001</v>
      </c>
    </row>
    <row r="2966" spans="2:4" x14ac:dyDescent="0.2">
      <c r="B2966" s="88">
        <v>41856</v>
      </c>
      <c r="D2966" s="128">
        <v>23.382999999999999</v>
      </c>
    </row>
    <row r="2967" spans="2:4" x14ac:dyDescent="0.2">
      <c r="B2967" s="88">
        <v>41855</v>
      </c>
      <c r="D2967" s="128">
        <v>23.312000000000001</v>
      </c>
    </row>
    <row r="2968" spans="2:4" x14ac:dyDescent="0.2">
      <c r="B2968" s="88">
        <v>41852</v>
      </c>
      <c r="D2968" s="128">
        <v>23.347999999999999</v>
      </c>
    </row>
    <row r="2969" spans="2:4" x14ac:dyDescent="0.2">
      <c r="B2969" s="88">
        <v>41851</v>
      </c>
      <c r="D2969" s="128">
        <v>23.338000000000001</v>
      </c>
    </row>
    <row r="2970" spans="2:4" x14ac:dyDescent="0.2">
      <c r="B2970" s="88">
        <v>41850</v>
      </c>
      <c r="D2970" s="128">
        <v>23.204000000000001</v>
      </c>
    </row>
    <row r="2971" spans="2:4" x14ac:dyDescent="0.2">
      <c r="B2971" s="88">
        <v>41849</v>
      </c>
      <c r="D2971" s="128">
        <v>23.186</v>
      </c>
    </row>
    <row r="2972" spans="2:4" x14ac:dyDescent="0.2">
      <c r="B2972" s="88">
        <v>41848</v>
      </c>
      <c r="D2972" s="128">
        <v>23.042000000000002</v>
      </c>
    </row>
    <row r="2973" spans="2:4" x14ac:dyDescent="0.2">
      <c r="B2973" s="88">
        <v>41845</v>
      </c>
      <c r="D2973" s="128">
        <v>23.013000000000002</v>
      </c>
    </row>
    <row r="2974" spans="2:4" x14ac:dyDescent="0.2">
      <c r="B2974" s="88">
        <v>41844</v>
      </c>
      <c r="D2974" s="128">
        <v>22.992999999999999</v>
      </c>
    </row>
    <row r="2975" spans="2:4" x14ac:dyDescent="0.2">
      <c r="B2975" s="88">
        <v>41843</v>
      </c>
      <c r="D2975" s="128">
        <v>22.959</v>
      </c>
    </row>
    <row r="2976" spans="2:4" x14ac:dyDescent="0.2">
      <c r="B2976" s="88">
        <v>41842</v>
      </c>
      <c r="D2976" s="128">
        <v>22.922000000000001</v>
      </c>
    </row>
    <row r="2977" spans="2:4" x14ac:dyDescent="0.2">
      <c r="B2977" s="88">
        <v>41841</v>
      </c>
      <c r="D2977" s="128">
        <v>22.942</v>
      </c>
    </row>
    <row r="2978" spans="2:4" x14ac:dyDescent="0.2">
      <c r="B2978" s="88">
        <v>41838</v>
      </c>
      <c r="D2978" s="128" t="s">
        <v>1832</v>
      </c>
    </row>
    <row r="2979" spans="2:4" x14ac:dyDescent="0.2">
      <c r="B2979" s="88">
        <v>41837</v>
      </c>
      <c r="D2979" s="128">
        <v>22.98</v>
      </c>
    </row>
    <row r="2980" spans="2:4" x14ac:dyDescent="0.2">
      <c r="B2980" s="88">
        <v>41836</v>
      </c>
      <c r="D2980" s="128">
        <v>22.975999999999999</v>
      </c>
    </row>
    <row r="2981" spans="2:4" x14ac:dyDescent="0.2">
      <c r="B2981" s="88">
        <v>41835</v>
      </c>
      <c r="D2981" s="128">
        <v>22.956</v>
      </c>
    </row>
    <row r="2982" spans="2:4" x14ac:dyDescent="0.2">
      <c r="B2982" s="88">
        <v>41834</v>
      </c>
      <c r="D2982" s="128">
        <v>22.937000000000001</v>
      </c>
    </row>
    <row r="2983" spans="2:4" x14ac:dyDescent="0.2">
      <c r="B2983" s="88">
        <v>41831</v>
      </c>
      <c r="D2983" s="128">
        <v>22.898</v>
      </c>
    </row>
    <row r="2984" spans="2:4" x14ac:dyDescent="0.2">
      <c r="B2984" s="88">
        <v>41830</v>
      </c>
      <c r="D2984" s="128">
        <v>22.914999999999999</v>
      </c>
    </row>
    <row r="2985" spans="2:4" x14ac:dyDescent="0.2">
      <c r="B2985" s="88">
        <v>41829</v>
      </c>
      <c r="D2985" s="128">
        <v>22.893999999999998</v>
      </c>
    </row>
    <row r="2986" spans="2:4" x14ac:dyDescent="0.2">
      <c r="B2986" s="88">
        <v>41828</v>
      </c>
      <c r="D2986" s="128">
        <v>22.934999999999999</v>
      </c>
    </row>
    <row r="2987" spans="2:4" x14ac:dyDescent="0.2">
      <c r="B2987" s="88">
        <v>41827</v>
      </c>
      <c r="D2987" s="128">
        <v>22.984999999999999</v>
      </c>
    </row>
    <row r="2988" spans="2:4" x14ac:dyDescent="0.2">
      <c r="B2988" s="88">
        <v>41824</v>
      </c>
      <c r="D2988" s="128">
        <v>23.024999999999999</v>
      </c>
    </row>
    <row r="2989" spans="2:4" x14ac:dyDescent="0.2">
      <c r="B2989" s="88">
        <v>41823</v>
      </c>
      <c r="D2989" s="128">
        <v>23.02</v>
      </c>
    </row>
    <row r="2990" spans="2:4" x14ac:dyDescent="0.2">
      <c r="B2990" s="88">
        <v>41822</v>
      </c>
      <c r="D2990" s="128">
        <v>22.978000000000002</v>
      </c>
    </row>
    <row r="2991" spans="2:4" x14ac:dyDescent="0.2">
      <c r="B2991" s="88">
        <v>41821</v>
      </c>
      <c r="D2991" s="128">
        <v>22.966999999999999</v>
      </c>
    </row>
    <row r="2992" spans="2:4" x14ac:dyDescent="0.2">
      <c r="B2992" s="88">
        <v>41820</v>
      </c>
      <c r="D2992" s="128">
        <v>22.928999999999998</v>
      </c>
    </row>
    <row r="2993" spans="2:4" x14ac:dyDescent="0.2">
      <c r="B2993" s="88">
        <v>41817</v>
      </c>
      <c r="D2993" s="128">
        <v>22.882999999999999</v>
      </c>
    </row>
    <row r="2994" spans="2:4" x14ac:dyDescent="0.2">
      <c r="B2994" s="88">
        <v>41816</v>
      </c>
      <c r="D2994" s="128">
        <v>22.849</v>
      </c>
    </row>
    <row r="2995" spans="2:4" x14ac:dyDescent="0.2">
      <c r="B2995" s="88">
        <v>41815</v>
      </c>
      <c r="D2995" s="128">
        <v>22.844999999999999</v>
      </c>
    </row>
    <row r="2996" spans="2:4" x14ac:dyDescent="0.2">
      <c r="B2996" s="88">
        <v>41814</v>
      </c>
      <c r="D2996" s="128">
        <v>22.885999999999999</v>
      </c>
    </row>
    <row r="2997" spans="2:4" x14ac:dyDescent="0.2">
      <c r="B2997" s="88">
        <v>41813</v>
      </c>
      <c r="D2997" s="128">
        <v>22.922000000000001</v>
      </c>
    </row>
    <row r="2998" spans="2:4" x14ac:dyDescent="0.2">
      <c r="B2998" s="88">
        <v>41810</v>
      </c>
      <c r="D2998" s="128">
        <v>22.971</v>
      </c>
    </row>
    <row r="2999" spans="2:4" x14ac:dyDescent="0.2">
      <c r="B2999" s="88">
        <v>41809</v>
      </c>
      <c r="D2999" s="128" t="s">
        <v>1832</v>
      </c>
    </row>
    <row r="3000" spans="2:4" x14ac:dyDescent="0.2">
      <c r="B3000" s="88">
        <v>41808</v>
      </c>
      <c r="D3000" s="128">
        <v>22.977</v>
      </c>
    </row>
    <row r="3001" spans="2:4" x14ac:dyDescent="0.2">
      <c r="B3001" s="88">
        <v>41807</v>
      </c>
      <c r="D3001" s="128">
        <v>22.984999999999999</v>
      </c>
    </row>
    <row r="3002" spans="2:4" x14ac:dyDescent="0.2">
      <c r="B3002" s="88">
        <v>41806</v>
      </c>
      <c r="D3002" s="128">
        <v>22.969000000000001</v>
      </c>
    </row>
    <row r="3003" spans="2:4" x14ac:dyDescent="0.2">
      <c r="B3003" s="88">
        <v>41803</v>
      </c>
      <c r="D3003" s="128">
        <v>22.943999999999999</v>
      </c>
    </row>
    <row r="3004" spans="2:4" x14ac:dyDescent="0.2">
      <c r="B3004" s="88">
        <v>41802</v>
      </c>
      <c r="D3004" s="128">
        <v>22.983000000000001</v>
      </c>
    </row>
    <row r="3005" spans="2:4" x14ac:dyDescent="0.2">
      <c r="B3005" s="88">
        <v>41801</v>
      </c>
      <c r="D3005" s="128">
        <v>23.004999999999999</v>
      </c>
    </row>
    <row r="3006" spans="2:4" x14ac:dyDescent="0.2">
      <c r="B3006" s="88">
        <v>41800</v>
      </c>
      <c r="D3006" s="128">
        <v>22.989000000000001</v>
      </c>
    </row>
    <row r="3007" spans="2:4" x14ac:dyDescent="0.2">
      <c r="B3007" s="88">
        <v>41799</v>
      </c>
      <c r="D3007" s="128">
        <v>22.988</v>
      </c>
    </row>
    <row r="3008" spans="2:4" x14ac:dyDescent="0.2">
      <c r="B3008" s="88">
        <v>41796</v>
      </c>
      <c r="D3008" s="128">
        <v>22.975999999999999</v>
      </c>
    </row>
    <row r="3009" spans="2:4" x14ac:dyDescent="0.2">
      <c r="B3009" s="88">
        <v>41795</v>
      </c>
      <c r="D3009" s="128">
        <v>23.001000000000001</v>
      </c>
    </row>
    <row r="3010" spans="2:4" x14ac:dyDescent="0.2">
      <c r="B3010" s="88">
        <v>41794</v>
      </c>
      <c r="D3010" s="128">
        <v>23.030999999999999</v>
      </c>
    </row>
    <row r="3011" spans="2:4" x14ac:dyDescent="0.2">
      <c r="B3011" s="88">
        <v>41793</v>
      </c>
      <c r="D3011" s="128">
        <v>22.998999999999999</v>
      </c>
    </row>
    <row r="3012" spans="2:4" x14ac:dyDescent="0.2">
      <c r="B3012" s="88">
        <v>41792</v>
      </c>
      <c r="D3012" s="128">
        <v>22.984999999999999</v>
      </c>
    </row>
    <row r="3013" spans="2:4" x14ac:dyDescent="0.2">
      <c r="B3013" s="88">
        <v>41789</v>
      </c>
      <c r="D3013" s="128">
        <v>22.96</v>
      </c>
    </row>
    <row r="3014" spans="2:4" x14ac:dyDescent="0.2">
      <c r="B3014" s="88">
        <v>41788</v>
      </c>
      <c r="D3014" s="128">
        <v>23.016999999999999</v>
      </c>
    </row>
    <row r="3015" spans="2:4" x14ac:dyDescent="0.2">
      <c r="B3015" s="88">
        <v>41787</v>
      </c>
      <c r="D3015" s="128">
        <v>23.029</v>
      </c>
    </row>
    <row r="3016" spans="2:4" x14ac:dyDescent="0.2">
      <c r="B3016" s="88">
        <v>41786</v>
      </c>
      <c r="D3016" s="128">
        <v>23.033000000000001</v>
      </c>
    </row>
    <row r="3017" spans="2:4" x14ac:dyDescent="0.2">
      <c r="B3017" s="88">
        <v>41785</v>
      </c>
      <c r="D3017" s="128">
        <v>23.036000000000001</v>
      </c>
    </row>
    <row r="3018" spans="2:4" x14ac:dyDescent="0.2">
      <c r="B3018" s="88">
        <v>41782</v>
      </c>
      <c r="D3018" s="128">
        <v>23.024999999999999</v>
      </c>
    </row>
    <row r="3019" spans="2:4" x14ac:dyDescent="0.2">
      <c r="B3019" s="88">
        <v>41781</v>
      </c>
      <c r="D3019" s="128">
        <v>23.047000000000001</v>
      </c>
    </row>
    <row r="3020" spans="2:4" x14ac:dyDescent="0.2">
      <c r="B3020" s="88">
        <v>41780</v>
      </c>
      <c r="D3020" s="128">
        <v>23.062999999999999</v>
      </c>
    </row>
    <row r="3021" spans="2:4" x14ac:dyDescent="0.2">
      <c r="B3021" s="88">
        <v>41779</v>
      </c>
      <c r="D3021" s="128">
        <v>23.068999999999999</v>
      </c>
    </row>
    <row r="3022" spans="2:4" x14ac:dyDescent="0.2">
      <c r="B3022" s="88">
        <v>41778</v>
      </c>
      <c r="D3022" s="128">
        <v>23.06</v>
      </c>
    </row>
    <row r="3023" spans="2:4" x14ac:dyDescent="0.2">
      <c r="B3023" s="88">
        <v>41775</v>
      </c>
      <c r="D3023" s="128">
        <v>23.012</v>
      </c>
    </row>
    <row r="3024" spans="2:4" x14ac:dyDescent="0.2">
      <c r="B3024" s="88">
        <v>41774</v>
      </c>
      <c r="D3024" s="128">
        <v>23.013000000000002</v>
      </c>
    </row>
    <row r="3025" spans="2:4" x14ac:dyDescent="0.2">
      <c r="B3025" s="88">
        <v>41773</v>
      </c>
      <c r="D3025" s="128">
        <v>23.003</v>
      </c>
    </row>
    <row r="3026" spans="2:4" x14ac:dyDescent="0.2">
      <c r="B3026" s="88">
        <v>41772</v>
      </c>
      <c r="D3026" s="128">
        <v>22.995999999999999</v>
      </c>
    </row>
    <row r="3027" spans="2:4" x14ac:dyDescent="0.2">
      <c r="B3027" s="88">
        <v>41771</v>
      </c>
      <c r="D3027" s="128">
        <v>23.013000000000002</v>
      </c>
    </row>
    <row r="3028" spans="2:4" x14ac:dyDescent="0.2">
      <c r="B3028" s="88">
        <v>41768</v>
      </c>
      <c r="D3028" s="128">
        <v>22.988</v>
      </c>
    </row>
    <row r="3029" spans="2:4" x14ac:dyDescent="0.2">
      <c r="B3029" s="88">
        <v>41767</v>
      </c>
      <c r="D3029" s="128">
        <v>23.001000000000001</v>
      </c>
    </row>
    <row r="3030" spans="2:4" x14ac:dyDescent="0.2">
      <c r="B3030" s="88">
        <v>41766</v>
      </c>
      <c r="D3030" s="128">
        <v>23.041</v>
      </c>
    </row>
    <row r="3031" spans="2:4" x14ac:dyDescent="0.2">
      <c r="B3031" s="88">
        <v>41765</v>
      </c>
      <c r="D3031" s="128">
        <v>23.047999999999998</v>
      </c>
    </row>
    <row r="3032" spans="2:4" x14ac:dyDescent="0.2">
      <c r="B3032" s="88">
        <v>41764</v>
      </c>
      <c r="D3032" s="128">
        <v>23.027999999999999</v>
      </c>
    </row>
    <row r="3033" spans="2:4" x14ac:dyDescent="0.2">
      <c r="B3033" s="88">
        <v>41761</v>
      </c>
      <c r="D3033" s="128">
        <v>22.978999999999999</v>
      </c>
    </row>
    <row r="3034" spans="2:4" x14ac:dyDescent="0.2">
      <c r="B3034" s="88">
        <v>41759</v>
      </c>
      <c r="D3034" s="128">
        <v>23.07</v>
      </c>
    </row>
    <row r="3035" spans="2:4" x14ac:dyDescent="0.2">
      <c r="B3035" s="88">
        <v>41758</v>
      </c>
      <c r="D3035" s="128">
        <v>23.003</v>
      </c>
    </row>
    <row r="3036" spans="2:4" x14ac:dyDescent="0.2">
      <c r="B3036" s="88">
        <v>41757</v>
      </c>
      <c r="D3036" s="128">
        <v>22.91</v>
      </c>
    </row>
    <row r="3037" spans="2:4" x14ac:dyDescent="0.2">
      <c r="B3037" s="88">
        <v>41754</v>
      </c>
      <c r="D3037" s="128">
        <v>22.893000000000001</v>
      </c>
    </row>
    <row r="3038" spans="2:4" x14ac:dyDescent="0.2">
      <c r="B3038" s="88">
        <v>41753</v>
      </c>
      <c r="D3038" s="128">
        <v>22.893000000000001</v>
      </c>
    </row>
    <row r="3039" spans="2:4" x14ac:dyDescent="0.2">
      <c r="B3039" s="88">
        <v>41752</v>
      </c>
      <c r="D3039" s="128">
        <v>22.97</v>
      </c>
    </row>
    <row r="3040" spans="2:4" x14ac:dyDescent="0.2">
      <c r="B3040" s="88">
        <v>41751</v>
      </c>
      <c r="D3040" s="128">
        <v>22.946000000000002</v>
      </c>
    </row>
    <row r="3041" spans="2:4" x14ac:dyDescent="0.2">
      <c r="B3041" s="88">
        <v>41750</v>
      </c>
      <c r="D3041" s="128">
        <v>22.893000000000001</v>
      </c>
    </row>
    <row r="3042" spans="2:4" x14ac:dyDescent="0.2">
      <c r="B3042" s="88">
        <v>41745</v>
      </c>
      <c r="D3042" s="128">
        <v>22.896000000000001</v>
      </c>
    </row>
    <row r="3043" spans="2:4" x14ac:dyDescent="0.2">
      <c r="B3043" s="88">
        <v>41744</v>
      </c>
      <c r="D3043" s="128">
        <v>22.902000000000001</v>
      </c>
    </row>
    <row r="3044" spans="2:4" x14ac:dyDescent="0.2">
      <c r="B3044" s="88">
        <v>41743</v>
      </c>
      <c r="D3044" s="128">
        <v>22.79</v>
      </c>
    </row>
    <row r="3045" spans="2:4" x14ac:dyDescent="0.2">
      <c r="B3045" s="88">
        <v>41740</v>
      </c>
      <c r="D3045" s="128">
        <v>22.766999999999999</v>
      </c>
    </row>
    <row r="3046" spans="2:4" x14ac:dyDescent="0.2">
      <c r="B3046" s="88">
        <v>41739</v>
      </c>
      <c r="D3046" s="128">
        <v>22.779</v>
      </c>
    </row>
    <row r="3047" spans="2:4" x14ac:dyDescent="0.2">
      <c r="B3047" s="88">
        <v>41738</v>
      </c>
      <c r="D3047" s="128">
        <v>22.782</v>
      </c>
    </row>
    <row r="3048" spans="2:4" x14ac:dyDescent="0.2">
      <c r="B3048" s="88">
        <v>41737</v>
      </c>
      <c r="D3048" s="128">
        <v>22.664999999999999</v>
      </c>
    </row>
    <row r="3049" spans="2:4" x14ac:dyDescent="0.2">
      <c r="B3049" s="88">
        <v>41736</v>
      </c>
      <c r="D3049" s="128">
        <v>22.634</v>
      </c>
    </row>
    <row r="3050" spans="2:4" x14ac:dyDescent="0.2">
      <c r="B3050" s="88">
        <v>41733</v>
      </c>
      <c r="D3050" s="128">
        <v>22.753</v>
      </c>
    </row>
    <row r="3051" spans="2:4" x14ac:dyDescent="0.2">
      <c r="B3051" s="88">
        <v>41732</v>
      </c>
      <c r="D3051" s="128">
        <v>22.914999999999999</v>
      </c>
    </row>
    <row r="3052" spans="2:4" x14ac:dyDescent="0.2">
      <c r="B3052" s="88">
        <v>41731</v>
      </c>
      <c r="D3052" s="128">
        <v>22.85</v>
      </c>
    </row>
    <row r="3053" spans="2:4" x14ac:dyDescent="0.2">
      <c r="B3053" s="88">
        <v>41730</v>
      </c>
      <c r="D3053" s="128">
        <v>22.748000000000001</v>
      </c>
    </row>
    <row r="3054" spans="2:4" x14ac:dyDescent="0.2">
      <c r="B3054" s="88">
        <v>41729</v>
      </c>
      <c r="D3054" s="128">
        <v>22.667999999999999</v>
      </c>
    </row>
    <row r="3055" spans="2:4" x14ac:dyDescent="0.2">
      <c r="B3055" s="88">
        <v>41726</v>
      </c>
      <c r="D3055" s="128">
        <v>22.582999999999998</v>
      </c>
    </row>
    <row r="3056" spans="2:4" x14ac:dyDescent="0.2">
      <c r="B3056" s="88">
        <v>41725</v>
      </c>
      <c r="D3056" s="128">
        <v>22.545000000000002</v>
      </c>
    </row>
    <row r="3057" spans="2:4" x14ac:dyDescent="0.2">
      <c r="B3057" s="88">
        <v>41724</v>
      </c>
      <c r="D3057" s="128">
        <v>22.721</v>
      </c>
    </row>
    <row r="3058" spans="2:4" x14ac:dyDescent="0.2">
      <c r="B3058" s="88">
        <v>41723</v>
      </c>
      <c r="D3058" s="128">
        <v>22.815999999999999</v>
      </c>
    </row>
    <row r="3059" spans="2:4" x14ac:dyDescent="0.2">
      <c r="B3059" s="88">
        <v>41722</v>
      </c>
      <c r="D3059" s="128">
        <v>22.899000000000001</v>
      </c>
    </row>
    <row r="3060" spans="2:4" x14ac:dyDescent="0.2">
      <c r="B3060" s="88">
        <v>41719</v>
      </c>
      <c r="D3060" s="128">
        <v>22.896000000000001</v>
      </c>
    </row>
    <row r="3061" spans="2:4" x14ac:dyDescent="0.2">
      <c r="B3061" s="88">
        <v>41718</v>
      </c>
      <c r="D3061" s="128">
        <v>22.925999999999998</v>
      </c>
    </row>
    <row r="3062" spans="2:4" x14ac:dyDescent="0.2">
      <c r="B3062" s="88">
        <v>41717</v>
      </c>
      <c r="D3062" s="128">
        <v>22.776</v>
      </c>
    </row>
    <row r="3063" spans="2:4" x14ac:dyDescent="0.2">
      <c r="B3063" s="88">
        <v>41716</v>
      </c>
      <c r="D3063" s="128">
        <v>22.724</v>
      </c>
    </row>
    <row r="3064" spans="2:4" x14ac:dyDescent="0.2">
      <c r="B3064" s="88">
        <v>41715</v>
      </c>
      <c r="D3064" s="128">
        <v>22.614000000000001</v>
      </c>
    </row>
    <row r="3065" spans="2:4" x14ac:dyDescent="0.2">
      <c r="B3065" s="88">
        <v>41712</v>
      </c>
      <c r="D3065" s="128">
        <v>22.64</v>
      </c>
    </row>
    <row r="3066" spans="2:4" x14ac:dyDescent="0.2">
      <c r="B3066" s="88">
        <v>41711</v>
      </c>
      <c r="D3066" s="128">
        <v>22.670999999999999</v>
      </c>
    </row>
    <row r="3067" spans="2:4" x14ac:dyDescent="0.2">
      <c r="B3067" s="88">
        <v>41710</v>
      </c>
      <c r="D3067" s="128">
        <v>22.655999999999999</v>
      </c>
    </row>
    <row r="3068" spans="2:4" x14ac:dyDescent="0.2">
      <c r="B3068" s="88">
        <v>41709</v>
      </c>
      <c r="D3068" s="128">
        <v>22.585999999999999</v>
      </c>
    </row>
    <row r="3069" spans="2:4" x14ac:dyDescent="0.2">
      <c r="B3069" s="88">
        <v>41708</v>
      </c>
      <c r="D3069" s="128">
        <v>22.388000000000002</v>
      </c>
    </row>
    <row r="3070" spans="2:4" x14ac:dyDescent="0.2">
      <c r="B3070" s="88">
        <v>41705</v>
      </c>
      <c r="D3070" s="128">
        <v>22.318000000000001</v>
      </c>
    </row>
    <row r="3071" spans="2:4" x14ac:dyDescent="0.2">
      <c r="B3071" s="88">
        <v>41704</v>
      </c>
      <c r="D3071" s="128">
        <v>22.242000000000001</v>
      </c>
    </row>
    <row r="3072" spans="2:4" x14ac:dyDescent="0.2">
      <c r="B3072" s="88">
        <v>41703</v>
      </c>
      <c r="D3072" s="128">
        <v>22.387</v>
      </c>
    </row>
    <row r="3073" spans="2:4" x14ac:dyDescent="0.2">
      <c r="B3073" s="88">
        <v>41698</v>
      </c>
      <c r="D3073" s="128">
        <v>22.489000000000001</v>
      </c>
    </row>
    <row r="3074" spans="2:4" x14ac:dyDescent="0.2">
      <c r="B3074" s="88">
        <v>41697</v>
      </c>
      <c r="D3074" s="128">
        <v>22.629000000000001</v>
      </c>
    </row>
    <row r="3075" spans="2:4" x14ac:dyDescent="0.2">
      <c r="B3075" s="88">
        <v>41696</v>
      </c>
      <c r="D3075" s="128">
        <v>22.431999999999999</v>
      </c>
    </row>
    <row r="3076" spans="2:4" x14ac:dyDescent="0.2">
      <c r="B3076" s="88">
        <v>41695</v>
      </c>
      <c r="D3076" s="128">
        <v>22.367000000000001</v>
      </c>
    </row>
    <row r="3077" spans="2:4" x14ac:dyDescent="0.2">
      <c r="B3077" s="88">
        <v>41694</v>
      </c>
      <c r="D3077" s="128">
        <v>22.341000000000001</v>
      </c>
    </row>
    <row r="3078" spans="2:4" x14ac:dyDescent="0.2">
      <c r="B3078" s="88">
        <v>41691</v>
      </c>
      <c r="D3078" s="128">
        <v>22.516999999999999</v>
      </c>
    </row>
    <row r="3079" spans="2:4" x14ac:dyDescent="0.2">
      <c r="B3079" s="88">
        <v>41690</v>
      </c>
      <c r="D3079" s="128">
        <v>22.571999999999999</v>
      </c>
    </row>
    <row r="3080" spans="2:4" x14ac:dyDescent="0.2">
      <c r="B3080" s="88">
        <v>41689</v>
      </c>
      <c r="D3080" s="128">
        <v>22.588999999999999</v>
      </c>
    </row>
    <row r="3081" spans="2:4" x14ac:dyDescent="0.2">
      <c r="B3081" s="88">
        <v>41688</v>
      </c>
      <c r="D3081" s="128">
        <v>22.59</v>
      </c>
    </row>
    <row r="3082" spans="2:4" x14ac:dyDescent="0.2">
      <c r="B3082" s="88">
        <v>41687</v>
      </c>
      <c r="D3082" s="128">
        <v>22.573</v>
      </c>
    </row>
    <row r="3083" spans="2:4" x14ac:dyDescent="0.2">
      <c r="B3083" s="88">
        <v>41684</v>
      </c>
      <c r="D3083" s="128">
        <v>22.408999999999999</v>
      </c>
    </row>
    <row r="3084" spans="2:4" x14ac:dyDescent="0.2">
      <c r="B3084" s="88">
        <v>41683</v>
      </c>
      <c r="D3084" s="128">
        <v>22.399000000000001</v>
      </c>
    </row>
    <row r="3085" spans="2:4" x14ac:dyDescent="0.2">
      <c r="B3085" s="88">
        <v>41682</v>
      </c>
      <c r="D3085" s="128">
        <v>22.27</v>
      </c>
    </row>
    <row r="3086" spans="2:4" x14ac:dyDescent="0.2">
      <c r="B3086" s="88">
        <v>41681</v>
      </c>
      <c r="D3086" s="128">
        <v>22.238</v>
      </c>
    </row>
    <row r="3087" spans="2:4" x14ac:dyDescent="0.2">
      <c r="B3087" s="88">
        <v>41680</v>
      </c>
      <c r="D3087" s="128">
        <v>22.228000000000002</v>
      </c>
    </row>
    <row r="3088" spans="2:4" x14ac:dyDescent="0.2">
      <c r="B3088" s="88">
        <v>41677</v>
      </c>
      <c r="D3088" s="128">
        <v>22.158000000000001</v>
      </c>
    </row>
    <row r="3089" spans="2:4" x14ac:dyDescent="0.2">
      <c r="B3089" s="88">
        <v>41676</v>
      </c>
      <c r="D3089" s="128">
        <v>22.172999999999998</v>
      </c>
    </row>
    <row r="3090" spans="2:4" x14ac:dyDescent="0.2">
      <c r="B3090" s="88">
        <v>41675</v>
      </c>
      <c r="D3090" s="128">
        <v>22.199000000000002</v>
      </c>
    </row>
    <row r="3091" spans="2:4" x14ac:dyDescent="0.2">
      <c r="B3091" s="88">
        <v>41674</v>
      </c>
      <c r="D3091" s="128">
        <v>22.164000000000001</v>
      </c>
    </row>
    <row r="3092" spans="2:4" x14ac:dyDescent="0.2">
      <c r="B3092" s="88">
        <v>41673</v>
      </c>
      <c r="D3092" s="128">
        <v>22.14</v>
      </c>
    </row>
    <row r="3093" spans="2:4" x14ac:dyDescent="0.2">
      <c r="B3093" s="88">
        <v>41670</v>
      </c>
      <c r="D3093" s="128">
        <v>22.210999999999999</v>
      </c>
    </row>
    <row r="3094" spans="2:4" x14ac:dyDescent="0.2">
      <c r="B3094" s="88">
        <v>41669</v>
      </c>
      <c r="D3094" s="128">
        <v>22.196999999999999</v>
      </c>
    </row>
    <row r="3095" spans="2:4" x14ac:dyDescent="0.2">
      <c r="B3095" s="88">
        <v>41668</v>
      </c>
      <c r="D3095" s="128">
        <v>22.324000000000002</v>
      </c>
    </row>
    <row r="3096" spans="2:4" x14ac:dyDescent="0.2">
      <c r="B3096" s="88">
        <v>41667</v>
      </c>
      <c r="D3096" s="128">
        <v>22.172000000000001</v>
      </c>
    </row>
    <row r="3097" spans="2:4" x14ac:dyDescent="0.2">
      <c r="B3097" s="88">
        <v>41666</v>
      </c>
      <c r="D3097" s="128">
        <v>22.11</v>
      </c>
    </row>
    <row r="3098" spans="2:4" x14ac:dyDescent="0.2">
      <c r="B3098" s="88">
        <v>41663</v>
      </c>
      <c r="D3098" s="128">
        <v>21.699000000000002</v>
      </c>
    </row>
    <row r="3099" spans="2:4" x14ac:dyDescent="0.2">
      <c r="B3099" s="88">
        <v>41662</v>
      </c>
      <c r="D3099" s="128">
        <v>21.594999999999999</v>
      </c>
    </row>
    <row r="3100" spans="2:4" x14ac:dyDescent="0.2">
      <c r="B3100" s="88">
        <v>41661</v>
      </c>
      <c r="D3100" s="128">
        <v>21.466999999999999</v>
      </c>
    </row>
    <row r="3101" spans="2:4" x14ac:dyDescent="0.2">
      <c r="B3101" s="88">
        <v>41660</v>
      </c>
      <c r="D3101" s="128">
        <v>21.373000000000001</v>
      </c>
    </row>
    <row r="3102" spans="2:4" x14ac:dyDescent="0.2">
      <c r="B3102" s="88">
        <v>41659</v>
      </c>
      <c r="D3102" s="128">
        <v>21.305</v>
      </c>
    </row>
    <row r="3103" spans="2:4" x14ac:dyDescent="0.2">
      <c r="B3103" s="88">
        <v>41656</v>
      </c>
      <c r="D3103" s="128">
        <v>21.451000000000001</v>
      </c>
    </row>
    <row r="3104" spans="2:4" x14ac:dyDescent="0.2">
      <c r="B3104" s="88">
        <v>41655</v>
      </c>
      <c r="D3104" s="128">
        <v>21.494</v>
      </c>
    </row>
    <row r="3105" spans="2:4" x14ac:dyDescent="0.2">
      <c r="B3105" s="88">
        <v>41654</v>
      </c>
      <c r="D3105" s="128">
        <v>21.498999999999999</v>
      </c>
    </row>
    <row r="3106" spans="2:4" x14ac:dyDescent="0.2">
      <c r="B3106" s="88">
        <v>41653</v>
      </c>
      <c r="D3106" s="128">
        <v>21.565999999999999</v>
      </c>
    </row>
    <row r="3107" spans="2:4" x14ac:dyDescent="0.2">
      <c r="B3107" s="88">
        <v>41652</v>
      </c>
      <c r="D3107" s="128">
        <v>21.596</v>
      </c>
    </row>
    <row r="3108" spans="2:4" x14ac:dyDescent="0.2">
      <c r="B3108" s="88">
        <v>41649</v>
      </c>
      <c r="D3108" s="128">
        <v>21.568000000000001</v>
      </c>
    </row>
    <row r="3109" spans="2:4" x14ac:dyDescent="0.2">
      <c r="B3109" s="88">
        <v>41648</v>
      </c>
      <c r="D3109" s="128">
        <v>21.541</v>
      </c>
    </row>
    <row r="3110" spans="2:4" x14ac:dyDescent="0.2">
      <c r="B3110" s="88">
        <v>41647</v>
      </c>
      <c r="D3110" s="128">
        <v>21.402999999999999</v>
      </c>
    </row>
    <row r="3111" spans="2:4" x14ac:dyDescent="0.2">
      <c r="B3111" s="88">
        <v>41646</v>
      </c>
      <c r="D3111" s="128">
        <v>21.326000000000001</v>
      </c>
    </row>
    <row r="3112" spans="2:4" x14ac:dyDescent="0.2">
      <c r="B3112" s="88">
        <v>41645</v>
      </c>
      <c r="D3112" s="128" t="s">
        <v>1832</v>
      </c>
    </row>
    <row r="3113" spans="2:4" x14ac:dyDescent="0.2">
      <c r="B3113" s="88">
        <v>41642</v>
      </c>
      <c r="D3113" s="128">
        <v>21.364000000000001</v>
      </c>
    </row>
    <row r="3114" spans="2:4" x14ac:dyDescent="0.2">
      <c r="B3114" s="88">
        <v>41641</v>
      </c>
      <c r="D3114" s="128">
        <v>21.513000000000002</v>
      </c>
    </row>
    <row r="3115" spans="2:4" x14ac:dyDescent="0.2">
      <c r="B3115" s="88">
        <v>41640</v>
      </c>
      <c r="D3115" s="128" t="s">
        <v>1832</v>
      </c>
    </row>
    <row r="3116" spans="2:4" x14ac:dyDescent="0.2">
      <c r="B3116" s="88">
        <v>41639</v>
      </c>
      <c r="D3116" s="128" t="s">
        <v>1873</v>
      </c>
    </row>
    <row r="3117" spans="2:4" x14ac:dyDescent="0.2">
      <c r="B3117" s="88">
        <v>41638</v>
      </c>
      <c r="D3117" s="128">
        <v>21.423999999999999</v>
      </c>
    </row>
    <row r="3118" spans="2:4" x14ac:dyDescent="0.2">
      <c r="B3118" s="88">
        <v>41635</v>
      </c>
      <c r="D3118" s="128">
        <v>21.530999999999999</v>
      </c>
    </row>
    <row r="3119" spans="2:4" x14ac:dyDescent="0.2">
      <c r="B3119" s="88">
        <v>41634</v>
      </c>
      <c r="D3119" s="128">
        <v>21.481000000000002</v>
      </c>
    </row>
    <row r="3120" spans="2:4" x14ac:dyDescent="0.2">
      <c r="B3120" s="88">
        <v>41632</v>
      </c>
      <c r="D3120" s="128">
        <v>21.404</v>
      </c>
    </row>
    <row r="3121" spans="2:4" x14ac:dyDescent="0.2">
      <c r="B3121" s="88">
        <v>41631</v>
      </c>
      <c r="D3121" s="128">
        <v>21.407</v>
      </c>
    </row>
    <row r="3122" spans="2:4" x14ac:dyDescent="0.2">
      <c r="B3122" s="88">
        <v>41628</v>
      </c>
      <c r="D3122" s="128">
        <v>21.45</v>
      </c>
    </row>
    <row r="3123" spans="2:4" x14ac:dyDescent="0.2">
      <c r="B3123" s="88">
        <v>41627</v>
      </c>
      <c r="D3123" s="128">
        <v>21.452999999999999</v>
      </c>
    </row>
    <row r="3124" spans="2:4" x14ac:dyDescent="0.2">
      <c r="B3124" s="88">
        <v>41626</v>
      </c>
      <c r="D3124" s="128">
        <v>21.343</v>
      </c>
    </row>
    <row r="3125" spans="2:4" x14ac:dyDescent="0.2">
      <c r="B3125" s="88">
        <v>41625</v>
      </c>
      <c r="D3125" s="128">
        <v>21.271999999999998</v>
      </c>
    </row>
    <row r="3126" spans="2:4" x14ac:dyDescent="0.2">
      <c r="B3126" s="88">
        <v>41624</v>
      </c>
      <c r="D3126" s="128">
        <v>21.260999999999999</v>
      </c>
    </row>
    <row r="3127" spans="2:4" x14ac:dyDescent="0.2">
      <c r="B3127" s="88">
        <v>41621</v>
      </c>
      <c r="D3127" s="128">
        <v>21.302</v>
      </c>
    </row>
    <row r="3128" spans="2:4" x14ac:dyDescent="0.2">
      <c r="B3128" s="88">
        <v>41620</v>
      </c>
      <c r="D3128" s="128">
        <v>21.311</v>
      </c>
    </row>
    <row r="3129" spans="2:4" x14ac:dyDescent="0.2">
      <c r="B3129" s="88">
        <v>41619</v>
      </c>
      <c r="D3129" s="128">
        <v>21.331</v>
      </c>
    </row>
    <row r="3130" spans="2:4" x14ac:dyDescent="0.2">
      <c r="B3130" s="88">
        <v>41618</v>
      </c>
      <c r="D3130" s="128">
        <v>21.215</v>
      </c>
    </row>
    <row r="3131" spans="2:4" x14ac:dyDescent="0.2">
      <c r="B3131" s="88">
        <v>41617</v>
      </c>
      <c r="D3131" s="128">
        <v>21.242000000000001</v>
      </c>
    </row>
    <row r="3132" spans="2:4" x14ac:dyDescent="0.2">
      <c r="B3132" s="88">
        <v>41614</v>
      </c>
      <c r="D3132" s="128">
        <v>21.312999999999999</v>
      </c>
    </row>
    <row r="3133" spans="2:4" x14ac:dyDescent="0.2">
      <c r="B3133" s="88">
        <v>41613</v>
      </c>
      <c r="D3133" s="128">
        <v>21.524000000000001</v>
      </c>
    </row>
    <row r="3134" spans="2:4" x14ac:dyDescent="0.2">
      <c r="B3134" s="88">
        <v>41612</v>
      </c>
      <c r="D3134" s="128">
        <v>21.518999999999998</v>
      </c>
    </row>
    <row r="3135" spans="2:4" x14ac:dyDescent="0.2">
      <c r="B3135" s="88">
        <v>41611</v>
      </c>
      <c r="D3135" s="128">
        <v>21.286999999999999</v>
      </c>
    </row>
    <row r="3136" spans="2:4" x14ac:dyDescent="0.2">
      <c r="B3136" s="88">
        <v>41610</v>
      </c>
      <c r="D3136" s="128">
        <v>21.189</v>
      </c>
    </row>
    <row r="3137" spans="2:4" x14ac:dyDescent="0.2">
      <c r="B3137" s="88">
        <v>41607</v>
      </c>
      <c r="D3137" s="128">
        <v>21.187999999999999</v>
      </c>
    </row>
    <row r="3138" spans="2:4" x14ac:dyDescent="0.2">
      <c r="B3138" s="88">
        <v>41606</v>
      </c>
      <c r="D3138" s="128">
        <v>21.218</v>
      </c>
    </row>
    <row r="3139" spans="2:4" x14ac:dyDescent="0.2">
      <c r="B3139" s="88">
        <v>41605</v>
      </c>
      <c r="D3139" s="128">
        <v>21.187999999999999</v>
      </c>
    </row>
    <row r="3140" spans="2:4" x14ac:dyDescent="0.2">
      <c r="B3140" s="88">
        <v>41604</v>
      </c>
      <c r="D3140" s="128">
        <v>21.192</v>
      </c>
    </row>
    <row r="3141" spans="2:4" x14ac:dyDescent="0.2">
      <c r="B3141" s="88">
        <v>41603</v>
      </c>
      <c r="D3141" s="128">
        <v>21.167000000000002</v>
      </c>
    </row>
    <row r="3142" spans="2:4" x14ac:dyDescent="0.2">
      <c r="B3142" s="88">
        <v>41600</v>
      </c>
      <c r="D3142" s="128">
        <v>21.173999999999999</v>
      </c>
    </row>
    <row r="3143" spans="2:4" x14ac:dyDescent="0.2">
      <c r="B3143" s="88">
        <v>41599</v>
      </c>
      <c r="D3143" s="128">
        <v>21.420999999999999</v>
      </c>
    </row>
    <row r="3144" spans="2:4" x14ac:dyDescent="0.2">
      <c r="B3144" s="88">
        <v>41598</v>
      </c>
      <c r="D3144" s="128">
        <v>21.129000000000001</v>
      </c>
    </row>
    <row r="3145" spans="2:4" x14ac:dyDescent="0.2">
      <c r="B3145" s="88">
        <v>41597</v>
      </c>
      <c r="D3145" s="128">
        <v>20.992999999999999</v>
      </c>
    </row>
    <row r="3146" spans="2:4" x14ac:dyDescent="0.2">
      <c r="B3146" s="88">
        <v>41596</v>
      </c>
      <c r="D3146" s="128">
        <v>20.974</v>
      </c>
    </row>
    <row r="3147" spans="2:4" x14ac:dyDescent="0.2">
      <c r="B3147" s="88">
        <v>41593</v>
      </c>
      <c r="D3147" s="128">
        <v>21.178000000000001</v>
      </c>
    </row>
    <row r="3148" spans="2:4" x14ac:dyDescent="0.2">
      <c r="B3148" s="88">
        <v>41592</v>
      </c>
      <c r="D3148" s="128">
        <v>21.344000000000001</v>
      </c>
    </row>
    <row r="3149" spans="2:4" x14ac:dyDescent="0.2">
      <c r="B3149" s="88">
        <v>41591</v>
      </c>
      <c r="D3149" s="128">
        <v>21.475000000000001</v>
      </c>
    </row>
    <row r="3150" spans="2:4" x14ac:dyDescent="0.2">
      <c r="B3150" s="88">
        <v>41590</v>
      </c>
      <c r="D3150" s="128">
        <v>21.536999999999999</v>
      </c>
    </row>
    <row r="3151" spans="2:4" x14ac:dyDescent="0.2">
      <c r="B3151" s="88">
        <v>41589</v>
      </c>
      <c r="D3151" s="128">
        <v>21.55</v>
      </c>
    </row>
    <row r="3152" spans="2:4" x14ac:dyDescent="0.2">
      <c r="B3152" s="88">
        <v>41586</v>
      </c>
      <c r="D3152" s="128">
        <v>21.553999999999998</v>
      </c>
    </row>
    <row r="3153" spans="2:4" x14ac:dyDescent="0.2">
      <c r="B3153" s="88">
        <v>41585</v>
      </c>
      <c r="D3153" s="128">
        <v>21.577999999999999</v>
      </c>
    </row>
    <row r="3154" spans="2:4" x14ac:dyDescent="0.2">
      <c r="B3154" s="88">
        <v>41584</v>
      </c>
      <c r="D3154" s="128">
        <v>21.597000000000001</v>
      </c>
    </row>
    <row r="3155" spans="2:4" x14ac:dyDescent="0.2">
      <c r="B3155" s="88">
        <v>41583</v>
      </c>
      <c r="D3155" s="128">
        <v>21.637</v>
      </c>
    </row>
    <row r="3156" spans="2:4" x14ac:dyDescent="0.2">
      <c r="B3156" s="88">
        <v>41582</v>
      </c>
      <c r="D3156" s="128">
        <v>21.585999999999999</v>
      </c>
    </row>
    <row r="3157" spans="2:4" x14ac:dyDescent="0.2">
      <c r="B3157" s="88">
        <v>41579</v>
      </c>
      <c r="D3157" s="128">
        <v>21.626000000000001</v>
      </c>
    </row>
    <row r="3158" spans="2:4" x14ac:dyDescent="0.2">
      <c r="B3158" s="88">
        <v>41578</v>
      </c>
      <c r="D3158" s="128">
        <v>21.553000000000001</v>
      </c>
    </row>
    <row r="3159" spans="2:4" x14ac:dyDescent="0.2">
      <c r="B3159" s="88">
        <v>41577</v>
      </c>
      <c r="D3159" s="128">
        <v>21.504000000000001</v>
      </c>
    </row>
    <row r="3160" spans="2:4" x14ac:dyDescent="0.2">
      <c r="B3160" s="88">
        <v>41576</v>
      </c>
      <c r="D3160" s="128">
        <v>21.658999999999999</v>
      </c>
    </row>
    <row r="3161" spans="2:4" x14ac:dyDescent="0.2">
      <c r="B3161" s="88">
        <v>41575</v>
      </c>
      <c r="D3161" s="128">
        <v>21.67</v>
      </c>
    </row>
    <row r="3162" spans="2:4" x14ac:dyDescent="0.2">
      <c r="B3162" s="88">
        <v>41572</v>
      </c>
      <c r="D3162" s="128">
        <v>21.626999999999999</v>
      </c>
    </row>
    <row r="3163" spans="2:4" x14ac:dyDescent="0.2">
      <c r="B3163" s="88">
        <v>41571</v>
      </c>
      <c r="D3163" s="128">
        <v>21.629000000000001</v>
      </c>
    </row>
    <row r="3164" spans="2:4" x14ac:dyDescent="0.2">
      <c r="B3164" s="88">
        <v>41570</v>
      </c>
      <c r="D3164" s="128">
        <v>21.571000000000002</v>
      </c>
    </row>
    <row r="3165" spans="2:4" x14ac:dyDescent="0.2">
      <c r="B3165" s="88">
        <v>41569</v>
      </c>
      <c r="D3165" s="128">
        <v>21.559000000000001</v>
      </c>
    </row>
    <row r="3166" spans="2:4" x14ac:dyDescent="0.2">
      <c r="B3166" s="88">
        <v>41568</v>
      </c>
      <c r="D3166" s="128">
        <v>21.550999999999998</v>
      </c>
    </row>
    <row r="3167" spans="2:4" x14ac:dyDescent="0.2">
      <c r="B3167" s="88">
        <v>41565</v>
      </c>
      <c r="D3167" s="128">
        <v>21.544</v>
      </c>
    </row>
    <row r="3168" spans="2:4" x14ac:dyDescent="0.2">
      <c r="B3168" s="88">
        <v>41564</v>
      </c>
      <c r="D3168" s="128">
        <v>21.584</v>
      </c>
    </row>
    <row r="3169" spans="2:4" x14ac:dyDescent="0.2">
      <c r="B3169" s="88">
        <v>41563</v>
      </c>
      <c r="D3169" s="128">
        <v>21.67</v>
      </c>
    </row>
    <row r="3170" spans="2:4" x14ac:dyDescent="0.2">
      <c r="B3170" s="88">
        <v>41562</v>
      </c>
      <c r="D3170" s="128">
        <v>21.71</v>
      </c>
    </row>
    <row r="3171" spans="2:4" x14ac:dyDescent="0.2">
      <c r="B3171" s="88">
        <v>41561</v>
      </c>
      <c r="D3171" s="128">
        <v>21.678999999999998</v>
      </c>
    </row>
    <row r="3172" spans="2:4" x14ac:dyDescent="0.2">
      <c r="B3172" s="88">
        <v>41558</v>
      </c>
      <c r="D3172" s="128">
        <v>21.61</v>
      </c>
    </row>
    <row r="3173" spans="2:4" x14ac:dyDescent="0.2">
      <c r="B3173" s="88">
        <v>41557</v>
      </c>
      <c r="D3173" s="128">
        <v>21.588000000000001</v>
      </c>
    </row>
    <row r="3174" spans="2:4" x14ac:dyDescent="0.2">
      <c r="B3174" s="88">
        <v>41556</v>
      </c>
      <c r="D3174" s="128">
        <v>21.620999999999999</v>
      </c>
    </row>
    <row r="3175" spans="2:4" x14ac:dyDescent="0.2">
      <c r="B3175" s="88">
        <v>41555</v>
      </c>
      <c r="D3175" s="128">
        <v>21.552</v>
      </c>
    </row>
    <row r="3176" spans="2:4" x14ac:dyDescent="0.2">
      <c r="B3176" s="88">
        <v>41554</v>
      </c>
      <c r="D3176" s="128">
        <v>21.63</v>
      </c>
    </row>
    <row r="3177" spans="2:4" x14ac:dyDescent="0.2">
      <c r="B3177" s="88">
        <v>41551</v>
      </c>
      <c r="D3177" s="128">
        <v>21.594000000000001</v>
      </c>
    </row>
    <row r="3178" spans="2:4" x14ac:dyDescent="0.2">
      <c r="B3178" s="88">
        <v>41550</v>
      </c>
      <c r="D3178" s="128">
        <v>21.65</v>
      </c>
    </row>
    <row r="3179" spans="2:4" x14ac:dyDescent="0.2">
      <c r="B3179" s="88">
        <v>41549</v>
      </c>
      <c r="D3179" s="128">
        <v>21.853000000000002</v>
      </c>
    </row>
    <row r="3180" spans="2:4" x14ac:dyDescent="0.2">
      <c r="B3180" s="88">
        <v>41548</v>
      </c>
      <c r="D3180" s="128">
        <v>21.995000000000001</v>
      </c>
    </row>
    <row r="3181" spans="2:4" x14ac:dyDescent="0.2">
      <c r="B3181" s="88">
        <v>41547</v>
      </c>
      <c r="D3181" s="128">
        <v>22.06</v>
      </c>
    </row>
    <row r="3182" spans="2:4" x14ac:dyDescent="0.2">
      <c r="B3182" s="88">
        <v>41544</v>
      </c>
      <c r="D3182" s="128">
        <v>22.001999999999999</v>
      </c>
    </row>
    <row r="3183" spans="2:4" x14ac:dyDescent="0.2">
      <c r="B3183" s="88">
        <v>41543</v>
      </c>
      <c r="D3183" s="128">
        <v>21.724</v>
      </c>
    </row>
    <row r="3184" spans="2:4" x14ac:dyDescent="0.2">
      <c r="B3184" s="88">
        <v>41542</v>
      </c>
      <c r="D3184" s="128">
        <v>21.667000000000002</v>
      </c>
    </row>
    <row r="3185" spans="2:4" x14ac:dyDescent="0.2">
      <c r="B3185" s="88">
        <v>41541</v>
      </c>
      <c r="D3185" s="128">
        <v>21.526</v>
      </c>
    </row>
    <row r="3186" spans="2:4" x14ac:dyDescent="0.2">
      <c r="B3186" s="88">
        <v>41540</v>
      </c>
      <c r="D3186" s="128">
        <v>21.49</v>
      </c>
    </row>
    <row r="3187" spans="2:4" x14ac:dyDescent="0.2">
      <c r="B3187" s="88">
        <v>41537</v>
      </c>
      <c r="D3187" s="128">
        <v>21.567</v>
      </c>
    </row>
    <row r="3188" spans="2:4" x14ac:dyDescent="0.2">
      <c r="B3188" s="88">
        <v>41536</v>
      </c>
      <c r="D3188" s="128">
        <v>21.803000000000001</v>
      </c>
    </row>
    <row r="3189" spans="2:4" x14ac:dyDescent="0.2">
      <c r="B3189" s="88">
        <v>41535</v>
      </c>
      <c r="D3189" s="128">
        <v>22</v>
      </c>
    </row>
    <row r="3190" spans="2:4" x14ac:dyDescent="0.2">
      <c r="B3190" s="88">
        <v>41534</v>
      </c>
      <c r="D3190" s="128">
        <v>22.126000000000001</v>
      </c>
    </row>
    <row r="3191" spans="2:4" x14ac:dyDescent="0.2">
      <c r="B3191" s="88">
        <v>41533</v>
      </c>
      <c r="D3191" s="128">
        <v>22.146999999999998</v>
      </c>
    </row>
    <row r="3192" spans="2:4" x14ac:dyDescent="0.2">
      <c r="B3192" s="88">
        <v>41530</v>
      </c>
      <c r="D3192" s="128">
        <v>22.393999999999998</v>
      </c>
    </row>
    <row r="3193" spans="2:4" x14ac:dyDescent="0.2">
      <c r="B3193" s="88">
        <v>41529</v>
      </c>
      <c r="D3193" s="128">
        <v>22.367000000000001</v>
      </c>
    </row>
    <row r="3194" spans="2:4" x14ac:dyDescent="0.2">
      <c r="B3194" s="88">
        <v>41528</v>
      </c>
      <c r="D3194" s="128">
        <v>22.361000000000001</v>
      </c>
    </row>
    <row r="3195" spans="2:4" x14ac:dyDescent="0.2">
      <c r="B3195" s="88">
        <v>41527</v>
      </c>
      <c r="D3195" s="128">
        <v>22.343</v>
      </c>
    </row>
    <row r="3196" spans="2:4" x14ac:dyDescent="0.2">
      <c r="B3196" s="88">
        <v>41526</v>
      </c>
      <c r="D3196" s="128">
        <v>22.405999999999999</v>
      </c>
    </row>
    <row r="3197" spans="2:4" x14ac:dyDescent="0.2">
      <c r="B3197" s="88">
        <v>41523</v>
      </c>
      <c r="D3197" s="128">
        <v>22.555</v>
      </c>
    </row>
    <row r="3198" spans="2:4" x14ac:dyDescent="0.2">
      <c r="B3198" s="88">
        <v>41522</v>
      </c>
      <c r="D3198" s="128">
        <v>22.664000000000001</v>
      </c>
    </row>
    <row r="3199" spans="2:4" x14ac:dyDescent="0.2">
      <c r="B3199" s="88">
        <v>41521</v>
      </c>
      <c r="D3199" s="128">
        <v>22.602</v>
      </c>
    </row>
    <row r="3200" spans="2:4" x14ac:dyDescent="0.2">
      <c r="B3200" s="88">
        <v>41520</v>
      </c>
      <c r="D3200" s="128">
        <v>22.666</v>
      </c>
    </row>
    <row r="3201" spans="2:4" x14ac:dyDescent="0.2">
      <c r="B3201" s="88">
        <v>41519</v>
      </c>
      <c r="D3201" s="128">
        <v>22.574999999999999</v>
      </c>
    </row>
    <row r="3202" spans="2:4" x14ac:dyDescent="0.2">
      <c r="B3202" s="88">
        <v>41516</v>
      </c>
      <c r="D3202" s="128">
        <v>22.606000000000002</v>
      </c>
    </row>
    <row r="3203" spans="2:4" x14ac:dyDescent="0.2">
      <c r="B3203" s="88">
        <v>41515</v>
      </c>
      <c r="D3203" s="128">
        <v>22.411999999999999</v>
      </c>
    </row>
    <row r="3204" spans="2:4" x14ac:dyDescent="0.2">
      <c r="B3204" s="88">
        <v>41514</v>
      </c>
      <c r="D3204" s="128">
        <v>22.161999999999999</v>
      </c>
    </row>
    <row r="3205" spans="2:4" x14ac:dyDescent="0.2">
      <c r="B3205" s="88">
        <v>41513</v>
      </c>
      <c r="D3205" s="128">
        <v>22.213999999999999</v>
      </c>
    </row>
    <row r="3206" spans="2:4" x14ac:dyDescent="0.2">
      <c r="B3206" s="88">
        <v>41512</v>
      </c>
      <c r="D3206" s="128">
        <v>22.111999999999998</v>
      </c>
    </row>
    <row r="3207" spans="2:4" x14ac:dyDescent="0.2">
      <c r="B3207" s="88">
        <v>41509</v>
      </c>
      <c r="D3207" s="128">
        <v>22.045000000000002</v>
      </c>
    </row>
    <row r="3208" spans="2:4" x14ac:dyDescent="0.2">
      <c r="B3208" s="88">
        <v>41508</v>
      </c>
      <c r="D3208" s="128">
        <v>22.451000000000001</v>
      </c>
    </row>
    <row r="3209" spans="2:4" x14ac:dyDescent="0.2">
      <c r="B3209" s="88">
        <v>41507</v>
      </c>
      <c r="D3209" s="128">
        <v>22.047999999999998</v>
      </c>
    </row>
    <row r="3210" spans="2:4" x14ac:dyDescent="0.2">
      <c r="B3210" s="88">
        <v>41506</v>
      </c>
      <c r="D3210" s="128">
        <v>21.623000000000001</v>
      </c>
    </row>
    <row r="3211" spans="2:4" x14ac:dyDescent="0.2">
      <c r="B3211" s="88">
        <v>41505</v>
      </c>
      <c r="D3211" s="128">
        <v>21.597999999999999</v>
      </c>
    </row>
    <row r="3212" spans="2:4" x14ac:dyDescent="0.2">
      <c r="B3212" s="88">
        <v>41502</v>
      </c>
      <c r="D3212" s="128">
        <v>21.884</v>
      </c>
    </row>
    <row r="3213" spans="2:4" x14ac:dyDescent="0.2">
      <c r="B3213" s="88">
        <v>41501</v>
      </c>
      <c r="D3213" s="128">
        <v>21.905999999999999</v>
      </c>
    </row>
    <row r="3214" spans="2:4" x14ac:dyDescent="0.2">
      <c r="B3214" s="88">
        <v>41500</v>
      </c>
      <c r="D3214" s="128">
        <v>21.713999999999999</v>
      </c>
    </row>
    <row r="3215" spans="2:4" x14ac:dyDescent="0.2">
      <c r="B3215" s="88">
        <v>41499</v>
      </c>
      <c r="D3215" s="128">
        <v>21.594000000000001</v>
      </c>
    </row>
    <row r="3216" spans="2:4" x14ac:dyDescent="0.2">
      <c r="B3216" s="88">
        <v>41498</v>
      </c>
      <c r="D3216" s="128">
        <v>21.579000000000001</v>
      </c>
    </row>
    <row r="3217" spans="2:4" x14ac:dyDescent="0.2">
      <c r="B3217" s="88">
        <v>41495</v>
      </c>
      <c r="D3217" s="128">
        <v>21.288</v>
      </c>
    </row>
    <row r="3218" spans="2:4" x14ac:dyDescent="0.2">
      <c r="B3218" s="88">
        <v>41494</v>
      </c>
      <c r="D3218" s="128">
        <v>21.478999999999999</v>
      </c>
    </row>
    <row r="3219" spans="2:4" x14ac:dyDescent="0.2">
      <c r="B3219" s="88">
        <v>41493</v>
      </c>
      <c r="D3219" s="128">
        <v>21.632000000000001</v>
      </c>
    </row>
    <row r="3220" spans="2:4" x14ac:dyDescent="0.2">
      <c r="B3220" s="88">
        <v>41492</v>
      </c>
      <c r="D3220" s="128">
        <v>21.724</v>
      </c>
    </row>
    <row r="3221" spans="2:4" x14ac:dyDescent="0.2">
      <c r="B3221" s="88">
        <v>41489</v>
      </c>
      <c r="D3221" s="128">
        <v>21.667999999999999</v>
      </c>
    </row>
    <row r="3222" spans="2:4" x14ac:dyDescent="0.2">
      <c r="B3222" s="88">
        <v>41488</v>
      </c>
      <c r="D3222" s="128">
        <v>21.577000000000002</v>
      </c>
    </row>
    <row r="3223" spans="2:4" x14ac:dyDescent="0.2">
      <c r="B3223" s="88">
        <v>41487</v>
      </c>
      <c r="D3223" s="128">
        <v>21.5</v>
      </c>
    </row>
    <row r="3224" spans="2:4" x14ac:dyDescent="0.2">
      <c r="B3224" s="88">
        <v>41486</v>
      </c>
      <c r="D3224" s="128">
        <v>21.532</v>
      </c>
    </row>
    <row r="3225" spans="2:4" x14ac:dyDescent="0.2">
      <c r="B3225" s="88">
        <v>41485</v>
      </c>
      <c r="D3225" s="128">
        <v>21.36</v>
      </c>
    </row>
    <row r="3226" spans="2:4" x14ac:dyDescent="0.2">
      <c r="B3226" s="88">
        <v>41484</v>
      </c>
      <c r="D3226" s="128">
        <v>21.363</v>
      </c>
    </row>
    <row r="3227" spans="2:4" x14ac:dyDescent="0.2">
      <c r="B3227" s="88">
        <v>41481</v>
      </c>
      <c r="D3227" s="128">
        <v>21.352</v>
      </c>
    </row>
    <row r="3228" spans="2:4" x14ac:dyDescent="0.2">
      <c r="B3228" s="88">
        <v>41480</v>
      </c>
      <c r="D3228" s="128">
        <v>21.344999999999999</v>
      </c>
    </row>
    <row r="3229" spans="2:4" x14ac:dyDescent="0.2">
      <c r="B3229" s="88">
        <v>41479</v>
      </c>
      <c r="D3229" s="128">
        <v>21.161000000000001</v>
      </c>
    </row>
    <row r="3230" spans="2:4" x14ac:dyDescent="0.2">
      <c r="B3230" s="88">
        <v>41478</v>
      </c>
      <c r="D3230" s="128">
        <v>21.114000000000001</v>
      </c>
    </row>
    <row r="3231" spans="2:4" x14ac:dyDescent="0.2">
      <c r="B3231" s="88">
        <v>41477</v>
      </c>
      <c r="D3231" s="128">
        <v>21.085999999999999</v>
      </c>
    </row>
    <row r="3232" spans="2:4" x14ac:dyDescent="0.2">
      <c r="B3232" s="88">
        <v>41474</v>
      </c>
      <c r="D3232" s="128">
        <v>21.050999999999998</v>
      </c>
    </row>
    <row r="3233" spans="2:4" x14ac:dyDescent="0.2">
      <c r="B3233" s="88">
        <v>41473</v>
      </c>
      <c r="D3233" s="128" t="s">
        <v>1832</v>
      </c>
    </row>
    <row r="3234" spans="2:4" x14ac:dyDescent="0.2">
      <c r="B3234" s="88">
        <v>41472</v>
      </c>
      <c r="D3234" s="128">
        <v>20.963999999999999</v>
      </c>
    </row>
    <row r="3235" spans="2:4" x14ac:dyDescent="0.2">
      <c r="B3235" s="88">
        <v>41471</v>
      </c>
      <c r="D3235" s="128">
        <v>21.010999999999999</v>
      </c>
    </row>
    <row r="3236" spans="2:4" x14ac:dyDescent="0.2">
      <c r="B3236" s="88">
        <v>41470</v>
      </c>
      <c r="D3236" s="128">
        <v>21.158999999999999</v>
      </c>
    </row>
    <row r="3237" spans="2:4" x14ac:dyDescent="0.2">
      <c r="B3237" s="88">
        <v>41467</v>
      </c>
      <c r="D3237" s="128">
        <v>21.381</v>
      </c>
    </row>
    <row r="3238" spans="2:4" x14ac:dyDescent="0.2">
      <c r="B3238" s="88">
        <v>41466</v>
      </c>
      <c r="D3238" s="128">
        <v>21.414000000000001</v>
      </c>
    </row>
    <row r="3239" spans="2:4" x14ac:dyDescent="0.2">
      <c r="B3239" s="88">
        <v>41465</v>
      </c>
      <c r="D3239" s="128">
        <v>21.195</v>
      </c>
    </row>
    <row r="3240" spans="2:4" x14ac:dyDescent="0.2">
      <c r="B3240" s="88">
        <v>41464</v>
      </c>
      <c r="D3240" s="128">
        <v>20.808</v>
      </c>
    </row>
    <row r="3241" spans="2:4" x14ac:dyDescent="0.2">
      <c r="B3241" s="88">
        <v>41463</v>
      </c>
      <c r="D3241" s="128">
        <v>20.748000000000001</v>
      </c>
    </row>
    <row r="3242" spans="2:4" x14ac:dyDescent="0.2">
      <c r="B3242" s="88">
        <v>41460</v>
      </c>
      <c r="D3242" s="128">
        <v>20.818000000000001</v>
      </c>
    </row>
    <row r="3243" spans="2:4" x14ac:dyDescent="0.2">
      <c r="B3243" s="88">
        <v>41459</v>
      </c>
      <c r="D3243" s="128">
        <v>20.715</v>
      </c>
    </row>
    <row r="3244" spans="2:4" x14ac:dyDescent="0.2">
      <c r="B3244" s="88">
        <v>41458</v>
      </c>
      <c r="D3244" s="128">
        <v>20.806000000000001</v>
      </c>
    </row>
    <row r="3245" spans="2:4" x14ac:dyDescent="0.2">
      <c r="B3245" s="88">
        <v>41457</v>
      </c>
      <c r="D3245" s="128">
        <v>20.651</v>
      </c>
    </row>
    <row r="3246" spans="2:4" x14ac:dyDescent="0.2">
      <c r="B3246" s="88">
        <v>41456</v>
      </c>
      <c r="D3246" s="128">
        <v>20.562000000000001</v>
      </c>
    </row>
    <row r="3247" spans="2:4" x14ac:dyDescent="0.2">
      <c r="B3247" s="88">
        <v>41453</v>
      </c>
      <c r="D3247" s="128">
        <v>20.568000000000001</v>
      </c>
    </row>
    <row r="3248" spans="2:4" x14ac:dyDescent="0.2">
      <c r="B3248" s="88">
        <v>41452</v>
      </c>
      <c r="D3248" s="128">
        <v>20.48</v>
      </c>
    </row>
    <row r="3249" spans="2:4" x14ac:dyDescent="0.2">
      <c r="B3249" s="88">
        <v>41451</v>
      </c>
      <c r="D3249" s="128">
        <v>20.573</v>
      </c>
    </row>
    <row r="3250" spans="2:4" x14ac:dyDescent="0.2">
      <c r="B3250" s="88">
        <v>41450</v>
      </c>
      <c r="D3250" s="128">
        <v>20.859000000000002</v>
      </c>
    </row>
    <row r="3251" spans="2:4" x14ac:dyDescent="0.2">
      <c r="B3251" s="88">
        <v>41449</v>
      </c>
      <c r="D3251" s="128">
        <v>20.966999999999999</v>
      </c>
    </row>
    <row r="3252" spans="2:4" x14ac:dyDescent="0.2">
      <c r="B3252" s="88">
        <v>41446</v>
      </c>
      <c r="D3252" s="128">
        <v>21.062999999999999</v>
      </c>
    </row>
    <row r="3253" spans="2:4" x14ac:dyDescent="0.2">
      <c r="B3253" s="88">
        <v>41445</v>
      </c>
      <c r="D3253" s="128">
        <v>21.201000000000001</v>
      </c>
    </row>
    <row r="3254" spans="2:4" x14ac:dyDescent="0.2">
      <c r="B3254" s="88">
        <v>41444</v>
      </c>
      <c r="D3254" s="128" t="s">
        <v>1832</v>
      </c>
    </row>
    <row r="3255" spans="2:4" x14ac:dyDescent="0.2">
      <c r="B3255" s="88">
        <v>41443</v>
      </c>
      <c r="D3255" s="128">
        <v>20.844999999999999</v>
      </c>
    </row>
    <row r="3256" spans="2:4" x14ac:dyDescent="0.2">
      <c r="B3256" s="88">
        <v>41442</v>
      </c>
      <c r="D3256" s="128">
        <v>20.774999999999999</v>
      </c>
    </row>
    <row r="3257" spans="2:4" x14ac:dyDescent="0.2">
      <c r="B3257" s="88">
        <v>41439</v>
      </c>
      <c r="D3257" s="128">
        <v>20.725999999999999</v>
      </c>
    </row>
    <row r="3258" spans="2:4" x14ac:dyDescent="0.2">
      <c r="B3258" s="88">
        <v>41438</v>
      </c>
      <c r="D3258" s="128">
        <v>20.670999999999999</v>
      </c>
    </row>
    <row r="3259" spans="2:4" x14ac:dyDescent="0.2">
      <c r="B3259" s="88">
        <v>41437</v>
      </c>
      <c r="D3259" s="128">
        <v>20.594999999999999</v>
      </c>
    </row>
    <row r="3260" spans="2:4" x14ac:dyDescent="0.2">
      <c r="B3260" s="88">
        <v>41436</v>
      </c>
      <c r="D3260" s="128">
        <v>20.724</v>
      </c>
    </row>
    <row r="3261" spans="2:4" x14ac:dyDescent="0.2">
      <c r="B3261" s="88">
        <v>41435</v>
      </c>
      <c r="D3261" s="128">
        <v>20.544</v>
      </c>
    </row>
    <row r="3262" spans="2:4" x14ac:dyDescent="0.2">
      <c r="B3262" s="88">
        <v>41432</v>
      </c>
      <c r="D3262" s="128">
        <v>20.725000000000001</v>
      </c>
    </row>
    <row r="3263" spans="2:4" x14ac:dyDescent="0.2">
      <c r="B3263" s="88">
        <v>41431</v>
      </c>
      <c r="D3263" s="128">
        <v>20.498000000000001</v>
      </c>
    </row>
    <row r="3264" spans="2:4" x14ac:dyDescent="0.2">
      <c r="B3264" s="88">
        <v>41430</v>
      </c>
      <c r="D3264" s="128">
        <v>20.369</v>
      </c>
    </row>
    <row r="3265" spans="2:4" x14ac:dyDescent="0.2">
      <c r="B3265" s="88">
        <v>41429</v>
      </c>
      <c r="D3265" s="128">
        <v>20.332999999999998</v>
      </c>
    </row>
    <row r="3266" spans="2:4" x14ac:dyDescent="0.2">
      <c r="B3266" s="88">
        <v>41428</v>
      </c>
      <c r="D3266" s="128">
        <v>20.318000000000001</v>
      </c>
    </row>
    <row r="3267" spans="2:4" x14ac:dyDescent="0.2">
      <c r="B3267" s="88">
        <v>41425</v>
      </c>
      <c r="D3267" s="128">
        <v>20.295999999999999</v>
      </c>
    </row>
    <row r="3268" spans="2:4" x14ac:dyDescent="0.2">
      <c r="B3268" s="88">
        <v>41424</v>
      </c>
      <c r="D3268" s="128">
        <v>20.623999999999999</v>
      </c>
    </row>
    <row r="3269" spans="2:4" x14ac:dyDescent="0.2">
      <c r="B3269" s="88">
        <v>41423</v>
      </c>
      <c r="D3269" s="128">
        <v>20.201000000000001</v>
      </c>
    </row>
    <row r="3270" spans="2:4" x14ac:dyDescent="0.2">
      <c r="B3270" s="88">
        <v>41422</v>
      </c>
      <c r="D3270" s="128">
        <v>19.943000000000001</v>
      </c>
    </row>
    <row r="3271" spans="2:4" x14ac:dyDescent="0.2">
      <c r="B3271" s="88">
        <v>41421</v>
      </c>
      <c r="D3271" s="128">
        <v>19.533999999999999</v>
      </c>
    </row>
    <row r="3272" spans="2:4" x14ac:dyDescent="0.2">
      <c r="B3272" s="88">
        <v>41418</v>
      </c>
      <c r="D3272" s="128">
        <v>19.295000000000002</v>
      </c>
    </row>
    <row r="3273" spans="2:4" x14ac:dyDescent="0.2">
      <c r="B3273" s="88">
        <v>41417</v>
      </c>
      <c r="D3273" s="128">
        <v>19.091999999999999</v>
      </c>
    </row>
    <row r="3274" spans="2:4" x14ac:dyDescent="0.2">
      <c r="B3274" s="88">
        <v>41416</v>
      </c>
      <c r="D3274" s="128">
        <v>19.015000000000001</v>
      </c>
    </row>
    <row r="3275" spans="2:4" x14ac:dyDescent="0.2">
      <c r="B3275" s="88">
        <v>41415</v>
      </c>
      <c r="D3275" s="128">
        <v>19.027999999999999</v>
      </c>
    </row>
    <row r="3276" spans="2:4" x14ac:dyDescent="0.2">
      <c r="B3276" s="88">
        <v>41414</v>
      </c>
      <c r="D3276" s="128">
        <v>18.989000000000001</v>
      </c>
    </row>
    <row r="3277" spans="2:4" x14ac:dyDescent="0.2">
      <c r="B3277" s="88">
        <v>41411</v>
      </c>
      <c r="D3277" s="128">
        <v>18.981999999999999</v>
      </c>
    </row>
    <row r="3278" spans="2:4" x14ac:dyDescent="0.2">
      <c r="B3278" s="88">
        <v>41410</v>
      </c>
      <c r="D3278" s="128">
        <v>18.966000000000001</v>
      </c>
    </row>
    <row r="3279" spans="2:4" x14ac:dyDescent="0.2">
      <c r="B3279" s="88">
        <v>41409</v>
      </c>
      <c r="D3279" s="128">
        <v>18.975000000000001</v>
      </c>
    </row>
    <row r="3280" spans="2:4" x14ac:dyDescent="0.2">
      <c r="B3280" s="88">
        <v>41408</v>
      </c>
      <c r="D3280" s="128">
        <v>18.96</v>
      </c>
    </row>
    <row r="3281" spans="2:4" x14ac:dyDescent="0.2">
      <c r="B3281" s="88">
        <v>41407</v>
      </c>
      <c r="D3281" s="128">
        <v>18.975999999999999</v>
      </c>
    </row>
    <row r="3282" spans="2:4" x14ac:dyDescent="0.2">
      <c r="B3282" s="88">
        <v>41404</v>
      </c>
      <c r="D3282" s="128">
        <v>18.975999999999999</v>
      </c>
    </row>
    <row r="3283" spans="2:4" x14ac:dyDescent="0.2">
      <c r="B3283" s="88">
        <v>41403</v>
      </c>
      <c r="D3283" s="128">
        <v>18.954000000000001</v>
      </c>
    </row>
    <row r="3284" spans="2:4" x14ac:dyDescent="0.2">
      <c r="B3284" s="88">
        <v>41402</v>
      </c>
      <c r="D3284" s="128">
        <v>18.960999999999999</v>
      </c>
    </row>
    <row r="3285" spans="2:4" x14ac:dyDescent="0.2">
      <c r="B3285" s="88">
        <v>41401</v>
      </c>
      <c r="D3285" s="128">
        <v>18.986999999999998</v>
      </c>
    </row>
    <row r="3286" spans="2:4" x14ac:dyDescent="0.2">
      <c r="B3286" s="88">
        <v>41400</v>
      </c>
      <c r="D3286" s="128">
        <v>19</v>
      </c>
    </row>
    <row r="3287" spans="2:4" x14ac:dyDescent="0.2">
      <c r="B3287" s="88">
        <v>41397</v>
      </c>
      <c r="D3287" s="128">
        <v>18.957000000000001</v>
      </c>
    </row>
    <row r="3288" spans="2:4" x14ac:dyDescent="0.2">
      <c r="B3288" s="88">
        <v>41396</v>
      </c>
      <c r="D3288" s="128">
        <v>18.952999999999999</v>
      </c>
    </row>
    <row r="3289" spans="2:4" x14ac:dyDescent="0.2">
      <c r="B3289" s="88">
        <v>41395</v>
      </c>
      <c r="D3289" s="128" t="s">
        <v>1832</v>
      </c>
    </row>
    <row r="3290" spans="2:4" x14ac:dyDescent="0.2">
      <c r="B3290" s="88">
        <v>41394</v>
      </c>
      <c r="D3290" s="128">
        <v>18.945</v>
      </c>
    </row>
    <row r="3291" spans="2:4" x14ac:dyDescent="0.2">
      <c r="B3291" s="88">
        <v>41393</v>
      </c>
      <c r="D3291" s="128">
        <v>18.943999999999999</v>
      </c>
    </row>
    <row r="3292" spans="2:4" x14ac:dyDescent="0.2">
      <c r="B3292" s="88">
        <v>41390</v>
      </c>
      <c r="D3292" s="128">
        <v>18.952999999999999</v>
      </c>
    </row>
    <row r="3293" spans="2:4" x14ac:dyDescent="0.2">
      <c r="B3293" s="88">
        <v>41389</v>
      </c>
      <c r="D3293" s="128">
        <v>18.952999999999999</v>
      </c>
    </row>
    <row r="3294" spans="2:4" x14ac:dyDescent="0.2">
      <c r="B3294" s="88">
        <v>41388</v>
      </c>
      <c r="D3294" s="128">
        <v>18.925999999999998</v>
      </c>
    </row>
    <row r="3295" spans="2:4" x14ac:dyDescent="0.2">
      <c r="B3295" s="88">
        <v>41387</v>
      </c>
      <c r="D3295" s="128">
        <v>18.946999999999999</v>
      </c>
    </row>
    <row r="3296" spans="2:4" x14ac:dyDescent="0.2">
      <c r="B3296" s="88">
        <v>41386</v>
      </c>
      <c r="D3296" s="128" t="str">
        <f>+D3312</f>
        <v>NO HUBO ACTIVIDAD BANCARIA</v>
      </c>
    </row>
    <row r="3297" spans="2:4" x14ac:dyDescent="0.2">
      <c r="B3297" s="88">
        <v>41383</v>
      </c>
      <c r="D3297" s="128">
        <v>19.010999999999999</v>
      </c>
    </row>
    <row r="3298" spans="2:4" x14ac:dyDescent="0.2">
      <c r="B3298" s="88">
        <v>41382</v>
      </c>
      <c r="D3298" s="128">
        <v>19.026</v>
      </c>
    </row>
    <row r="3299" spans="2:4" x14ac:dyDescent="0.2">
      <c r="B3299" s="88">
        <v>41381</v>
      </c>
      <c r="D3299" s="128">
        <v>18.962</v>
      </c>
    </row>
    <row r="3300" spans="2:4" x14ac:dyDescent="0.2">
      <c r="B3300" s="88">
        <v>41380</v>
      </c>
      <c r="D3300" s="128">
        <v>18.943999999999999</v>
      </c>
    </row>
    <row r="3301" spans="2:4" x14ac:dyDescent="0.2">
      <c r="B3301" s="88">
        <v>41379</v>
      </c>
      <c r="D3301" s="128">
        <v>18.954999999999998</v>
      </c>
    </row>
    <row r="3302" spans="2:4" x14ac:dyDescent="0.2">
      <c r="B3302" s="88">
        <v>41376</v>
      </c>
      <c r="D3302" s="128">
        <v>18.954000000000001</v>
      </c>
    </row>
    <row r="3303" spans="2:4" x14ac:dyDescent="0.2">
      <c r="B3303" s="88">
        <v>41375</v>
      </c>
      <c r="D3303" s="128">
        <v>19.016999999999999</v>
      </c>
    </row>
    <row r="3304" spans="2:4" x14ac:dyDescent="0.2">
      <c r="B3304" s="88">
        <v>41374</v>
      </c>
      <c r="D3304" s="128">
        <v>19.013000000000002</v>
      </c>
    </row>
    <row r="3305" spans="2:4" x14ac:dyDescent="0.2">
      <c r="B3305" s="88">
        <v>41373</v>
      </c>
      <c r="D3305" s="128">
        <v>18.963999999999999</v>
      </c>
    </row>
    <row r="3306" spans="2:4" x14ac:dyDescent="0.2">
      <c r="B3306" s="88">
        <v>41372</v>
      </c>
      <c r="D3306" s="128">
        <v>19.027999999999999</v>
      </c>
    </row>
    <row r="3307" spans="2:4" x14ac:dyDescent="0.2">
      <c r="B3307" s="88">
        <v>41369</v>
      </c>
      <c r="D3307" s="128">
        <v>19.088000000000001</v>
      </c>
    </row>
    <row r="3308" spans="2:4" x14ac:dyDescent="0.2">
      <c r="B3308" s="88">
        <v>41368</v>
      </c>
      <c r="D3308" s="128">
        <v>19.155999999999999</v>
      </c>
    </row>
    <row r="3309" spans="2:4" x14ac:dyDescent="0.2">
      <c r="B3309" s="88">
        <v>41367</v>
      </c>
      <c r="D3309" s="128">
        <v>18.989999999999998</v>
      </c>
    </row>
    <row r="3310" spans="2:4" x14ac:dyDescent="0.2">
      <c r="B3310" s="88">
        <v>41366</v>
      </c>
      <c r="D3310" s="128">
        <v>18.977</v>
      </c>
    </row>
    <row r="3311" spans="2:4" x14ac:dyDescent="0.2">
      <c r="B3311" s="88">
        <v>41365</v>
      </c>
      <c r="D3311" s="128">
        <v>18.984000000000002</v>
      </c>
    </row>
    <row r="3312" spans="2:4" x14ac:dyDescent="0.2">
      <c r="B3312" s="88">
        <v>41362</v>
      </c>
      <c r="D3312" s="128" t="str">
        <f>+D3373</f>
        <v>NO HUBO ACTIVIDAD BANCARIA</v>
      </c>
    </row>
    <row r="3313" spans="2:4" x14ac:dyDescent="0.2">
      <c r="B3313" s="88">
        <v>41361</v>
      </c>
      <c r="D3313" s="128" t="str">
        <f>+D3373</f>
        <v>NO HUBO ACTIVIDAD BANCARIA</v>
      </c>
    </row>
    <row r="3314" spans="2:4" x14ac:dyDescent="0.2">
      <c r="B3314" s="88">
        <v>41360</v>
      </c>
      <c r="D3314" s="128">
        <v>18.95</v>
      </c>
    </row>
    <row r="3315" spans="2:4" x14ac:dyDescent="0.2">
      <c r="B3315" s="88">
        <v>41359</v>
      </c>
      <c r="D3315" s="128">
        <v>18.933</v>
      </c>
    </row>
    <row r="3316" spans="2:4" x14ac:dyDescent="0.2">
      <c r="B3316" s="88">
        <v>41358</v>
      </c>
      <c r="D3316" s="128">
        <v>18.946999999999999</v>
      </c>
    </row>
    <row r="3317" spans="2:4" x14ac:dyDescent="0.2">
      <c r="B3317" s="88">
        <v>41355</v>
      </c>
      <c r="D3317" s="128">
        <v>19.001000000000001</v>
      </c>
    </row>
    <row r="3318" spans="2:4" x14ac:dyDescent="0.2">
      <c r="B3318" s="88">
        <v>41354</v>
      </c>
      <c r="D3318" s="128">
        <v>19.004000000000001</v>
      </c>
    </row>
    <row r="3319" spans="2:4" x14ac:dyDescent="0.2">
      <c r="B3319" s="88">
        <v>41353</v>
      </c>
      <c r="D3319" s="128">
        <v>18.911999999999999</v>
      </c>
    </row>
    <row r="3320" spans="2:4" x14ac:dyDescent="0.2">
      <c r="B3320" s="88">
        <v>41352</v>
      </c>
      <c r="D3320" s="128">
        <v>18.914999999999999</v>
      </c>
    </row>
    <row r="3321" spans="2:4" x14ac:dyDescent="0.2">
      <c r="B3321" s="88">
        <v>41351</v>
      </c>
      <c r="D3321" s="128">
        <v>18.86</v>
      </c>
    </row>
    <row r="3322" spans="2:4" x14ac:dyDescent="0.2">
      <c r="B3322" s="88">
        <v>41348</v>
      </c>
      <c r="D3322" s="128">
        <v>18.905999999999999</v>
      </c>
    </row>
    <row r="3323" spans="2:4" x14ac:dyDescent="0.2">
      <c r="B3323" s="88">
        <v>41347</v>
      </c>
      <c r="D3323" s="128">
        <v>18.960999999999999</v>
      </c>
    </row>
    <row r="3324" spans="2:4" x14ac:dyDescent="0.2">
      <c r="B3324" s="88">
        <v>41346</v>
      </c>
      <c r="D3324" s="128">
        <v>18.998000000000001</v>
      </c>
    </row>
    <row r="3325" spans="2:4" x14ac:dyDescent="0.2">
      <c r="B3325" s="88">
        <v>41345</v>
      </c>
      <c r="D3325" s="128">
        <v>19.018999999999998</v>
      </c>
    </row>
    <row r="3326" spans="2:4" x14ac:dyDescent="0.2">
      <c r="B3326" s="88">
        <v>41344</v>
      </c>
      <c r="D3326" s="128">
        <v>19.061</v>
      </c>
    </row>
    <row r="3327" spans="2:4" x14ac:dyDescent="0.2">
      <c r="B3327" s="88">
        <v>41341</v>
      </c>
      <c r="D3327" s="128">
        <v>19.076000000000001</v>
      </c>
    </row>
    <row r="3328" spans="2:4" x14ac:dyDescent="0.2">
      <c r="B3328" s="88">
        <v>41340</v>
      </c>
      <c r="D3328" s="128">
        <v>19.068999999999999</v>
      </c>
    </row>
    <row r="3329" spans="2:4" x14ac:dyDescent="0.2">
      <c r="B3329" s="88">
        <v>41339</v>
      </c>
      <c r="D3329" s="128">
        <v>19.065000000000001</v>
      </c>
    </row>
    <row r="3330" spans="2:4" x14ac:dyDescent="0.2">
      <c r="B3330" s="88">
        <v>41338</v>
      </c>
      <c r="D3330" s="128">
        <v>19.079000000000001</v>
      </c>
    </row>
    <row r="3331" spans="2:4" x14ac:dyDescent="0.2">
      <c r="B3331" s="88">
        <v>41337</v>
      </c>
      <c r="D3331" s="128">
        <v>19.126000000000001</v>
      </c>
    </row>
    <row r="3332" spans="2:4" x14ac:dyDescent="0.2">
      <c r="B3332" s="88">
        <v>41334</v>
      </c>
      <c r="D3332" s="128">
        <v>19.111999999999998</v>
      </c>
    </row>
    <row r="3333" spans="2:4" x14ac:dyDescent="0.2">
      <c r="B3333" s="88">
        <v>41333</v>
      </c>
      <c r="D3333" s="128">
        <v>19.116</v>
      </c>
    </row>
    <row r="3334" spans="2:4" x14ac:dyDescent="0.2">
      <c r="B3334" s="88">
        <v>41332</v>
      </c>
      <c r="D3334" s="128">
        <v>19.114000000000001</v>
      </c>
    </row>
    <row r="3335" spans="2:4" x14ac:dyDescent="0.2">
      <c r="B3335" s="88">
        <v>41331</v>
      </c>
      <c r="D3335" s="128">
        <v>19.123999999999999</v>
      </c>
    </row>
    <row r="3336" spans="2:4" x14ac:dyDescent="0.2">
      <c r="B3336" s="88">
        <v>41330</v>
      </c>
      <c r="D3336" s="128">
        <v>19.117999999999999</v>
      </c>
    </row>
    <row r="3337" spans="2:4" x14ac:dyDescent="0.2">
      <c r="B3337" s="88">
        <v>41327</v>
      </c>
      <c r="D3337" s="128">
        <v>19.123999999999999</v>
      </c>
    </row>
    <row r="3338" spans="2:4" x14ac:dyDescent="0.2">
      <c r="B3338" s="88">
        <v>41326</v>
      </c>
      <c r="D3338" s="128">
        <v>19.135000000000002</v>
      </c>
    </row>
    <row r="3339" spans="2:4" x14ac:dyDescent="0.2">
      <c r="B3339" s="88">
        <v>41325</v>
      </c>
      <c r="D3339" s="128">
        <v>19.158999999999999</v>
      </c>
    </row>
    <row r="3340" spans="2:4" x14ac:dyDescent="0.2">
      <c r="B3340" s="88">
        <v>41324</v>
      </c>
      <c r="D3340" s="128">
        <v>19.135999999999999</v>
      </c>
    </row>
    <row r="3341" spans="2:4" x14ac:dyDescent="0.2">
      <c r="B3341" s="88">
        <v>41323</v>
      </c>
      <c r="D3341" s="128">
        <v>19.077999999999999</v>
      </c>
    </row>
    <row r="3342" spans="2:4" x14ac:dyDescent="0.2">
      <c r="B3342" s="88">
        <v>41320</v>
      </c>
      <c r="D3342" s="128">
        <v>19.07</v>
      </c>
    </row>
    <row r="3343" spans="2:4" x14ac:dyDescent="0.2">
      <c r="B3343" s="88">
        <v>41319</v>
      </c>
      <c r="D3343" s="128">
        <v>19.079999999999998</v>
      </c>
    </row>
    <row r="3344" spans="2:4" x14ac:dyDescent="0.2">
      <c r="B3344" s="88">
        <v>41318</v>
      </c>
      <c r="D3344" s="128">
        <v>19.081</v>
      </c>
    </row>
    <row r="3345" spans="2:4" x14ac:dyDescent="0.2">
      <c r="B3345" s="88">
        <v>41313</v>
      </c>
      <c r="D3345" s="128">
        <v>19.07</v>
      </c>
    </row>
    <row r="3346" spans="2:4" x14ac:dyDescent="0.2">
      <c r="B3346" s="88">
        <v>41312</v>
      </c>
      <c r="D3346" s="128">
        <v>19.113</v>
      </c>
    </row>
    <row r="3347" spans="2:4" x14ac:dyDescent="0.2">
      <c r="B3347" s="88">
        <v>41311</v>
      </c>
      <c r="D3347" s="128">
        <v>19.114999999999998</v>
      </c>
    </row>
    <row r="3348" spans="2:4" x14ac:dyDescent="0.2">
      <c r="B3348" s="88">
        <v>41310</v>
      </c>
      <c r="D3348" s="128">
        <v>19.114999999999998</v>
      </c>
    </row>
    <row r="3349" spans="2:4" x14ac:dyDescent="0.2">
      <c r="B3349" s="88">
        <v>41309</v>
      </c>
      <c r="D3349" s="128">
        <v>19.132999999999999</v>
      </c>
    </row>
    <row r="3350" spans="2:4" x14ac:dyDescent="0.2">
      <c r="B3350" s="88">
        <v>41306</v>
      </c>
      <c r="D3350" s="128">
        <v>19.149000000000001</v>
      </c>
    </row>
    <row r="3351" spans="2:4" x14ac:dyDescent="0.2">
      <c r="B3351" s="88">
        <v>41305</v>
      </c>
      <c r="D3351" s="128">
        <v>19.143000000000001</v>
      </c>
    </row>
    <row r="3352" spans="2:4" x14ac:dyDescent="0.2">
      <c r="B3352" s="88">
        <v>41304</v>
      </c>
      <c r="D3352" s="128">
        <v>19.169</v>
      </c>
    </row>
    <row r="3353" spans="2:4" x14ac:dyDescent="0.2">
      <c r="B3353" s="88">
        <v>41303</v>
      </c>
      <c r="D3353" s="128">
        <v>19.242000000000001</v>
      </c>
    </row>
    <row r="3354" spans="2:4" x14ac:dyDescent="0.2">
      <c r="B3354" s="88">
        <v>41302</v>
      </c>
      <c r="D3354" s="128">
        <v>19.283999999999999</v>
      </c>
    </row>
    <row r="3355" spans="2:4" x14ac:dyDescent="0.2">
      <c r="B3355" s="88">
        <v>41299</v>
      </c>
      <c r="D3355" s="128">
        <v>19.292999999999999</v>
      </c>
    </row>
    <row r="3356" spans="2:4" x14ac:dyDescent="0.2">
      <c r="B3356" s="88">
        <v>41298</v>
      </c>
      <c r="D3356" s="128">
        <v>19.29</v>
      </c>
    </row>
    <row r="3357" spans="2:4" x14ac:dyDescent="0.2">
      <c r="B3357" s="88">
        <v>41297</v>
      </c>
      <c r="D3357" s="128">
        <v>19.271000000000001</v>
      </c>
    </row>
    <row r="3358" spans="2:4" x14ac:dyDescent="0.2">
      <c r="B3358" s="88">
        <v>41296</v>
      </c>
      <c r="D3358" s="128">
        <v>19.271999999999998</v>
      </c>
    </row>
    <row r="3359" spans="2:4" x14ac:dyDescent="0.2">
      <c r="B3359" s="88">
        <v>41295</v>
      </c>
      <c r="D3359" s="128">
        <v>19.271999999999998</v>
      </c>
    </row>
    <row r="3360" spans="2:4" x14ac:dyDescent="0.2">
      <c r="B3360" s="88">
        <v>41292</v>
      </c>
      <c r="D3360" s="128">
        <v>19.303999999999998</v>
      </c>
    </row>
    <row r="3361" spans="2:4" x14ac:dyDescent="0.2">
      <c r="B3361" s="88">
        <v>41291</v>
      </c>
      <c r="D3361" s="128">
        <v>19.359000000000002</v>
      </c>
    </row>
    <row r="3362" spans="2:4" x14ac:dyDescent="0.2">
      <c r="B3362" s="88">
        <v>41290</v>
      </c>
      <c r="D3362" s="128">
        <v>19.396000000000001</v>
      </c>
    </row>
    <row r="3363" spans="2:4" x14ac:dyDescent="0.2">
      <c r="B3363" s="88">
        <v>41289</v>
      </c>
      <c r="D3363" s="128">
        <v>19.393000000000001</v>
      </c>
    </row>
    <row r="3364" spans="2:4" x14ac:dyDescent="0.2">
      <c r="B3364" s="88">
        <v>41288</v>
      </c>
      <c r="D3364" s="128">
        <v>19.381</v>
      </c>
    </row>
    <row r="3365" spans="2:4" x14ac:dyDescent="0.2">
      <c r="B3365" s="88">
        <v>41285</v>
      </c>
      <c r="D3365" s="128">
        <v>19.376999999999999</v>
      </c>
    </row>
    <row r="3366" spans="2:4" x14ac:dyDescent="0.2">
      <c r="B3366" s="88">
        <v>41284</v>
      </c>
      <c r="D3366" s="128">
        <v>19.382000000000001</v>
      </c>
    </row>
    <row r="3367" spans="2:4" x14ac:dyDescent="0.2">
      <c r="B3367" s="88">
        <v>41283</v>
      </c>
      <c r="D3367" s="128">
        <v>19.384</v>
      </c>
    </row>
    <row r="3368" spans="2:4" x14ac:dyDescent="0.2">
      <c r="B3368" s="88">
        <v>41282</v>
      </c>
      <c r="D3368" s="128">
        <v>19.385000000000002</v>
      </c>
    </row>
    <row r="3369" spans="2:4" x14ac:dyDescent="0.2">
      <c r="B3369" s="88">
        <v>41281</v>
      </c>
      <c r="D3369" s="128">
        <v>19.395</v>
      </c>
    </row>
    <row r="3370" spans="2:4" x14ac:dyDescent="0.2">
      <c r="B3370" s="88">
        <v>41278</v>
      </c>
      <c r="D3370" s="128">
        <v>19.396999999999998</v>
      </c>
    </row>
    <row r="3371" spans="2:4" x14ac:dyDescent="0.2">
      <c r="B3371" s="88">
        <v>41277</v>
      </c>
      <c r="D3371" s="128">
        <v>19.419</v>
      </c>
    </row>
    <row r="3372" spans="2:4" x14ac:dyDescent="0.2">
      <c r="B3372" s="88">
        <v>41276</v>
      </c>
      <c r="D3372" s="128">
        <v>19.402000000000001</v>
      </c>
    </row>
    <row r="3373" spans="2:4" x14ac:dyDescent="0.2">
      <c r="B3373" s="88">
        <v>41274</v>
      </c>
      <c r="D3373" s="128" t="s">
        <v>1873</v>
      </c>
    </row>
    <row r="3374" spans="2:4" x14ac:dyDescent="0.2">
      <c r="B3374" s="88">
        <v>41271</v>
      </c>
      <c r="D3374" s="128">
        <v>19.401</v>
      </c>
    </row>
    <row r="3375" spans="2:4" x14ac:dyDescent="0.2">
      <c r="B3375" s="88">
        <v>41270</v>
      </c>
      <c r="D3375" s="128">
        <v>19.242000000000001</v>
      </c>
    </row>
    <row r="3376" spans="2:4" x14ac:dyDescent="0.2">
      <c r="B3376" s="88">
        <v>41269</v>
      </c>
      <c r="D3376" s="128">
        <v>19.204000000000001</v>
      </c>
    </row>
    <row r="3377" spans="2:4" x14ac:dyDescent="0.2">
      <c r="B3377" s="88">
        <v>41268</v>
      </c>
      <c r="D3377" s="128" t="s">
        <v>1873</v>
      </c>
    </row>
    <row r="3378" spans="2:4" x14ac:dyDescent="0.2">
      <c r="B3378" s="88">
        <v>41267</v>
      </c>
      <c r="D3378" s="128">
        <v>19.195</v>
      </c>
    </row>
    <row r="3379" spans="2:4" x14ac:dyDescent="0.2">
      <c r="B3379" s="88">
        <v>41264</v>
      </c>
      <c r="D3379" s="128">
        <v>19.202999999999999</v>
      </c>
    </row>
    <row r="3380" spans="2:4" x14ac:dyDescent="0.2">
      <c r="B3380" s="88">
        <v>41263</v>
      </c>
      <c r="D3380" s="128">
        <v>19.228000000000002</v>
      </c>
    </row>
    <row r="3381" spans="2:4" x14ac:dyDescent="0.2">
      <c r="B3381" s="88">
        <v>41262</v>
      </c>
      <c r="D3381" s="128">
        <v>19.257999999999999</v>
      </c>
    </row>
    <row r="3382" spans="2:4" x14ac:dyDescent="0.2">
      <c r="B3382" s="88">
        <v>41261</v>
      </c>
      <c r="D3382" s="128">
        <v>19.291</v>
      </c>
    </row>
    <row r="3383" spans="2:4" x14ac:dyDescent="0.2">
      <c r="B3383" s="88">
        <v>41260</v>
      </c>
      <c r="D3383" s="128">
        <v>19.273</v>
      </c>
    </row>
    <row r="3384" spans="2:4" x14ac:dyDescent="0.2">
      <c r="B3384" s="88">
        <v>41257</v>
      </c>
      <c r="D3384" s="128">
        <v>19.2</v>
      </c>
    </row>
    <row r="3385" spans="2:4" x14ac:dyDescent="0.2">
      <c r="B3385" s="88">
        <v>41256</v>
      </c>
      <c r="D3385" s="128">
        <v>19.187000000000001</v>
      </c>
    </row>
    <row r="3386" spans="2:4" x14ac:dyDescent="0.2">
      <c r="B3386" s="88">
        <v>41255</v>
      </c>
      <c r="D3386" s="128">
        <v>19.158999999999999</v>
      </c>
    </row>
    <row r="3387" spans="2:4" x14ac:dyDescent="0.2">
      <c r="B3387" s="88">
        <v>41254</v>
      </c>
      <c r="D3387" s="128">
        <v>19.113</v>
      </c>
    </row>
    <row r="3388" spans="2:4" x14ac:dyDescent="0.2">
      <c r="B3388" s="88">
        <v>41253</v>
      </c>
      <c r="D3388" s="128">
        <v>19.370999999999999</v>
      </c>
    </row>
    <row r="3389" spans="2:4" x14ac:dyDescent="0.2">
      <c r="B3389" s="88">
        <v>41250</v>
      </c>
      <c r="D3389" s="128">
        <v>19.47</v>
      </c>
    </row>
    <row r="3390" spans="2:4" x14ac:dyDescent="0.2">
      <c r="B3390" s="88">
        <v>41249</v>
      </c>
      <c r="D3390" s="128">
        <v>19.469000000000001</v>
      </c>
    </row>
    <row r="3391" spans="2:4" x14ac:dyDescent="0.2">
      <c r="B3391" s="88">
        <v>41248</v>
      </c>
      <c r="D3391" s="128">
        <v>19.466000000000001</v>
      </c>
    </row>
    <row r="3392" spans="2:4" x14ac:dyDescent="0.2">
      <c r="B3392" s="88">
        <v>41247</v>
      </c>
      <c r="D3392" s="128">
        <v>19.494</v>
      </c>
    </row>
    <row r="3393" spans="2:4" x14ac:dyDescent="0.2">
      <c r="B3393" s="88">
        <v>41246</v>
      </c>
      <c r="D3393" s="128">
        <v>19.558</v>
      </c>
    </row>
    <row r="3394" spans="2:4" x14ac:dyDescent="0.2">
      <c r="B3394" s="88">
        <v>41243</v>
      </c>
      <c r="D3394" s="128">
        <v>19.652999999999999</v>
      </c>
    </row>
    <row r="3395" spans="2:4" x14ac:dyDescent="0.2">
      <c r="B3395" s="88">
        <v>41242</v>
      </c>
      <c r="D3395" s="128">
        <v>19.678999999999998</v>
      </c>
    </row>
    <row r="3396" spans="2:4" x14ac:dyDescent="0.2">
      <c r="B3396" s="88">
        <v>41241</v>
      </c>
      <c r="D3396" s="128">
        <v>19.704999999999998</v>
      </c>
    </row>
    <row r="3397" spans="2:4" x14ac:dyDescent="0.2">
      <c r="B3397" s="88">
        <v>41240</v>
      </c>
      <c r="D3397" s="128">
        <v>19.693000000000001</v>
      </c>
    </row>
    <row r="3398" spans="2:4" x14ac:dyDescent="0.2">
      <c r="B3398" s="88">
        <v>41239</v>
      </c>
      <c r="D3398" s="128">
        <v>19.675999999999998</v>
      </c>
    </row>
    <row r="3399" spans="2:4" x14ac:dyDescent="0.2">
      <c r="B3399" s="88">
        <v>41236</v>
      </c>
      <c r="D3399" s="128">
        <v>19.693999999999999</v>
      </c>
    </row>
    <row r="3400" spans="2:4" x14ac:dyDescent="0.2">
      <c r="B3400" s="88">
        <v>41235</v>
      </c>
      <c r="D3400" s="128">
        <v>19.658999999999999</v>
      </c>
    </row>
    <row r="3401" spans="2:4" x14ac:dyDescent="0.2">
      <c r="B3401" s="88">
        <v>41234</v>
      </c>
      <c r="D3401" s="128">
        <v>19.699000000000002</v>
      </c>
    </row>
    <row r="3402" spans="2:4" x14ac:dyDescent="0.2">
      <c r="B3402" s="88">
        <v>41233</v>
      </c>
      <c r="D3402" s="128">
        <v>19.655000000000001</v>
      </c>
    </row>
    <row r="3403" spans="2:4" x14ac:dyDescent="0.2">
      <c r="B3403" s="88">
        <v>41232</v>
      </c>
      <c r="D3403" s="128">
        <v>19.707999999999998</v>
      </c>
    </row>
    <row r="3404" spans="2:4" x14ac:dyDescent="0.2">
      <c r="B3404" s="88">
        <v>41229</v>
      </c>
      <c r="D3404" s="128">
        <v>19.785</v>
      </c>
    </row>
    <row r="3405" spans="2:4" x14ac:dyDescent="0.2">
      <c r="B3405" s="88">
        <v>41228</v>
      </c>
      <c r="D3405" s="128">
        <v>19.841000000000001</v>
      </c>
    </row>
    <row r="3406" spans="2:4" x14ac:dyDescent="0.2">
      <c r="B3406" s="88">
        <v>41227</v>
      </c>
      <c r="D3406" s="128">
        <v>19.908999999999999</v>
      </c>
    </row>
    <row r="3407" spans="2:4" x14ac:dyDescent="0.2">
      <c r="B3407" s="88">
        <v>41226</v>
      </c>
      <c r="D3407" s="128">
        <v>19.951000000000001</v>
      </c>
    </row>
    <row r="3408" spans="2:4" x14ac:dyDescent="0.2">
      <c r="B3408" s="88">
        <v>41225</v>
      </c>
      <c r="D3408" s="128">
        <v>19.899999999999999</v>
      </c>
    </row>
    <row r="3409" spans="2:4" x14ac:dyDescent="0.2">
      <c r="B3409" s="88">
        <v>41222</v>
      </c>
      <c r="D3409" s="128">
        <v>19.902999999999999</v>
      </c>
    </row>
    <row r="3410" spans="2:4" x14ac:dyDescent="0.2">
      <c r="B3410" s="88">
        <v>41221</v>
      </c>
      <c r="D3410" s="128">
        <v>19.847999999999999</v>
      </c>
    </row>
    <row r="3411" spans="2:4" x14ac:dyDescent="0.2">
      <c r="B3411" s="88">
        <v>41220</v>
      </c>
      <c r="D3411" s="128">
        <v>19.872</v>
      </c>
    </row>
    <row r="3412" spans="2:4" x14ac:dyDescent="0.2">
      <c r="B3412" s="88">
        <v>41219</v>
      </c>
      <c r="D3412" s="128">
        <v>19.779</v>
      </c>
    </row>
    <row r="3413" spans="2:4" x14ac:dyDescent="0.2">
      <c r="B3413" s="88">
        <v>41218</v>
      </c>
      <c r="D3413" s="128">
        <v>19.745000000000001</v>
      </c>
    </row>
    <row r="3414" spans="2:4" x14ac:dyDescent="0.2">
      <c r="B3414" s="88">
        <v>41214</v>
      </c>
      <c r="D3414" s="128">
        <v>19.876999999999999</v>
      </c>
    </row>
    <row r="3415" spans="2:4" x14ac:dyDescent="0.2">
      <c r="B3415" s="88">
        <v>41213</v>
      </c>
      <c r="D3415" s="128">
        <v>19.905999999999999</v>
      </c>
    </row>
    <row r="3416" spans="2:4" x14ac:dyDescent="0.2">
      <c r="B3416" s="88">
        <v>41212</v>
      </c>
      <c r="D3416" s="128">
        <v>19.917000000000002</v>
      </c>
    </row>
    <row r="3417" spans="2:4" x14ac:dyDescent="0.2">
      <c r="B3417" s="88">
        <v>41211</v>
      </c>
      <c r="D3417" s="128">
        <v>19.93</v>
      </c>
    </row>
    <row r="3418" spans="2:4" x14ac:dyDescent="0.2">
      <c r="B3418" s="88">
        <v>41208</v>
      </c>
      <c r="D3418" s="128">
        <v>19.863</v>
      </c>
    </row>
    <row r="3419" spans="2:4" x14ac:dyDescent="0.2">
      <c r="B3419" s="88">
        <v>41207</v>
      </c>
      <c r="D3419" s="128">
        <v>19.77</v>
      </c>
    </row>
    <row r="3420" spans="2:4" x14ac:dyDescent="0.2">
      <c r="B3420" s="88">
        <v>41206</v>
      </c>
      <c r="D3420" s="128">
        <v>19.739999999999998</v>
      </c>
    </row>
    <row r="3421" spans="2:4" x14ac:dyDescent="0.2">
      <c r="B3421" s="88">
        <v>41205</v>
      </c>
      <c r="D3421" s="128" t="s">
        <v>1873</v>
      </c>
    </row>
    <row r="3422" spans="2:4" x14ac:dyDescent="0.2">
      <c r="B3422" s="88">
        <v>41204</v>
      </c>
      <c r="D3422" s="128">
        <v>19.757999999999999</v>
      </c>
    </row>
    <row r="3423" spans="2:4" x14ac:dyDescent="0.2">
      <c r="B3423" s="88">
        <v>41201</v>
      </c>
      <c r="D3423" s="128">
        <v>19.832999999999998</v>
      </c>
    </row>
    <row r="3424" spans="2:4" x14ac:dyDescent="0.2">
      <c r="B3424" s="88">
        <v>41200</v>
      </c>
      <c r="D3424" s="128">
        <v>19.73</v>
      </c>
    </row>
    <row r="3425" spans="2:4" x14ac:dyDescent="0.2">
      <c r="B3425" s="88">
        <v>41199</v>
      </c>
      <c r="D3425" s="128">
        <v>19.936</v>
      </c>
    </row>
    <row r="3426" spans="2:4" x14ac:dyDescent="0.2">
      <c r="B3426" s="88">
        <v>41198</v>
      </c>
      <c r="D3426" s="128">
        <v>19.971</v>
      </c>
    </row>
    <row r="3427" spans="2:4" x14ac:dyDescent="0.2">
      <c r="B3427" s="88">
        <v>41194</v>
      </c>
      <c r="D3427" s="128">
        <v>20.024000000000001</v>
      </c>
    </row>
    <row r="3428" spans="2:4" x14ac:dyDescent="0.2">
      <c r="B3428" s="88">
        <v>41193</v>
      </c>
      <c r="D3428" s="128">
        <v>20.262</v>
      </c>
    </row>
    <row r="3429" spans="2:4" x14ac:dyDescent="0.2">
      <c r="B3429" s="88">
        <v>41192</v>
      </c>
      <c r="D3429" s="128">
        <v>20.434999999999999</v>
      </c>
    </row>
    <row r="3430" spans="2:4" x14ac:dyDescent="0.2">
      <c r="B3430" s="88">
        <v>41191</v>
      </c>
      <c r="D3430" s="128">
        <v>20.571000000000002</v>
      </c>
    </row>
    <row r="3431" spans="2:4" x14ac:dyDescent="0.2">
      <c r="B3431" s="88">
        <v>41190</v>
      </c>
      <c r="D3431" s="128">
        <v>20.550999999999998</v>
      </c>
    </row>
    <row r="3432" spans="2:4" x14ac:dyDescent="0.2">
      <c r="B3432" s="88">
        <v>41187</v>
      </c>
      <c r="D3432" s="128">
        <v>20.463999999999999</v>
      </c>
    </row>
    <row r="3433" spans="2:4" x14ac:dyDescent="0.2">
      <c r="B3433" s="88">
        <v>41186</v>
      </c>
      <c r="D3433" s="128">
        <v>20.463999999999999</v>
      </c>
    </row>
    <row r="3434" spans="2:4" x14ac:dyDescent="0.2">
      <c r="B3434" s="88">
        <v>41185</v>
      </c>
      <c r="D3434" s="128">
        <v>20.497</v>
      </c>
    </row>
    <row r="3435" spans="2:4" x14ac:dyDescent="0.2">
      <c r="B3435" s="88">
        <v>41184</v>
      </c>
      <c r="D3435" s="128">
        <v>20.516999999999999</v>
      </c>
    </row>
    <row r="3436" spans="2:4" x14ac:dyDescent="0.2">
      <c r="B3436" s="88">
        <v>41183</v>
      </c>
      <c r="D3436" s="128">
        <v>20.673999999999999</v>
      </c>
    </row>
    <row r="3437" spans="2:4" x14ac:dyDescent="0.2">
      <c r="B3437" s="88">
        <v>41180</v>
      </c>
      <c r="D3437" s="128">
        <v>20.988</v>
      </c>
    </row>
    <row r="3438" spans="2:4" x14ac:dyDescent="0.2">
      <c r="B3438" s="88">
        <v>41179</v>
      </c>
      <c r="D3438" s="128">
        <v>21.062999999999999</v>
      </c>
    </row>
    <row r="3439" spans="2:4" x14ac:dyDescent="0.2">
      <c r="B3439" s="88">
        <v>41178</v>
      </c>
      <c r="D3439" s="128">
        <v>21.175000000000001</v>
      </c>
    </row>
    <row r="3440" spans="2:4" x14ac:dyDescent="0.2">
      <c r="B3440" s="88">
        <v>41177</v>
      </c>
      <c r="D3440" s="128">
        <v>21.129000000000001</v>
      </c>
    </row>
    <row r="3441" spans="2:4" x14ac:dyDescent="0.2">
      <c r="B3441" s="88">
        <v>41176</v>
      </c>
      <c r="D3441" s="128">
        <v>21.126000000000001</v>
      </c>
    </row>
    <row r="3442" spans="2:4" x14ac:dyDescent="0.2">
      <c r="B3442" s="88">
        <v>41173</v>
      </c>
      <c r="D3442" s="128">
        <v>21.103000000000002</v>
      </c>
    </row>
    <row r="3443" spans="2:4" x14ac:dyDescent="0.2">
      <c r="B3443" s="88">
        <v>41172</v>
      </c>
      <c r="D3443" s="128">
        <v>21.173999999999999</v>
      </c>
    </row>
    <row r="3444" spans="2:4" x14ac:dyDescent="0.2">
      <c r="B3444" s="88">
        <v>41171</v>
      </c>
      <c r="D3444" s="128">
        <v>21.213000000000001</v>
      </c>
    </row>
    <row r="3445" spans="2:4" x14ac:dyDescent="0.2">
      <c r="B3445" s="88">
        <v>41170</v>
      </c>
      <c r="D3445" s="128">
        <v>21.152000000000001</v>
      </c>
    </row>
    <row r="3446" spans="2:4" x14ac:dyDescent="0.2">
      <c r="B3446" s="88">
        <v>41169</v>
      </c>
      <c r="D3446" s="128">
        <v>21.094999999999999</v>
      </c>
    </row>
    <row r="3447" spans="2:4" x14ac:dyDescent="0.2">
      <c r="B3447" s="88">
        <v>41166</v>
      </c>
      <c r="D3447" s="128">
        <v>21.079000000000001</v>
      </c>
    </row>
    <row r="3448" spans="2:4" x14ac:dyDescent="0.2">
      <c r="B3448" s="88">
        <v>41165</v>
      </c>
      <c r="D3448" s="128">
        <v>21.251999999999999</v>
      </c>
    </row>
    <row r="3449" spans="2:4" x14ac:dyDescent="0.2">
      <c r="B3449" s="88">
        <v>41164</v>
      </c>
      <c r="D3449" s="128">
        <v>21.308</v>
      </c>
    </row>
    <row r="3450" spans="2:4" x14ac:dyDescent="0.2">
      <c r="B3450" s="88">
        <v>41163</v>
      </c>
      <c r="D3450" s="128">
        <v>21.323</v>
      </c>
    </row>
    <row r="3451" spans="2:4" x14ac:dyDescent="0.2">
      <c r="B3451" s="88">
        <v>41162</v>
      </c>
      <c r="D3451" s="128">
        <v>21.366</v>
      </c>
    </row>
    <row r="3452" spans="2:4" x14ac:dyDescent="0.2">
      <c r="B3452" s="88">
        <v>41159</v>
      </c>
      <c r="D3452" s="128">
        <v>21.305</v>
      </c>
    </row>
    <row r="3453" spans="2:4" x14ac:dyDescent="0.2">
      <c r="B3453" s="88">
        <v>41158</v>
      </c>
      <c r="D3453" s="128">
        <v>21.388999999999999</v>
      </c>
    </row>
    <row r="3454" spans="2:4" x14ac:dyDescent="0.2">
      <c r="B3454" s="88">
        <v>41157</v>
      </c>
      <c r="D3454" s="128">
        <v>21.428999999999998</v>
      </c>
    </row>
    <row r="3455" spans="2:4" x14ac:dyDescent="0.2">
      <c r="B3455" s="88">
        <v>41156</v>
      </c>
      <c r="D3455" s="128">
        <v>21.373000000000001</v>
      </c>
    </row>
    <row r="3456" spans="2:4" x14ac:dyDescent="0.2">
      <c r="B3456" s="88">
        <v>41155</v>
      </c>
      <c r="D3456" s="128">
        <v>21.323</v>
      </c>
    </row>
    <row r="3457" spans="2:4" x14ac:dyDescent="0.2">
      <c r="B3457" s="88">
        <v>41152</v>
      </c>
      <c r="D3457" s="128">
        <v>21.417999999999999</v>
      </c>
    </row>
    <row r="3458" spans="2:4" x14ac:dyDescent="0.2">
      <c r="B3458" s="88">
        <v>41151</v>
      </c>
      <c r="D3458" s="128">
        <v>21.61</v>
      </c>
    </row>
    <row r="3459" spans="2:4" x14ac:dyDescent="0.2">
      <c r="B3459" s="88">
        <v>41150</v>
      </c>
      <c r="D3459" s="128">
        <v>21.702999999999999</v>
      </c>
    </row>
    <row r="3460" spans="2:4" x14ac:dyDescent="0.2">
      <c r="B3460" s="88">
        <v>41149</v>
      </c>
      <c r="D3460" s="128">
        <v>21.664999999999999</v>
      </c>
    </row>
    <row r="3461" spans="2:4" x14ac:dyDescent="0.2">
      <c r="B3461" s="88">
        <v>41148</v>
      </c>
      <c r="D3461" s="128">
        <v>21.61</v>
      </c>
    </row>
    <row r="3462" spans="2:4" x14ac:dyDescent="0.2">
      <c r="B3462" s="88">
        <v>41145</v>
      </c>
      <c r="D3462" s="128">
        <v>21.581</v>
      </c>
    </row>
    <row r="3463" spans="2:4" x14ac:dyDescent="0.2">
      <c r="B3463" s="88">
        <v>41144</v>
      </c>
      <c r="D3463" s="128">
        <v>21.611000000000001</v>
      </c>
    </row>
    <row r="3464" spans="2:4" x14ac:dyDescent="0.2">
      <c r="B3464" s="88">
        <v>41143</v>
      </c>
      <c r="D3464" s="128">
        <v>21.547999999999998</v>
      </c>
    </row>
    <row r="3465" spans="2:4" x14ac:dyDescent="0.2">
      <c r="B3465" s="88">
        <v>41142</v>
      </c>
      <c r="D3465" s="128">
        <v>21.437999999999999</v>
      </c>
    </row>
    <row r="3466" spans="2:4" x14ac:dyDescent="0.2">
      <c r="B3466" s="88">
        <v>41141</v>
      </c>
      <c r="D3466" s="128">
        <v>21.411000000000001</v>
      </c>
    </row>
    <row r="3467" spans="2:4" x14ac:dyDescent="0.2">
      <c r="B3467" s="88">
        <v>41138</v>
      </c>
      <c r="D3467" s="128">
        <v>21.423999999999999</v>
      </c>
    </row>
    <row r="3468" spans="2:4" x14ac:dyDescent="0.2">
      <c r="B3468" s="88">
        <v>41137</v>
      </c>
      <c r="D3468" s="128">
        <v>21.423999999999999</v>
      </c>
    </row>
    <row r="3469" spans="2:4" x14ac:dyDescent="0.2">
      <c r="B3469" s="88">
        <v>41136</v>
      </c>
      <c r="D3469" s="128">
        <v>21.484000000000002</v>
      </c>
    </row>
    <row r="3470" spans="2:4" x14ac:dyDescent="0.2">
      <c r="B3470" s="88">
        <v>41135</v>
      </c>
      <c r="D3470" s="128">
        <v>21.241</v>
      </c>
    </row>
    <row r="3471" spans="2:4" x14ac:dyDescent="0.2">
      <c r="B3471" s="88">
        <v>41134</v>
      </c>
      <c r="D3471" s="128">
        <v>21.1</v>
      </c>
    </row>
    <row r="3472" spans="2:4" x14ac:dyDescent="0.2">
      <c r="B3472" s="88">
        <v>41131</v>
      </c>
      <c r="D3472" s="128">
        <v>20.966999999999999</v>
      </c>
    </row>
    <row r="3473" spans="2:4" x14ac:dyDescent="0.2">
      <c r="B3473" s="88">
        <v>41130</v>
      </c>
      <c r="D3473" s="128">
        <v>20.873999999999999</v>
      </c>
    </row>
    <row r="3474" spans="2:4" x14ac:dyDescent="0.2">
      <c r="B3474" s="88">
        <v>41129</v>
      </c>
      <c r="D3474" s="128">
        <v>20.843</v>
      </c>
    </row>
    <row r="3475" spans="2:4" x14ac:dyDescent="0.2">
      <c r="B3475" s="88">
        <v>41128</v>
      </c>
      <c r="D3475" s="128">
        <v>20.791</v>
      </c>
    </row>
    <row r="3476" spans="2:4" x14ac:dyDescent="0.2">
      <c r="B3476" s="88">
        <v>41127</v>
      </c>
      <c r="D3476" s="128">
        <v>20.803999999999998</v>
      </c>
    </row>
    <row r="3477" spans="2:4" x14ac:dyDescent="0.2">
      <c r="B3477" s="88">
        <v>41124</v>
      </c>
      <c r="D3477" s="128">
        <v>20.866</v>
      </c>
    </row>
    <row r="3478" spans="2:4" x14ac:dyDescent="0.2">
      <c r="B3478" s="88">
        <v>41123</v>
      </c>
      <c r="D3478" s="128">
        <v>21.277999999999999</v>
      </c>
    </row>
    <row r="3479" spans="2:4" x14ac:dyDescent="0.2">
      <c r="B3479" s="88">
        <v>41122</v>
      </c>
      <c r="D3479" s="128">
        <v>21.428000000000001</v>
      </c>
    </row>
    <row r="3480" spans="2:4" x14ac:dyDescent="0.2">
      <c r="B3480" s="88">
        <v>41121</v>
      </c>
      <c r="D3480" s="128">
        <v>21.565999999999999</v>
      </c>
    </row>
    <row r="3481" spans="2:4" x14ac:dyDescent="0.2">
      <c r="B3481" s="88">
        <v>41120</v>
      </c>
      <c r="D3481" s="128">
        <v>21.61</v>
      </c>
    </row>
    <row r="3482" spans="2:4" x14ac:dyDescent="0.2">
      <c r="B3482" s="88">
        <v>41117</v>
      </c>
      <c r="D3482" s="128">
        <v>21.515999999999998</v>
      </c>
    </row>
    <row r="3483" spans="2:4" x14ac:dyDescent="0.2">
      <c r="B3483" s="88">
        <v>41116</v>
      </c>
      <c r="D3483" s="128">
        <v>21.632000000000001</v>
      </c>
    </row>
    <row r="3484" spans="2:4" x14ac:dyDescent="0.2">
      <c r="B3484" s="88">
        <v>41115</v>
      </c>
      <c r="D3484" s="128">
        <v>21.856999999999999</v>
      </c>
    </row>
    <row r="3485" spans="2:4" x14ac:dyDescent="0.2">
      <c r="B3485" s="88">
        <v>41114</v>
      </c>
      <c r="D3485" s="128">
        <v>21.952000000000002</v>
      </c>
    </row>
    <row r="3486" spans="2:4" x14ac:dyDescent="0.2">
      <c r="B3486" s="88">
        <v>41113</v>
      </c>
      <c r="D3486" s="128">
        <v>21.853999999999999</v>
      </c>
    </row>
    <row r="3487" spans="2:4" x14ac:dyDescent="0.2">
      <c r="B3487" s="88">
        <v>41110</v>
      </c>
      <c r="D3487" s="128">
        <v>21.716999999999999</v>
      </c>
    </row>
    <row r="3488" spans="2:4" x14ac:dyDescent="0.2">
      <c r="B3488" s="88">
        <v>41109</v>
      </c>
      <c r="D3488" s="128">
        <v>21.734000000000002</v>
      </c>
    </row>
    <row r="3489" spans="2:4" x14ac:dyDescent="0.2">
      <c r="B3489" s="88">
        <v>41107</v>
      </c>
      <c r="D3489" s="128">
        <v>21.734999999999999</v>
      </c>
    </row>
    <row r="3490" spans="2:4" x14ac:dyDescent="0.2">
      <c r="B3490" s="88">
        <v>41106</v>
      </c>
      <c r="D3490" s="128">
        <v>21.687000000000001</v>
      </c>
    </row>
    <row r="3491" spans="2:4" x14ac:dyDescent="0.2">
      <c r="B3491" s="88">
        <v>41103</v>
      </c>
      <c r="D3491" s="128">
        <v>21.687999999999999</v>
      </c>
    </row>
    <row r="3492" spans="2:4" x14ac:dyDescent="0.2">
      <c r="B3492" s="88">
        <v>41102</v>
      </c>
      <c r="D3492" s="128">
        <v>21.742000000000001</v>
      </c>
    </row>
    <row r="3493" spans="2:4" x14ac:dyDescent="0.2">
      <c r="B3493" s="88">
        <v>41101</v>
      </c>
      <c r="D3493" s="128">
        <v>21.818999999999999</v>
      </c>
    </row>
    <row r="3494" spans="2:4" x14ac:dyDescent="0.2">
      <c r="B3494" s="88">
        <v>41100</v>
      </c>
      <c r="D3494" s="128">
        <v>21.946999999999999</v>
      </c>
    </row>
    <row r="3495" spans="2:4" x14ac:dyDescent="0.2">
      <c r="B3495" s="88">
        <v>41099</v>
      </c>
      <c r="D3495" s="128">
        <v>21.978999999999999</v>
      </c>
    </row>
    <row r="3496" spans="2:4" x14ac:dyDescent="0.2">
      <c r="B3496" s="88">
        <v>41096</v>
      </c>
      <c r="D3496" s="128">
        <v>22.065999999999999</v>
      </c>
    </row>
    <row r="3497" spans="2:4" x14ac:dyDescent="0.2">
      <c r="B3497" s="88">
        <v>41095</v>
      </c>
      <c r="D3497" s="128">
        <v>21.986000000000001</v>
      </c>
    </row>
    <row r="3498" spans="2:4" x14ac:dyDescent="0.2">
      <c r="B3498" s="88">
        <v>41094</v>
      </c>
      <c r="D3498" s="128">
        <v>21.959</v>
      </c>
    </row>
    <row r="3499" spans="2:4" x14ac:dyDescent="0.2">
      <c r="B3499" s="88">
        <v>41093</v>
      </c>
      <c r="D3499" s="128">
        <v>21.856000000000002</v>
      </c>
    </row>
    <row r="3500" spans="2:4" x14ac:dyDescent="0.2">
      <c r="B3500" s="88">
        <v>41092</v>
      </c>
      <c r="D3500" s="128">
        <v>21.823</v>
      </c>
    </row>
    <row r="3501" spans="2:4" x14ac:dyDescent="0.2">
      <c r="B3501" s="88">
        <v>41089</v>
      </c>
      <c r="D3501" s="128">
        <v>21.917000000000002</v>
      </c>
    </row>
    <row r="3502" spans="2:4" x14ac:dyDescent="0.2">
      <c r="B3502" s="88">
        <v>41088</v>
      </c>
      <c r="D3502" s="128">
        <v>22.102</v>
      </c>
    </row>
    <row r="3503" spans="2:4" x14ac:dyDescent="0.2">
      <c r="B3503" s="88">
        <v>41087</v>
      </c>
      <c r="D3503" s="128">
        <v>22.085999999999999</v>
      </c>
    </row>
    <row r="3504" spans="2:4" x14ac:dyDescent="0.2">
      <c r="B3504" s="88">
        <v>41086</v>
      </c>
      <c r="D3504" s="128">
        <v>21.995000000000001</v>
      </c>
    </row>
    <row r="3505" spans="2:4" x14ac:dyDescent="0.2">
      <c r="B3505" s="88">
        <v>41085</v>
      </c>
      <c r="D3505" s="128">
        <v>21.852</v>
      </c>
    </row>
    <row r="3506" spans="2:4" x14ac:dyDescent="0.2">
      <c r="B3506" s="88">
        <v>41082</v>
      </c>
      <c r="D3506" s="128">
        <v>21.731000000000002</v>
      </c>
    </row>
    <row r="3507" spans="2:4" x14ac:dyDescent="0.2">
      <c r="B3507" s="88">
        <v>41081</v>
      </c>
      <c r="D3507" s="128">
        <v>21.721</v>
      </c>
    </row>
    <row r="3508" spans="2:4" x14ac:dyDescent="0.2">
      <c r="B3508" s="88">
        <v>41080</v>
      </c>
      <c r="D3508" s="128">
        <v>21.626000000000001</v>
      </c>
    </row>
    <row r="3509" spans="2:4" x14ac:dyDescent="0.2">
      <c r="B3509" s="88">
        <v>41078</v>
      </c>
      <c r="D3509" s="128">
        <v>21.646999999999998</v>
      </c>
    </row>
    <row r="3510" spans="2:4" x14ac:dyDescent="0.2">
      <c r="B3510" s="88">
        <v>41075</v>
      </c>
      <c r="D3510" s="128">
        <v>21.579000000000001</v>
      </c>
    </row>
    <row r="3511" spans="2:4" x14ac:dyDescent="0.2">
      <c r="B3511" s="88">
        <v>41074</v>
      </c>
      <c r="D3511" s="128">
        <v>21.638999999999999</v>
      </c>
    </row>
    <row r="3512" spans="2:4" x14ac:dyDescent="0.2">
      <c r="B3512" s="88">
        <v>41073</v>
      </c>
      <c r="D3512" s="128">
        <v>21.602</v>
      </c>
    </row>
    <row r="3513" spans="2:4" x14ac:dyDescent="0.2">
      <c r="B3513" s="88">
        <v>41072</v>
      </c>
      <c r="D3513" s="128">
        <v>21.504999999999999</v>
      </c>
    </row>
    <row r="3514" spans="2:4" x14ac:dyDescent="0.2">
      <c r="B3514" s="88">
        <v>41071</v>
      </c>
      <c r="D3514" s="128">
        <v>21.495000000000001</v>
      </c>
    </row>
    <row r="3515" spans="2:4" x14ac:dyDescent="0.2">
      <c r="B3515" s="88">
        <v>41068</v>
      </c>
      <c r="D3515" s="128">
        <v>21.649000000000001</v>
      </c>
    </row>
    <row r="3516" spans="2:4" x14ac:dyDescent="0.2">
      <c r="B3516" s="88">
        <v>41067</v>
      </c>
      <c r="D3516" s="128">
        <v>21.640999999999998</v>
      </c>
    </row>
    <row r="3517" spans="2:4" x14ac:dyDescent="0.2">
      <c r="B3517" s="88">
        <v>41066</v>
      </c>
      <c r="D3517" s="128">
        <v>21.635000000000002</v>
      </c>
    </row>
    <row r="3518" spans="2:4" x14ac:dyDescent="0.2">
      <c r="B3518" s="88">
        <v>41065</v>
      </c>
      <c r="D3518" s="128">
        <v>21.465</v>
      </c>
    </row>
    <row r="3519" spans="2:4" x14ac:dyDescent="0.2">
      <c r="B3519" s="88">
        <v>41064</v>
      </c>
      <c r="D3519" s="128">
        <v>21.431000000000001</v>
      </c>
    </row>
    <row r="3520" spans="2:4" x14ac:dyDescent="0.2">
      <c r="B3520" s="88">
        <v>41061</v>
      </c>
      <c r="D3520" s="128">
        <v>21.437999999999999</v>
      </c>
    </row>
    <row r="3521" spans="2:4" x14ac:dyDescent="0.2">
      <c r="B3521" s="88">
        <v>41060</v>
      </c>
      <c r="D3521" s="128">
        <v>21.234999999999999</v>
      </c>
    </row>
    <row r="3522" spans="2:4" x14ac:dyDescent="0.2">
      <c r="B3522" s="88">
        <v>41059</v>
      </c>
      <c r="D3522" s="128">
        <v>21.06</v>
      </c>
    </row>
    <row r="3523" spans="2:4" x14ac:dyDescent="0.2">
      <c r="B3523" s="88">
        <v>41058</v>
      </c>
      <c r="D3523" s="128">
        <v>20.545999999999999</v>
      </c>
    </row>
    <row r="3524" spans="2:4" x14ac:dyDescent="0.2">
      <c r="B3524" s="88">
        <v>41057</v>
      </c>
      <c r="D3524" s="128">
        <v>20.347999999999999</v>
      </c>
    </row>
    <row r="3525" spans="2:4" x14ac:dyDescent="0.2">
      <c r="B3525" s="88">
        <v>41054</v>
      </c>
      <c r="D3525" s="128">
        <v>20.395</v>
      </c>
    </row>
    <row r="3526" spans="2:4" x14ac:dyDescent="0.2">
      <c r="B3526" s="88">
        <v>41053</v>
      </c>
      <c r="D3526" s="128">
        <v>20.605</v>
      </c>
    </row>
    <row r="3527" spans="2:4" x14ac:dyDescent="0.2">
      <c r="B3527" s="88">
        <v>41052</v>
      </c>
      <c r="D3527" s="128">
        <v>20.707999999999998</v>
      </c>
    </row>
    <row r="3528" spans="2:4" x14ac:dyDescent="0.2">
      <c r="B3528" s="88">
        <v>41051</v>
      </c>
      <c r="D3528" s="128">
        <v>20.263999999999999</v>
      </c>
    </row>
    <row r="3529" spans="2:4" x14ac:dyDescent="0.2">
      <c r="B3529" s="88">
        <v>41047</v>
      </c>
      <c r="D3529" s="128">
        <v>20.172999999999998</v>
      </c>
    </row>
    <row r="3530" spans="2:4" x14ac:dyDescent="0.2">
      <c r="B3530" s="88">
        <v>41046</v>
      </c>
      <c r="D3530" s="128">
        <v>20.088999999999999</v>
      </c>
    </row>
    <row r="3531" spans="2:4" x14ac:dyDescent="0.2">
      <c r="B3531" s="88">
        <v>41045</v>
      </c>
      <c r="D3531" s="128">
        <v>20.05</v>
      </c>
    </row>
    <row r="3532" spans="2:4" x14ac:dyDescent="0.2">
      <c r="B3532" s="88">
        <v>41044</v>
      </c>
      <c r="D3532" s="128">
        <v>20.053000000000001</v>
      </c>
    </row>
    <row r="3533" spans="2:4" x14ac:dyDescent="0.2">
      <c r="B3533" s="88">
        <v>41043</v>
      </c>
      <c r="D3533" s="128">
        <v>20.029</v>
      </c>
    </row>
    <row r="3534" spans="2:4" x14ac:dyDescent="0.2">
      <c r="B3534" s="88">
        <v>41040</v>
      </c>
      <c r="D3534" s="128">
        <v>19.923999999999999</v>
      </c>
    </row>
    <row r="3535" spans="2:4" x14ac:dyDescent="0.2">
      <c r="B3535" s="88">
        <v>41039</v>
      </c>
      <c r="D3535" s="128">
        <v>19.920999999999999</v>
      </c>
    </row>
    <row r="3536" spans="2:4" x14ac:dyDescent="0.2">
      <c r="B3536" s="88">
        <v>41038</v>
      </c>
      <c r="D3536" s="128">
        <v>19.992000000000001</v>
      </c>
    </row>
    <row r="3537" spans="2:4" x14ac:dyDescent="0.2">
      <c r="B3537" s="88">
        <v>41037</v>
      </c>
      <c r="D3537" s="128">
        <v>19.89</v>
      </c>
    </row>
    <row r="3538" spans="2:4" x14ac:dyDescent="0.2">
      <c r="B3538" s="88">
        <v>41036</v>
      </c>
      <c r="D3538" s="128">
        <v>19.847999999999999</v>
      </c>
    </row>
    <row r="3539" spans="2:4" x14ac:dyDescent="0.2">
      <c r="B3539" s="88">
        <v>41033</v>
      </c>
      <c r="D3539" s="128">
        <v>19.861999999999998</v>
      </c>
    </row>
    <row r="3540" spans="2:4" x14ac:dyDescent="0.2">
      <c r="B3540" s="88">
        <v>41032</v>
      </c>
      <c r="D3540" s="128">
        <v>19.905000000000001</v>
      </c>
    </row>
    <row r="3541" spans="2:4" x14ac:dyDescent="0.2">
      <c r="B3541" s="88">
        <v>41031</v>
      </c>
      <c r="D3541" s="128">
        <v>19.893000000000001</v>
      </c>
    </row>
    <row r="3542" spans="2:4" x14ac:dyDescent="0.2">
      <c r="B3542" s="88">
        <v>41029</v>
      </c>
      <c r="D3542" s="128">
        <v>19.792999999999999</v>
      </c>
    </row>
    <row r="3543" spans="2:4" x14ac:dyDescent="0.2">
      <c r="B3543" s="88">
        <v>41026</v>
      </c>
      <c r="D3543" s="128">
        <v>19.817</v>
      </c>
    </row>
    <row r="3544" spans="2:4" x14ac:dyDescent="0.2">
      <c r="B3544" s="88">
        <v>41025</v>
      </c>
      <c r="D3544" s="128">
        <v>19.856000000000002</v>
      </c>
    </row>
    <row r="3545" spans="2:4" x14ac:dyDescent="0.2">
      <c r="B3545" s="88">
        <v>41024</v>
      </c>
      <c r="D3545" s="128">
        <v>19.863</v>
      </c>
    </row>
    <row r="3546" spans="2:4" x14ac:dyDescent="0.2">
      <c r="B3546" s="88">
        <v>41023</v>
      </c>
      <c r="D3546" s="128">
        <v>19.88</v>
      </c>
    </row>
    <row r="3547" spans="2:4" x14ac:dyDescent="0.2">
      <c r="B3547" s="88">
        <v>41019</v>
      </c>
      <c r="D3547" s="128">
        <v>19.905000000000001</v>
      </c>
    </row>
    <row r="3548" spans="2:4" x14ac:dyDescent="0.2">
      <c r="B3548" s="88">
        <v>41018</v>
      </c>
      <c r="D3548" s="128">
        <v>19.902000000000001</v>
      </c>
    </row>
    <row r="3549" spans="2:4" x14ac:dyDescent="0.2">
      <c r="B3549" s="88">
        <v>41017</v>
      </c>
      <c r="D3549" s="128">
        <v>19.940999999999999</v>
      </c>
    </row>
    <row r="3550" spans="2:4" x14ac:dyDescent="0.2">
      <c r="B3550" s="88">
        <v>41016</v>
      </c>
      <c r="D3550" s="128">
        <v>19.716999999999999</v>
      </c>
    </row>
    <row r="3551" spans="2:4" x14ac:dyDescent="0.2">
      <c r="B3551" s="88">
        <v>41015</v>
      </c>
      <c r="D3551" s="128">
        <v>19.600000000000001</v>
      </c>
    </row>
    <row r="3552" spans="2:4" x14ac:dyDescent="0.2">
      <c r="B3552" s="88">
        <v>41012</v>
      </c>
      <c r="D3552" s="128">
        <v>19.545999999999999</v>
      </c>
    </row>
    <row r="3553" spans="2:4" x14ac:dyDescent="0.2">
      <c r="B3553" s="88">
        <v>41011</v>
      </c>
      <c r="D3553" s="128">
        <v>19.492999999999999</v>
      </c>
    </row>
    <row r="3554" spans="2:4" x14ac:dyDescent="0.2">
      <c r="B3554" s="88">
        <v>41010</v>
      </c>
      <c r="D3554" s="128">
        <v>19.488</v>
      </c>
    </row>
    <row r="3555" spans="2:4" x14ac:dyDescent="0.2">
      <c r="B3555" s="88">
        <v>41009</v>
      </c>
      <c r="D3555" s="128">
        <v>19.510999999999999</v>
      </c>
    </row>
    <row r="3556" spans="2:4" x14ac:dyDescent="0.2">
      <c r="B3556" s="88">
        <v>41008</v>
      </c>
      <c r="D3556" s="128">
        <v>19.477</v>
      </c>
    </row>
    <row r="3557" spans="2:4" x14ac:dyDescent="0.2">
      <c r="B3557" s="88">
        <v>41003</v>
      </c>
      <c r="D3557" s="128">
        <v>19.486999999999998</v>
      </c>
    </row>
    <row r="3558" spans="2:4" x14ac:dyDescent="0.2">
      <c r="B3558" s="88">
        <v>41002</v>
      </c>
      <c r="D3558" s="128">
        <v>19.48</v>
      </c>
    </row>
    <row r="3559" spans="2:4" x14ac:dyDescent="0.2">
      <c r="B3559" s="88">
        <v>41001</v>
      </c>
      <c r="D3559" s="128">
        <v>19.498999999999999</v>
      </c>
    </row>
    <row r="3560" spans="2:4" x14ac:dyDescent="0.2">
      <c r="B3560" s="88">
        <v>40998</v>
      </c>
      <c r="D3560" s="128">
        <v>19.54</v>
      </c>
    </row>
    <row r="3561" spans="2:4" x14ac:dyDescent="0.2">
      <c r="B3561" s="88">
        <v>40997</v>
      </c>
      <c r="D3561" s="128">
        <v>19.591000000000001</v>
      </c>
    </row>
    <row r="3562" spans="2:4" x14ac:dyDescent="0.2">
      <c r="B3562" s="88">
        <v>40996</v>
      </c>
      <c r="D3562" s="128">
        <v>19.539000000000001</v>
      </c>
    </row>
    <row r="3563" spans="2:4" x14ac:dyDescent="0.2">
      <c r="B3563" s="88">
        <v>40995</v>
      </c>
      <c r="D3563" s="128">
        <v>19.527999999999999</v>
      </c>
    </row>
    <row r="3564" spans="2:4" x14ac:dyDescent="0.2">
      <c r="B3564" s="88">
        <v>40994</v>
      </c>
      <c r="D3564" s="128">
        <v>19.53</v>
      </c>
    </row>
    <row r="3565" spans="2:4" x14ac:dyDescent="0.2">
      <c r="B3565" s="88">
        <v>40991</v>
      </c>
      <c r="D3565" s="128">
        <v>19.559999999999999</v>
      </c>
    </row>
    <row r="3566" spans="2:4" x14ac:dyDescent="0.2">
      <c r="B3566" s="88">
        <v>40990</v>
      </c>
      <c r="D3566" s="128">
        <v>19.568000000000001</v>
      </c>
    </row>
    <row r="3567" spans="2:4" x14ac:dyDescent="0.2">
      <c r="B3567" s="88">
        <v>40989</v>
      </c>
      <c r="D3567" s="128">
        <v>19.55</v>
      </c>
    </row>
    <row r="3568" spans="2:4" x14ac:dyDescent="0.2">
      <c r="B3568" s="88">
        <v>40988</v>
      </c>
      <c r="D3568" s="128">
        <v>19.559999999999999</v>
      </c>
    </row>
    <row r="3569" spans="2:4" x14ac:dyDescent="0.2">
      <c r="B3569" s="88">
        <v>40987</v>
      </c>
      <c r="D3569" s="128">
        <v>19.477</v>
      </c>
    </row>
    <row r="3570" spans="2:4" x14ac:dyDescent="0.2">
      <c r="B3570" s="88">
        <v>40984</v>
      </c>
      <c r="D3570" s="128">
        <v>19.417000000000002</v>
      </c>
    </row>
    <row r="3571" spans="2:4" x14ac:dyDescent="0.2">
      <c r="B3571" s="88">
        <v>40983</v>
      </c>
      <c r="D3571" s="128">
        <v>19.477</v>
      </c>
    </row>
    <row r="3572" spans="2:4" x14ac:dyDescent="0.2">
      <c r="B3572" s="88">
        <v>40982</v>
      </c>
      <c r="D3572" s="128">
        <v>19.567</v>
      </c>
    </row>
    <row r="3573" spans="2:4" x14ac:dyDescent="0.2">
      <c r="B3573" s="88">
        <v>40981</v>
      </c>
      <c r="D3573" s="128">
        <v>19.579000000000001</v>
      </c>
    </row>
    <row r="3574" spans="2:4" x14ac:dyDescent="0.2">
      <c r="B3574" s="88">
        <v>40980</v>
      </c>
      <c r="D3574" s="128">
        <v>19.704999999999998</v>
      </c>
    </row>
    <row r="3575" spans="2:4" x14ac:dyDescent="0.2">
      <c r="B3575" s="88">
        <v>40977</v>
      </c>
      <c r="D3575" s="128">
        <v>19.553999999999998</v>
      </c>
    </row>
    <row r="3576" spans="2:4" x14ac:dyDescent="0.2">
      <c r="B3576" s="88">
        <v>40976</v>
      </c>
      <c r="D3576" s="128">
        <v>19.588000000000001</v>
      </c>
    </row>
    <row r="3577" spans="2:4" x14ac:dyDescent="0.2">
      <c r="B3577" s="88">
        <v>40975</v>
      </c>
      <c r="D3577" s="128">
        <v>19.587</v>
      </c>
    </row>
    <row r="3578" spans="2:4" x14ac:dyDescent="0.2">
      <c r="B3578" s="88">
        <v>40974</v>
      </c>
      <c r="D3578" s="128">
        <v>19.571000000000002</v>
      </c>
    </row>
    <row r="3579" spans="2:4" x14ac:dyDescent="0.2">
      <c r="B3579" s="88">
        <v>40973</v>
      </c>
      <c r="D3579" s="128">
        <v>19.437999999999999</v>
      </c>
    </row>
    <row r="3580" spans="2:4" x14ac:dyDescent="0.2">
      <c r="B3580" s="88">
        <v>40970</v>
      </c>
      <c r="D3580" s="128">
        <v>19.372</v>
      </c>
    </row>
    <row r="3581" spans="2:4" x14ac:dyDescent="0.2">
      <c r="B3581" s="88">
        <v>40969</v>
      </c>
      <c r="D3581" s="128">
        <v>19.315000000000001</v>
      </c>
    </row>
    <row r="3582" spans="2:4" x14ac:dyDescent="0.2">
      <c r="B3582" s="88">
        <v>40968</v>
      </c>
      <c r="D3582" s="128">
        <v>19.288</v>
      </c>
    </row>
    <row r="3583" spans="2:4" x14ac:dyDescent="0.2">
      <c r="B3583" s="88">
        <v>40967</v>
      </c>
      <c r="D3583" s="128">
        <v>19.298999999999999</v>
      </c>
    </row>
    <row r="3584" spans="2:4" x14ac:dyDescent="0.2">
      <c r="B3584" s="88">
        <v>40966</v>
      </c>
      <c r="D3584" s="128">
        <v>19.350000000000001</v>
      </c>
    </row>
    <row r="3585" spans="2:4" x14ac:dyDescent="0.2">
      <c r="B3585" s="88">
        <v>40963</v>
      </c>
      <c r="D3585" s="128">
        <v>19.376000000000001</v>
      </c>
    </row>
    <row r="3586" spans="2:4" x14ac:dyDescent="0.2">
      <c r="B3586" s="88">
        <v>40962</v>
      </c>
      <c r="D3586" s="128">
        <v>19.417000000000002</v>
      </c>
    </row>
    <row r="3587" spans="2:4" x14ac:dyDescent="0.2">
      <c r="B3587" s="88">
        <v>40961</v>
      </c>
      <c r="D3587" s="128">
        <v>19.440999999999999</v>
      </c>
    </row>
    <row r="3588" spans="2:4" x14ac:dyDescent="0.2">
      <c r="B3588" s="88">
        <v>40956</v>
      </c>
      <c r="D3588" s="128">
        <v>19.45</v>
      </c>
    </row>
    <row r="3589" spans="2:4" x14ac:dyDescent="0.2">
      <c r="B3589" s="88">
        <v>40955</v>
      </c>
      <c r="D3589" s="128">
        <v>19.495000000000001</v>
      </c>
    </row>
    <row r="3590" spans="2:4" x14ac:dyDescent="0.2">
      <c r="B3590" s="88">
        <v>40954</v>
      </c>
      <c r="D3590" s="128">
        <v>19.504000000000001</v>
      </c>
    </row>
    <row r="3591" spans="2:4" x14ac:dyDescent="0.2">
      <c r="B3591" s="88">
        <v>40953</v>
      </c>
      <c r="D3591" s="128">
        <v>19.501999999999999</v>
      </c>
    </row>
    <row r="3592" spans="2:4" x14ac:dyDescent="0.2">
      <c r="B3592" s="88">
        <v>40952</v>
      </c>
      <c r="D3592" s="128">
        <v>19.474</v>
      </c>
    </row>
    <row r="3593" spans="2:4" x14ac:dyDescent="0.2">
      <c r="B3593" s="88">
        <v>40949</v>
      </c>
      <c r="D3593" s="128">
        <v>19.466000000000001</v>
      </c>
    </row>
    <row r="3594" spans="2:4" x14ac:dyDescent="0.2">
      <c r="B3594" s="88">
        <v>40948</v>
      </c>
      <c r="D3594" s="128">
        <v>19.411999999999999</v>
      </c>
    </row>
    <row r="3595" spans="2:4" x14ac:dyDescent="0.2">
      <c r="B3595" s="88">
        <v>40947</v>
      </c>
      <c r="D3595" s="128">
        <v>19.417999999999999</v>
      </c>
    </row>
    <row r="3596" spans="2:4" x14ac:dyDescent="0.2">
      <c r="B3596" s="88">
        <v>40946</v>
      </c>
      <c r="D3596" s="128">
        <v>19.448</v>
      </c>
    </row>
    <row r="3597" spans="2:4" x14ac:dyDescent="0.2">
      <c r="B3597" s="88">
        <v>40945</v>
      </c>
      <c r="D3597" s="128">
        <v>19.459</v>
      </c>
    </row>
    <row r="3598" spans="2:4" x14ac:dyDescent="0.2">
      <c r="B3598" s="88">
        <v>40942</v>
      </c>
      <c r="D3598" s="128">
        <v>19.449000000000002</v>
      </c>
    </row>
    <row r="3599" spans="2:4" x14ac:dyDescent="0.2">
      <c r="B3599" s="88">
        <v>40941</v>
      </c>
      <c r="D3599" s="128">
        <v>19.492999999999999</v>
      </c>
    </row>
    <row r="3600" spans="2:4" x14ac:dyDescent="0.2">
      <c r="B3600" s="88">
        <v>40940</v>
      </c>
      <c r="D3600" s="128">
        <v>19.550999999999998</v>
      </c>
    </row>
    <row r="3601" spans="2:4" x14ac:dyDescent="0.2">
      <c r="B3601" s="88">
        <v>40938</v>
      </c>
      <c r="D3601" s="128">
        <v>19.628</v>
      </c>
    </row>
    <row r="3602" spans="2:4" x14ac:dyDescent="0.2">
      <c r="B3602" s="88">
        <v>40935</v>
      </c>
      <c r="D3602" s="128">
        <v>19.593</v>
      </c>
    </row>
    <row r="3603" spans="2:4" x14ac:dyDescent="0.2">
      <c r="B3603" s="88">
        <v>40934</v>
      </c>
      <c r="D3603" s="128">
        <v>19.623000000000001</v>
      </c>
    </row>
    <row r="3604" spans="2:4" x14ac:dyDescent="0.2">
      <c r="B3604" s="88">
        <v>40933</v>
      </c>
      <c r="D3604" s="128">
        <v>19.722999999999999</v>
      </c>
    </row>
    <row r="3605" spans="2:4" x14ac:dyDescent="0.2">
      <c r="B3605" s="88">
        <v>40932</v>
      </c>
      <c r="D3605" s="128">
        <v>19.681999999999999</v>
      </c>
    </row>
    <row r="3606" spans="2:4" x14ac:dyDescent="0.2">
      <c r="B3606" s="88">
        <v>40931</v>
      </c>
      <c r="D3606" s="128">
        <v>19.576000000000001</v>
      </c>
    </row>
    <row r="3607" spans="2:4" x14ac:dyDescent="0.2">
      <c r="B3607" s="88">
        <v>40928</v>
      </c>
      <c r="D3607" s="128">
        <v>19.564</v>
      </c>
    </row>
    <row r="3608" spans="2:4" x14ac:dyDescent="0.2">
      <c r="B3608" s="88">
        <v>40927</v>
      </c>
      <c r="D3608" s="128">
        <v>19.533000000000001</v>
      </c>
    </row>
    <row r="3609" spans="2:4" x14ac:dyDescent="0.2">
      <c r="B3609" s="88">
        <v>40926</v>
      </c>
      <c r="D3609" s="128">
        <v>19.533000000000001</v>
      </c>
    </row>
    <row r="3610" spans="2:4" x14ac:dyDescent="0.2">
      <c r="B3610" s="88">
        <v>40925</v>
      </c>
      <c r="D3610" s="128">
        <v>19.539000000000001</v>
      </c>
    </row>
    <row r="3611" spans="2:4" x14ac:dyDescent="0.2">
      <c r="B3611" s="88">
        <v>40924</v>
      </c>
      <c r="D3611" s="128">
        <v>19.571999999999999</v>
      </c>
    </row>
    <row r="3612" spans="2:4" x14ac:dyDescent="0.2">
      <c r="B3612" s="88">
        <v>40921</v>
      </c>
      <c r="D3612" s="128">
        <v>19.602</v>
      </c>
    </row>
    <row r="3613" spans="2:4" x14ac:dyDescent="0.2">
      <c r="B3613" s="88">
        <v>40920</v>
      </c>
      <c r="D3613" s="128">
        <v>19.588999999999999</v>
      </c>
    </row>
    <row r="3614" spans="2:4" x14ac:dyDescent="0.2">
      <c r="B3614" s="88">
        <v>40919</v>
      </c>
      <c r="D3614" s="128">
        <v>19.564</v>
      </c>
    </row>
    <row r="3615" spans="2:4" x14ac:dyDescent="0.2">
      <c r="B3615" s="88">
        <v>40918</v>
      </c>
      <c r="D3615" s="128">
        <v>19.594999999999999</v>
      </c>
    </row>
    <row r="3616" spans="2:4" x14ac:dyDescent="0.2">
      <c r="B3616" s="88">
        <v>40917</v>
      </c>
      <c r="D3616" s="128">
        <v>19.652000000000001</v>
      </c>
    </row>
    <row r="3617" spans="2:4" x14ac:dyDescent="0.2">
      <c r="B3617" s="88">
        <v>40913</v>
      </c>
      <c r="D3617" s="128">
        <v>19.709</v>
      </c>
    </row>
    <row r="3618" spans="2:4" x14ac:dyDescent="0.2">
      <c r="B3618" s="88">
        <v>40912</v>
      </c>
      <c r="D3618" s="128">
        <v>19.690999999999999</v>
      </c>
    </row>
    <row r="3619" spans="2:4" x14ac:dyDescent="0.2">
      <c r="B3619" s="88">
        <v>40911</v>
      </c>
      <c r="D3619" s="128">
        <v>19.702000000000002</v>
      </c>
    </row>
    <row r="3620" spans="2:4" x14ac:dyDescent="0.2">
      <c r="B3620" s="88">
        <v>40910</v>
      </c>
      <c r="D3620" s="128">
        <v>19.852</v>
      </c>
    </row>
    <row r="3621" spans="2:4" x14ac:dyDescent="0.2">
      <c r="B3621" s="88">
        <v>40907</v>
      </c>
      <c r="D3621" s="128">
        <v>19.902999999999999</v>
      </c>
    </row>
    <row r="3622" spans="2:4" x14ac:dyDescent="0.2">
      <c r="B3622" s="88">
        <v>40906</v>
      </c>
      <c r="D3622" s="128">
        <v>20.039000000000001</v>
      </c>
    </row>
    <row r="3623" spans="2:4" x14ac:dyDescent="0.2">
      <c r="B3623" s="88">
        <v>40905</v>
      </c>
      <c r="D3623" s="128">
        <v>20.064</v>
      </c>
    </row>
    <row r="3624" spans="2:4" x14ac:dyDescent="0.2">
      <c r="B3624" s="88">
        <v>40904</v>
      </c>
      <c r="D3624" s="128">
        <v>19.998999999999999</v>
      </c>
    </row>
    <row r="3625" spans="2:4" x14ac:dyDescent="0.2">
      <c r="B3625" s="88">
        <v>40903</v>
      </c>
      <c r="D3625" s="128">
        <v>20.004999999999999</v>
      </c>
    </row>
    <row r="3626" spans="2:4" x14ac:dyDescent="0.2">
      <c r="B3626" s="88">
        <v>40900</v>
      </c>
      <c r="D3626" s="128">
        <v>20.027000000000001</v>
      </c>
    </row>
    <row r="3627" spans="2:4" x14ac:dyDescent="0.2">
      <c r="B3627" s="88">
        <v>40899</v>
      </c>
      <c r="D3627" s="128" t="s">
        <v>1873</v>
      </c>
    </row>
    <row r="3628" spans="2:4" x14ac:dyDescent="0.2">
      <c r="B3628" s="88">
        <v>40898</v>
      </c>
      <c r="D3628" s="128">
        <v>20.004999999999999</v>
      </c>
    </row>
    <row r="3629" spans="2:4" x14ac:dyDescent="0.2">
      <c r="B3629" s="88">
        <v>40897</v>
      </c>
      <c r="D3629" s="128">
        <v>20.010000000000002</v>
      </c>
    </row>
    <row r="3630" spans="2:4" x14ac:dyDescent="0.2">
      <c r="B3630" s="88">
        <v>40896</v>
      </c>
      <c r="D3630" s="128">
        <v>20.061</v>
      </c>
    </row>
    <row r="3631" spans="2:4" x14ac:dyDescent="0.2">
      <c r="B3631" s="88">
        <v>40893</v>
      </c>
      <c r="D3631" s="128">
        <v>20.026</v>
      </c>
    </row>
    <row r="3632" spans="2:4" x14ac:dyDescent="0.2">
      <c r="B3632" s="88">
        <v>40892</v>
      </c>
      <c r="D3632" s="128">
        <v>20.105</v>
      </c>
    </row>
    <row r="3633" spans="2:4" x14ac:dyDescent="0.2">
      <c r="B3633" s="88">
        <v>40891</v>
      </c>
      <c r="D3633" s="128">
        <v>20.143000000000001</v>
      </c>
    </row>
    <row r="3634" spans="2:4" x14ac:dyDescent="0.2">
      <c r="B3634" s="88">
        <v>40890</v>
      </c>
      <c r="D3634" s="128">
        <v>20.004999999999999</v>
      </c>
    </row>
    <row r="3635" spans="2:4" x14ac:dyDescent="0.2">
      <c r="B3635" s="88">
        <v>40889</v>
      </c>
      <c r="D3635" s="128">
        <v>19.98</v>
      </c>
    </row>
    <row r="3636" spans="2:4" x14ac:dyDescent="0.2">
      <c r="B3636" s="88">
        <v>40886</v>
      </c>
      <c r="D3636" s="128">
        <v>19.87</v>
      </c>
    </row>
    <row r="3637" spans="2:4" x14ac:dyDescent="0.2">
      <c r="B3637" s="88">
        <v>40885</v>
      </c>
      <c r="D3637" s="128">
        <v>19.905999999999999</v>
      </c>
    </row>
    <row r="3638" spans="2:4" x14ac:dyDescent="0.2">
      <c r="B3638" s="88">
        <v>40884</v>
      </c>
      <c r="D3638" s="128">
        <v>19.907</v>
      </c>
    </row>
    <row r="3639" spans="2:4" x14ac:dyDescent="0.2">
      <c r="B3639" s="88">
        <v>40883</v>
      </c>
      <c r="D3639" s="128" t="s">
        <v>1873</v>
      </c>
    </row>
    <row r="3640" spans="2:4" x14ac:dyDescent="0.2">
      <c r="B3640" s="88">
        <v>40882</v>
      </c>
      <c r="D3640" s="128">
        <v>19.808</v>
      </c>
    </row>
    <row r="3641" spans="2:4" x14ac:dyDescent="0.2">
      <c r="B3641" s="88">
        <v>40879</v>
      </c>
      <c r="D3641" s="128">
        <v>19.707000000000001</v>
      </c>
    </row>
    <row r="3642" spans="2:4" x14ac:dyDescent="0.2">
      <c r="B3642" s="88">
        <v>40878</v>
      </c>
      <c r="D3642" s="128">
        <v>19.829000000000001</v>
      </c>
    </row>
    <row r="3643" spans="2:4" x14ac:dyDescent="0.2">
      <c r="B3643" s="88">
        <v>40877</v>
      </c>
      <c r="D3643" s="128">
        <v>19.864000000000001</v>
      </c>
    </row>
    <row r="3644" spans="2:4" x14ac:dyDescent="0.2">
      <c r="B3644" s="88">
        <v>40876</v>
      </c>
      <c r="D3644" s="128">
        <v>19.957000000000001</v>
      </c>
    </row>
    <row r="3645" spans="2:4" x14ac:dyDescent="0.2">
      <c r="B3645" s="88">
        <v>40875</v>
      </c>
      <c r="D3645" s="128">
        <v>20.047000000000001</v>
      </c>
    </row>
    <row r="3646" spans="2:4" x14ac:dyDescent="0.2">
      <c r="B3646" s="88">
        <v>40872</v>
      </c>
      <c r="D3646" s="128">
        <v>20.224</v>
      </c>
    </row>
    <row r="3647" spans="2:4" x14ac:dyDescent="0.2">
      <c r="B3647" s="88">
        <v>40871</v>
      </c>
      <c r="D3647" s="128">
        <v>20.206</v>
      </c>
    </row>
    <row r="3648" spans="2:4" x14ac:dyDescent="0.2">
      <c r="B3648" s="88">
        <v>40870</v>
      </c>
      <c r="D3648" s="128">
        <v>20.28</v>
      </c>
    </row>
    <row r="3649" spans="2:4" x14ac:dyDescent="0.2">
      <c r="B3649" s="88">
        <v>40869</v>
      </c>
      <c r="D3649" s="128">
        <v>20.085999999999999</v>
      </c>
    </row>
    <row r="3650" spans="2:4" x14ac:dyDescent="0.2">
      <c r="B3650" s="88">
        <v>40868</v>
      </c>
      <c r="D3650" s="128">
        <v>20.059999999999999</v>
      </c>
    </row>
    <row r="3651" spans="2:4" x14ac:dyDescent="0.2">
      <c r="B3651" s="88">
        <v>40865</v>
      </c>
      <c r="D3651" s="128">
        <v>19.917000000000002</v>
      </c>
    </row>
    <row r="3652" spans="2:4" x14ac:dyDescent="0.2">
      <c r="B3652" s="88">
        <v>40864</v>
      </c>
      <c r="D3652" s="128">
        <v>19.940999999999999</v>
      </c>
    </row>
    <row r="3653" spans="2:4" x14ac:dyDescent="0.2">
      <c r="B3653" s="88">
        <v>40863</v>
      </c>
      <c r="D3653" s="128">
        <v>19.856000000000002</v>
      </c>
    </row>
    <row r="3654" spans="2:4" x14ac:dyDescent="0.2">
      <c r="B3654" s="88">
        <v>40862</v>
      </c>
      <c r="D3654" s="128">
        <v>19.818999999999999</v>
      </c>
    </row>
    <row r="3655" spans="2:4" x14ac:dyDescent="0.2">
      <c r="B3655" s="88">
        <v>40861</v>
      </c>
      <c r="D3655" s="128">
        <v>19.745999999999999</v>
      </c>
    </row>
    <row r="3656" spans="2:4" x14ac:dyDescent="0.2">
      <c r="B3656" s="88">
        <v>40858</v>
      </c>
      <c r="D3656" s="128">
        <v>19.649000000000001</v>
      </c>
    </row>
    <row r="3657" spans="2:4" x14ac:dyDescent="0.2">
      <c r="B3657" s="88">
        <v>40857</v>
      </c>
      <c r="D3657" s="128">
        <v>19.747</v>
      </c>
    </row>
    <row r="3658" spans="2:4" x14ac:dyDescent="0.2">
      <c r="B3658" s="88">
        <v>40856</v>
      </c>
      <c r="D3658" s="128">
        <v>19.779</v>
      </c>
    </row>
    <row r="3659" spans="2:4" x14ac:dyDescent="0.2">
      <c r="B3659" s="88">
        <v>40855</v>
      </c>
      <c r="D3659" s="128">
        <v>19.71</v>
      </c>
    </row>
    <row r="3660" spans="2:4" x14ac:dyDescent="0.2">
      <c r="B3660" s="88">
        <v>40854</v>
      </c>
      <c r="D3660" s="128">
        <v>19.771999999999998</v>
      </c>
    </row>
    <row r="3661" spans="2:4" x14ac:dyDescent="0.2">
      <c r="B3661" s="88">
        <v>40851</v>
      </c>
      <c r="D3661" s="128">
        <v>19.776</v>
      </c>
    </row>
    <row r="3662" spans="2:4" x14ac:dyDescent="0.2">
      <c r="B3662" s="88">
        <v>40850</v>
      </c>
      <c r="D3662" s="128">
        <v>19.699000000000002</v>
      </c>
    </row>
    <row r="3663" spans="2:4" x14ac:dyDescent="0.2">
      <c r="B3663" s="88">
        <v>40848</v>
      </c>
      <c r="D3663" s="128">
        <v>19.777000000000001</v>
      </c>
    </row>
    <row r="3664" spans="2:4" x14ac:dyDescent="0.2">
      <c r="B3664" s="88">
        <v>40847</v>
      </c>
      <c r="D3664" s="128">
        <v>19.344999999999999</v>
      </c>
    </row>
    <row r="3665" spans="2:4" x14ac:dyDescent="0.2">
      <c r="B3665" s="88">
        <v>40844</v>
      </c>
      <c r="D3665" s="128">
        <v>19.268999999999998</v>
      </c>
    </row>
    <row r="3666" spans="2:4" x14ac:dyDescent="0.2">
      <c r="B3666" s="88">
        <v>40843</v>
      </c>
      <c r="D3666" s="128">
        <v>19.411999999999999</v>
      </c>
    </row>
    <row r="3667" spans="2:4" x14ac:dyDescent="0.2">
      <c r="B3667" s="88">
        <v>40842</v>
      </c>
      <c r="D3667" s="128">
        <v>19.722999999999999</v>
      </c>
    </row>
    <row r="3668" spans="2:4" x14ac:dyDescent="0.2">
      <c r="B3668" s="88">
        <v>40841</v>
      </c>
      <c r="D3668" s="128">
        <v>19.690000000000001</v>
      </c>
    </row>
    <row r="3669" spans="2:4" x14ac:dyDescent="0.2">
      <c r="B3669" s="88">
        <v>40840</v>
      </c>
      <c r="D3669" s="128">
        <v>19.792999999999999</v>
      </c>
    </row>
    <row r="3670" spans="2:4" x14ac:dyDescent="0.2">
      <c r="B3670" s="88">
        <v>40837</v>
      </c>
      <c r="D3670" s="128">
        <v>19.925999999999998</v>
      </c>
    </row>
    <row r="3671" spans="2:4" x14ac:dyDescent="0.2">
      <c r="B3671" s="88">
        <v>40836</v>
      </c>
      <c r="D3671" s="128">
        <v>20.062999999999999</v>
      </c>
    </row>
    <row r="3672" spans="2:4" x14ac:dyDescent="0.2">
      <c r="B3672" s="88">
        <v>40835</v>
      </c>
      <c r="D3672" s="128">
        <v>20.02</v>
      </c>
    </row>
    <row r="3673" spans="2:4" x14ac:dyDescent="0.2">
      <c r="B3673" s="88">
        <v>40834</v>
      </c>
      <c r="D3673" s="128">
        <v>20.100000000000001</v>
      </c>
    </row>
    <row r="3674" spans="2:4" x14ac:dyDescent="0.2">
      <c r="B3674" s="88">
        <v>40833</v>
      </c>
      <c r="D3674" s="128">
        <v>19.946999999999999</v>
      </c>
    </row>
    <row r="3675" spans="2:4" x14ac:dyDescent="0.2">
      <c r="B3675" s="88">
        <v>40830</v>
      </c>
      <c r="D3675" s="128">
        <v>19.920000000000002</v>
      </c>
    </row>
    <row r="3676" spans="2:4" x14ac:dyDescent="0.2">
      <c r="B3676" s="88">
        <v>40829</v>
      </c>
      <c r="D3676" s="128">
        <v>20.015999999999998</v>
      </c>
    </row>
    <row r="3677" spans="2:4" x14ac:dyDescent="0.2">
      <c r="B3677" s="88">
        <v>40828</v>
      </c>
      <c r="D3677" s="128">
        <v>20.036999999999999</v>
      </c>
    </row>
    <row r="3678" spans="2:4" x14ac:dyDescent="0.2">
      <c r="B3678" s="88">
        <v>40827</v>
      </c>
      <c r="D3678" s="128">
        <v>20.097999999999999</v>
      </c>
    </row>
    <row r="3679" spans="2:4" x14ac:dyDescent="0.2">
      <c r="B3679" s="88">
        <v>40823</v>
      </c>
      <c r="D3679" s="128">
        <v>20.052</v>
      </c>
    </row>
    <row r="3680" spans="2:4" x14ac:dyDescent="0.2">
      <c r="B3680" s="88">
        <v>40822</v>
      </c>
      <c r="D3680" s="128">
        <v>20.096</v>
      </c>
    </row>
    <row r="3681" spans="2:4" x14ac:dyDescent="0.2">
      <c r="B3681" s="88">
        <v>40821</v>
      </c>
      <c r="D3681" s="128">
        <v>20.291</v>
      </c>
    </row>
    <row r="3682" spans="2:4" x14ac:dyDescent="0.2">
      <c r="B3682" s="88">
        <v>40820</v>
      </c>
      <c r="D3682" s="128">
        <v>20.446000000000002</v>
      </c>
    </row>
    <row r="3683" spans="2:4" x14ac:dyDescent="0.2">
      <c r="B3683" s="88">
        <v>40819</v>
      </c>
      <c r="D3683" s="128">
        <v>20.356999999999999</v>
      </c>
    </row>
    <row r="3684" spans="2:4" x14ac:dyDescent="0.2">
      <c r="B3684" s="88">
        <v>40816</v>
      </c>
      <c r="D3684" s="128">
        <v>20.268000000000001</v>
      </c>
    </row>
    <row r="3685" spans="2:4" x14ac:dyDescent="0.2">
      <c r="B3685" s="88">
        <v>40815</v>
      </c>
      <c r="D3685" s="128">
        <v>20.079999999999998</v>
      </c>
    </row>
    <row r="3686" spans="2:4" x14ac:dyDescent="0.2">
      <c r="B3686" s="88">
        <v>40814</v>
      </c>
      <c r="D3686" s="128">
        <v>20.097000000000001</v>
      </c>
    </row>
    <row r="3687" spans="2:4" x14ac:dyDescent="0.2">
      <c r="B3687" s="88">
        <v>40813</v>
      </c>
      <c r="D3687" s="128">
        <v>20.071000000000002</v>
      </c>
    </row>
    <row r="3688" spans="2:4" x14ac:dyDescent="0.2">
      <c r="B3688" s="88">
        <v>40812</v>
      </c>
      <c r="D3688" s="128">
        <v>20.242999999999999</v>
      </c>
    </row>
    <row r="3689" spans="2:4" x14ac:dyDescent="0.2">
      <c r="B3689" s="88">
        <v>40809</v>
      </c>
      <c r="D3689" s="128">
        <v>20.306999999999999</v>
      </c>
    </row>
    <row r="3690" spans="2:4" x14ac:dyDescent="0.2">
      <c r="B3690" s="88">
        <v>40808</v>
      </c>
      <c r="D3690" s="128">
        <v>20.402999999999999</v>
      </c>
    </row>
    <row r="3691" spans="2:4" x14ac:dyDescent="0.2">
      <c r="B3691" s="88">
        <v>40807</v>
      </c>
      <c r="D3691" s="128">
        <v>19.954000000000001</v>
      </c>
    </row>
    <row r="3692" spans="2:4" x14ac:dyDescent="0.2">
      <c r="B3692" s="88">
        <v>40806</v>
      </c>
      <c r="D3692" s="128">
        <v>19.72</v>
      </c>
    </row>
    <row r="3693" spans="2:4" x14ac:dyDescent="0.2">
      <c r="B3693" s="88">
        <v>40805</v>
      </c>
      <c r="D3693" s="128">
        <v>19.766999999999999</v>
      </c>
    </row>
    <row r="3694" spans="2:4" x14ac:dyDescent="0.2">
      <c r="B3694" s="88">
        <v>40802</v>
      </c>
      <c r="D3694" s="128">
        <v>19.324000000000002</v>
      </c>
    </row>
    <row r="3695" spans="2:4" x14ac:dyDescent="0.2">
      <c r="B3695" s="88">
        <v>40801</v>
      </c>
      <c r="D3695" s="128">
        <v>19.353999999999999</v>
      </c>
    </row>
    <row r="3696" spans="2:4" x14ac:dyDescent="0.2">
      <c r="B3696" s="88">
        <v>40800</v>
      </c>
      <c r="D3696" s="128">
        <v>19.425999999999998</v>
      </c>
    </row>
    <row r="3697" spans="2:4" x14ac:dyDescent="0.2">
      <c r="B3697" s="88">
        <v>40799</v>
      </c>
      <c r="D3697" s="128">
        <v>19.334</v>
      </c>
    </row>
    <row r="3698" spans="2:4" x14ac:dyDescent="0.2">
      <c r="B3698" s="88">
        <v>40798</v>
      </c>
      <c r="D3698" s="128">
        <v>19.283999999999999</v>
      </c>
    </row>
    <row r="3699" spans="2:4" x14ac:dyDescent="0.2">
      <c r="B3699" s="88">
        <v>40795</v>
      </c>
      <c r="D3699" s="128">
        <v>19.234000000000002</v>
      </c>
    </row>
    <row r="3700" spans="2:4" x14ac:dyDescent="0.2">
      <c r="B3700" s="88">
        <v>40794</v>
      </c>
      <c r="D3700" s="128">
        <v>19.053000000000001</v>
      </c>
    </row>
    <row r="3701" spans="2:4" x14ac:dyDescent="0.2">
      <c r="B3701" s="88">
        <v>40793</v>
      </c>
      <c r="D3701" s="128">
        <v>18.986000000000001</v>
      </c>
    </row>
    <row r="3702" spans="2:4" x14ac:dyDescent="0.2">
      <c r="B3702" s="88">
        <v>40792</v>
      </c>
      <c r="D3702" s="128">
        <v>19.106000000000002</v>
      </c>
    </row>
    <row r="3703" spans="2:4" x14ac:dyDescent="0.2">
      <c r="B3703" s="88">
        <v>40791</v>
      </c>
      <c r="D3703" s="128">
        <v>18.97</v>
      </c>
    </row>
    <row r="3704" spans="2:4" x14ac:dyDescent="0.2">
      <c r="B3704" s="88">
        <v>40788</v>
      </c>
      <c r="D3704" s="128">
        <v>18.905999999999999</v>
      </c>
    </row>
    <row r="3705" spans="2:4" x14ac:dyDescent="0.2">
      <c r="B3705" s="88">
        <v>40787</v>
      </c>
      <c r="D3705" s="128">
        <v>18.728000000000002</v>
      </c>
    </row>
    <row r="3706" spans="2:4" x14ac:dyDescent="0.2">
      <c r="B3706" s="88">
        <v>40786</v>
      </c>
      <c r="D3706" s="128">
        <v>18.658999999999999</v>
      </c>
    </row>
    <row r="3707" spans="2:4" x14ac:dyDescent="0.2">
      <c r="B3707" s="88">
        <v>40785</v>
      </c>
      <c r="D3707" s="128">
        <v>18.678000000000001</v>
      </c>
    </row>
    <row r="3708" spans="2:4" x14ac:dyDescent="0.2">
      <c r="B3708" s="88">
        <v>40784</v>
      </c>
      <c r="D3708" s="128">
        <v>18.719000000000001</v>
      </c>
    </row>
    <row r="3709" spans="2:4" x14ac:dyDescent="0.2">
      <c r="B3709" s="88">
        <v>40781</v>
      </c>
      <c r="D3709" s="128">
        <v>18.782</v>
      </c>
    </row>
    <row r="3710" spans="2:4" x14ac:dyDescent="0.2">
      <c r="B3710" s="88">
        <v>40780</v>
      </c>
      <c r="D3710" s="128" t="s">
        <v>1832</v>
      </c>
    </row>
    <row r="3711" spans="2:4" x14ac:dyDescent="0.2">
      <c r="B3711" s="88">
        <v>40779</v>
      </c>
      <c r="D3711" s="128">
        <v>18.701000000000001</v>
      </c>
    </row>
    <row r="3712" spans="2:4" x14ac:dyDescent="0.2">
      <c r="B3712" s="88">
        <v>40778</v>
      </c>
      <c r="D3712" s="128">
        <v>18.701000000000001</v>
      </c>
    </row>
    <row r="3713" spans="2:4" x14ac:dyDescent="0.2">
      <c r="B3713" s="88">
        <v>40777</v>
      </c>
      <c r="D3713" s="128">
        <v>18.713999999999999</v>
      </c>
    </row>
    <row r="3714" spans="2:4" x14ac:dyDescent="0.2">
      <c r="B3714" s="88">
        <v>40774</v>
      </c>
      <c r="D3714" s="128">
        <v>18.788</v>
      </c>
    </row>
    <row r="3715" spans="2:4" x14ac:dyDescent="0.2">
      <c r="B3715" s="88">
        <v>40773</v>
      </c>
      <c r="D3715" s="128">
        <v>18.818999999999999</v>
      </c>
    </row>
    <row r="3716" spans="2:4" x14ac:dyDescent="0.2">
      <c r="B3716" s="88">
        <v>40772</v>
      </c>
      <c r="D3716" s="128">
        <v>18.468</v>
      </c>
    </row>
    <row r="3717" spans="2:4" x14ac:dyDescent="0.2">
      <c r="B3717" s="88">
        <v>40771</v>
      </c>
      <c r="D3717" s="128" t="s">
        <v>2136</v>
      </c>
    </row>
    <row r="3718" spans="2:4" x14ac:dyDescent="0.2">
      <c r="B3718" s="88">
        <v>40770</v>
      </c>
      <c r="D3718" s="128">
        <v>18.603000000000002</v>
      </c>
    </row>
    <row r="3719" spans="2:4" x14ac:dyDescent="0.2">
      <c r="B3719" s="88">
        <v>40767</v>
      </c>
      <c r="D3719" s="128">
        <v>18.928999999999998</v>
      </c>
    </row>
    <row r="3720" spans="2:4" x14ac:dyDescent="0.2">
      <c r="B3720" s="88">
        <v>40766</v>
      </c>
      <c r="D3720" s="128">
        <v>19.242999999999999</v>
      </c>
    </row>
    <row r="3721" spans="2:4" x14ac:dyDescent="0.2">
      <c r="B3721" s="88">
        <v>40765</v>
      </c>
      <c r="D3721" s="128">
        <v>19.338999999999999</v>
      </c>
    </row>
    <row r="3722" spans="2:4" x14ac:dyDescent="0.2">
      <c r="B3722" s="88">
        <v>40764</v>
      </c>
      <c r="D3722" s="128">
        <v>19.408000000000001</v>
      </c>
    </row>
    <row r="3723" spans="2:4" x14ac:dyDescent="0.2">
      <c r="B3723" s="88">
        <v>40763</v>
      </c>
      <c r="D3723" s="128">
        <v>19.044</v>
      </c>
    </row>
    <row r="3724" spans="2:4" x14ac:dyDescent="0.2">
      <c r="B3724" s="88">
        <v>40760</v>
      </c>
      <c r="D3724" s="128">
        <v>18.626999999999999</v>
      </c>
    </row>
    <row r="3725" spans="2:4" x14ac:dyDescent="0.2">
      <c r="B3725" s="88">
        <v>40759</v>
      </c>
      <c r="D3725" s="128">
        <v>18.538</v>
      </c>
    </row>
    <row r="3726" spans="2:4" x14ac:dyDescent="0.2">
      <c r="B3726" s="88">
        <v>40758</v>
      </c>
      <c r="D3726" s="128">
        <v>18.414000000000001</v>
      </c>
    </row>
    <row r="3727" spans="2:4" x14ac:dyDescent="0.2">
      <c r="B3727" s="88">
        <v>40757</v>
      </c>
      <c r="D3727" s="128">
        <v>18.459</v>
      </c>
    </row>
    <row r="3728" spans="2:4" x14ac:dyDescent="0.2">
      <c r="B3728" s="88">
        <v>40756</v>
      </c>
      <c r="D3728" s="128">
        <v>18.414000000000001</v>
      </c>
    </row>
    <row r="3729" spans="2:4" x14ac:dyDescent="0.2">
      <c r="B3729" s="88">
        <v>40753</v>
      </c>
      <c r="D3729" s="128">
        <v>18.43</v>
      </c>
    </row>
    <row r="3730" spans="2:4" x14ac:dyDescent="0.2">
      <c r="B3730" s="88">
        <v>40752</v>
      </c>
      <c r="D3730" s="128">
        <v>18.422999999999998</v>
      </c>
    </row>
    <row r="3731" spans="2:4" x14ac:dyDescent="0.2">
      <c r="B3731" s="88">
        <v>40751</v>
      </c>
      <c r="D3731" s="128">
        <v>18.446000000000002</v>
      </c>
    </row>
    <row r="3732" spans="2:4" x14ac:dyDescent="0.2">
      <c r="B3732" s="88">
        <v>40750</v>
      </c>
      <c r="D3732" s="128">
        <v>18.364999999999998</v>
      </c>
    </row>
    <row r="3733" spans="2:4" x14ac:dyDescent="0.2">
      <c r="B3733" s="88">
        <v>40749</v>
      </c>
      <c r="D3733" s="128">
        <v>18.414000000000001</v>
      </c>
    </row>
    <row r="3734" spans="2:4" x14ac:dyDescent="0.2">
      <c r="B3734" s="88">
        <v>40746</v>
      </c>
      <c r="D3734" s="128">
        <v>18.465</v>
      </c>
    </row>
    <row r="3735" spans="2:4" x14ac:dyDescent="0.2">
      <c r="B3735" s="88">
        <v>40745</v>
      </c>
      <c r="D3735" s="128">
        <v>18.466999999999999</v>
      </c>
    </row>
    <row r="3736" spans="2:4" x14ac:dyDescent="0.2">
      <c r="B3736" s="88">
        <v>40744</v>
      </c>
      <c r="D3736" s="128">
        <v>18.513999999999999</v>
      </c>
    </row>
    <row r="3737" spans="2:4" x14ac:dyDescent="0.2">
      <c r="B3737" s="88">
        <v>40743</v>
      </c>
      <c r="D3737" s="128">
        <v>18.462</v>
      </c>
    </row>
    <row r="3738" spans="2:4" x14ac:dyDescent="0.2">
      <c r="B3738" s="88">
        <v>40742</v>
      </c>
      <c r="D3738" s="128" t="s">
        <v>1832</v>
      </c>
    </row>
    <row r="3739" spans="2:4" x14ac:dyDescent="0.2">
      <c r="B3739" s="88">
        <v>40739</v>
      </c>
      <c r="D3739" s="128">
        <v>18.498999999999999</v>
      </c>
    </row>
    <row r="3740" spans="2:4" x14ac:dyDescent="0.2">
      <c r="B3740" s="88">
        <v>40738</v>
      </c>
      <c r="D3740" s="128">
        <v>18.474</v>
      </c>
    </row>
    <row r="3741" spans="2:4" x14ac:dyDescent="0.2">
      <c r="B3741" s="88">
        <v>40737</v>
      </c>
      <c r="D3741" s="128">
        <v>18.538</v>
      </c>
    </row>
    <row r="3742" spans="2:4" x14ac:dyDescent="0.2">
      <c r="B3742" s="88">
        <v>40736</v>
      </c>
      <c r="D3742" s="128">
        <v>18.564</v>
      </c>
    </row>
    <row r="3743" spans="2:4" x14ac:dyDescent="0.2">
      <c r="B3743" s="88">
        <v>40735</v>
      </c>
      <c r="D3743" s="128">
        <v>18.594999999999999</v>
      </c>
    </row>
    <row r="3744" spans="2:4" x14ac:dyDescent="0.2">
      <c r="B3744" s="88">
        <v>40732</v>
      </c>
      <c r="D3744" s="128">
        <v>18.513999999999999</v>
      </c>
    </row>
    <row r="3745" spans="2:4" x14ac:dyDescent="0.2">
      <c r="B3745" s="88">
        <v>40731</v>
      </c>
      <c r="D3745" s="128">
        <v>18.463999999999999</v>
      </c>
    </row>
    <row r="3746" spans="2:4" x14ac:dyDescent="0.2">
      <c r="B3746" s="88">
        <v>40730</v>
      </c>
      <c r="D3746" s="128">
        <v>18.475999999999999</v>
      </c>
    </row>
    <row r="3747" spans="2:4" x14ac:dyDescent="0.2">
      <c r="B3747" s="88">
        <v>40729</v>
      </c>
      <c r="D3747" s="128">
        <v>18.363</v>
      </c>
    </row>
    <row r="3748" spans="2:4" x14ac:dyDescent="0.2">
      <c r="B3748" s="88">
        <v>40728</v>
      </c>
      <c r="D3748" s="128">
        <v>18.311</v>
      </c>
    </row>
    <row r="3749" spans="2:4" x14ac:dyDescent="0.2">
      <c r="B3749" s="88">
        <v>40725</v>
      </c>
      <c r="D3749" s="128">
        <v>18.361000000000001</v>
      </c>
    </row>
    <row r="3750" spans="2:4" x14ac:dyDescent="0.2">
      <c r="B3750" s="88">
        <v>40724</v>
      </c>
      <c r="D3750" s="128">
        <v>18.411999999999999</v>
      </c>
    </row>
    <row r="3751" spans="2:4" x14ac:dyDescent="0.2">
      <c r="B3751" s="88">
        <v>40723</v>
      </c>
      <c r="D3751" s="128">
        <v>18.411999999999999</v>
      </c>
    </row>
    <row r="3752" spans="2:4" x14ac:dyDescent="0.2">
      <c r="B3752" s="88">
        <v>40722</v>
      </c>
      <c r="D3752" s="128">
        <v>18.462</v>
      </c>
    </row>
    <row r="3753" spans="2:4" x14ac:dyDescent="0.2">
      <c r="B3753" s="88">
        <v>40721</v>
      </c>
      <c r="D3753" s="128">
        <v>18.512</v>
      </c>
    </row>
    <row r="3754" spans="2:4" x14ac:dyDescent="0.2">
      <c r="B3754" s="88">
        <v>40718</v>
      </c>
      <c r="D3754" s="128">
        <v>18.504999999999999</v>
      </c>
    </row>
    <row r="3755" spans="2:4" x14ac:dyDescent="0.2">
      <c r="B3755" s="88">
        <v>40717</v>
      </c>
      <c r="D3755" s="128">
        <v>18.559000000000001</v>
      </c>
    </row>
    <row r="3756" spans="2:4" x14ac:dyDescent="0.2">
      <c r="B3756" s="88">
        <v>40716</v>
      </c>
      <c r="D3756" s="128">
        <v>18.559000000000001</v>
      </c>
    </row>
    <row r="3757" spans="2:4" x14ac:dyDescent="0.2">
      <c r="B3757" s="88">
        <v>40715</v>
      </c>
      <c r="D3757" s="128">
        <v>18.559000000000001</v>
      </c>
    </row>
    <row r="3758" spans="2:4" x14ac:dyDescent="0.2">
      <c r="B3758" s="88">
        <v>40714</v>
      </c>
      <c r="D3758" s="128">
        <v>18.559000000000001</v>
      </c>
    </row>
    <row r="3759" spans="2:4" x14ac:dyDescent="0.2">
      <c r="B3759" s="88">
        <v>40711</v>
      </c>
      <c r="D3759" s="128">
        <v>18.559000000000001</v>
      </c>
    </row>
    <row r="3760" spans="2:4" x14ac:dyDescent="0.2">
      <c r="B3760" s="88">
        <v>40710</v>
      </c>
      <c r="D3760" s="128">
        <v>18.609000000000002</v>
      </c>
    </row>
    <row r="3761" spans="2:4" x14ac:dyDescent="0.2">
      <c r="B3761" s="88">
        <v>40709</v>
      </c>
      <c r="D3761" s="128">
        <v>18.544</v>
      </c>
    </row>
    <row r="3762" spans="2:4" x14ac:dyDescent="0.2">
      <c r="B3762" s="88">
        <v>40708</v>
      </c>
      <c r="D3762" s="128">
        <v>18.509</v>
      </c>
    </row>
    <row r="3763" spans="2:4" x14ac:dyDescent="0.2">
      <c r="B3763" s="88">
        <v>40707</v>
      </c>
      <c r="D3763" s="128">
        <v>18.535</v>
      </c>
    </row>
    <row r="3764" spans="2:4" x14ac:dyDescent="0.2">
      <c r="B3764" s="88">
        <v>40704</v>
      </c>
      <c r="D3764" s="128">
        <v>18.559000000000001</v>
      </c>
    </row>
    <row r="3765" spans="2:4" x14ac:dyDescent="0.2">
      <c r="B3765" s="88">
        <v>40703</v>
      </c>
      <c r="D3765" s="128">
        <v>18.507000000000001</v>
      </c>
    </row>
    <row r="3766" spans="2:4" x14ac:dyDescent="0.2">
      <c r="B3766" s="88">
        <v>40702</v>
      </c>
      <c r="D3766" s="128">
        <v>18.552</v>
      </c>
    </row>
    <row r="3767" spans="2:4" x14ac:dyDescent="0.2">
      <c r="B3767" s="88">
        <v>40701</v>
      </c>
      <c r="D3767" s="128">
        <v>18.553000000000001</v>
      </c>
    </row>
    <row r="3768" spans="2:4" x14ac:dyDescent="0.2">
      <c r="B3768" s="88">
        <v>40700</v>
      </c>
      <c r="D3768" s="128">
        <v>18.523</v>
      </c>
    </row>
    <row r="3769" spans="2:4" x14ac:dyDescent="0.2">
      <c r="B3769" s="88">
        <v>40697</v>
      </c>
      <c r="D3769" s="128">
        <v>18.5</v>
      </c>
    </row>
    <row r="3770" spans="2:4" x14ac:dyDescent="0.2">
      <c r="B3770" s="88">
        <v>40696</v>
      </c>
      <c r="D3770" s="128">
        <v>18.556999999999999</v>
      </c>
    </row>
    <row r="3771" spans="2:4" x14ac:dyDescent="0.2">
      <c r="B3771" s="88">
        <v>40695</v>
      </c>
      <c r="D3771" s="128">
        <v>18.606999999999999</v>
      </c>
    </row>
    <row r="3772" spans="2:4" x14ac:dyDescent="0.2">
      <c r="B3772" s="88">
        <v>40694</v>
      </c>
      <c r="D3772" s="128">
        <v>18.606999999999999</v>
      </c>
    </row>
    <row r="3773" spans="2:4" x14ac:dyDescent="0.2">
      <c r="B3773" s="88">
        <v>40693</v>
      </c>
      <c r="D3773" s="128">
        <v>18.7</v>
      </c>
    </row>
    <row r="3774" spans="2:4" x14ac:dyDescent="0.2">
      <c r="B3774" s="88">
        <v>40690</v>
      </c>
      <c r="D3774" s="128">
        <v>18.689</v>
      </c>
    </row>
    <row r="3775" spans="2:4" x14ac:dyDescent="0.2">
      <c r="B3775" s="88">
        <v>40689</v>
      </c>
      <c r="D3775" s="128">
        <v>18.731999999999999</v>
      </c>
    </row>
    <row r="3776" spans="2:4" x14ac:dyDescent="0.2">
      <c r="B3776" s="88">
        <v>40688</v>
      </c>
      <c r="D3776" s="128">
        <v>18.782</v>
      </c>
    </row>
    <row r="3777" spans="2:4" x14ac:dyDescent="0.2">
      <c r="B3777" s="88">
        <v>40687</v>
      </c>
      <c r="D3777" s="128">
        <v>18.856999999999999</v>
      </c>
    </row>
    <row r="3778" spans="2:4" x14ac:dyDescent="0.2">
      <c r="B3778" s="88">
        <v>40686</v>
      </c>
      <c r="D3778" s="128">
        <v>18.856999999999999</v>
      </c>
    </row>
    <row r="3779" spans="2:4" x14ac:dyDescent="0.2">
      <c r="B3779" s="88">
        <v>40683</v>
      </c>
      <c r="D3779" s="128">
        <v>18.844000000000001</v>
      </c>
    </row>
    <row r="3780" spans="2:4" x14ac:dyDescent="0.2">
      <c r="B3780" s="88">
        <v>40682</v>
      </c>
      <c r="D3780" s="128">
        <v>18.844999999999999</v>
      </c>
    </row>
    <row r="3781" spans="2:4" x14ac:dyDescent="0.2">
      <c r="B3781" s="88">
        <v>40680</v>
      </c>
      <c r="D3781" s="128">
        <v>18.896000000000001</v>
      </c>
    </row>
    <row r="3782" spans="2:4" x14ac:dyDescent="0.2">
      <c r="B3782" s="88">
        <v>40679</v>
      </c>
      <c r="D3782" s="128">
        <v>18.957000000000001</v>
      </c>
    </row>
    <row r="3783" spans="2:4" x14ac:dyDescent="0.2">
      <c r="B3783" s="88">
        <v>40676</v>
      </c>
      <c r="D3783" s="128">
        <v>18.945</v>
      </c>
    </row>
    <row r="3784" spans="2:4" x14ac:dyDescent="0.2">
      <c r="B3784" s="88">
        <v>40675</v>
      </c>
      <c r="D3784" s="128">
        <v>18.896999999999998</v>
      </c>
    </row>
    <row r="3785" spans="2:4" x14ac:dyDescent="0.2">
      <c r="B3785" s="88">
        <v>40674</v>
      </c>
      <c r="D3785" s="128">
        <v>18.916</v>
      </c>
    </row>
    <row r="3786" spans="2:4" x14ac:dyDescent="0.2">
      <c r="B3786" s="88">
        <v>40673</v>
      </c>
      <c r="D3786" s="128">
        <v>18.856999999999999</v>
      </c>
    </row>
    <row r="3787" spans="2:4" x14ac:dyDescent="0.2">
      <c r="B3787" s="88">
        <v>40672</v>
      </c>
      <c r="D3787" s="128">
        <v>18.907</v>
      </c>
    </row>
    <row r="3788" spans="2:4" x14ac:dyDescent="0.2">
      <c r="B3788" s="88">
        <v>40669</v>
      </c>
      <c r="D3788" s="128">
        <v>18.957000000000001</v>
      </c>
    </row>
    <row r="3789" spans="2:4" x14ac:dyDescent="0.2">
      <c r="B3789" s="88">
        <v>40668</v>
      </c>
      <c r="D3789" s="128">
        <v>18.991</v>
      </c>
    </row>
    <row r="3790" spans="2:4" x14ac:dyDescent="0.2">
      <c r="B3790" s="88">
        <v>40667</v>
      </c>
      <c r="D3790" s="128">
        <v>18.893000000000001</v>
      </c>
    </row>
    <row r="3791" spans="2:4" x14ac:dyDescent="0.2">
      <c r="B3791" s="88">
        <v>40666</v>
      </c>
      <c r="D3791" s="128">
        <v>18.867999999999999</v>
      </c>
    </row>
    <row r="3792" spans="2:4" x14ac:dyDescent="0.2">
      <c r="B3792" s="88">
        <v>40665</v>
      </c>
      <c r="D3792" s="128">
        <v>18.907</v>
      </c>
    </row>
    <row r="3793" spans="2:4" x14ac:dyDescent="0.2">
      <c r="B3793" s="88">
        <v>40662</v>
      </c>
      <c r="D3793" s="128">
        <v>18.957000000000001</v>
      </c>
    </row>
    <row r="3794" spans="2:4" x14ac:dyDescent="0.2">
      <c r="B3794" s="88">
        <v>40661</v>
      </c>
      <c r="D3794" s="128">
        <v>18.957000000000001</v>
      </c>
    </row>
    <row r="3795" spans="2:4" x14ac:dyDescent="0.2">
      <c r="B3795" s="88">
        <v>40660</v>
      </c>
      <c r="D3795" s="128">
        <v>18.925999999999998</v>
      </c>
    </row>
    <row r="3796" spans="2:4" x14ac:dyDescent="0.2">
      <c r="B3796" s="88">
        <v>40659</v>
      </c>
      <c r="D3796" s="128">
        <v>18.891999999999999</v>
      </c>
    </row>
    <row r="3797" spans="2:4" x14ac:dyDescent="0.2">
      <c r="B3797" s="88">
        <v>40658</v>
      </c>
      <c r="D3797" s="128">
        <v>18.907</v>
      </c>
    </row>
    <row r="3798" spans="2:4" x14ac:dyDescent="0.2">
      <c r="B3798" s="88">
        <v>40655</v>
      </c>
      <c r="D3798" s="128" t="s">
        <v>1832</v>
      </c>
    </row>
    <row r="3799" spans="2:4" x14ac:dyDescent="0.2">
      <c r="B3799" s="88">
        <v>40654</v>
      </c>
      <c r="D3799" s="128" t="s">
        <v>1832</v>
      </c>
    </row>
    <row r="3800" spans="2:4" x14ac:dyDescent="0.2">
      <c r="B3800" s="88">
        <v>40653</v>
      </c>
      <c r="D3800" s="128">
        <v>18.908999999999999</v>
      </c>
    </row>
    <row r="3801" spans="2:4" x14ac:dyDescent="0.2">
      <c r="B3801" s="88">
        <v>40652</v>
      </c>
      <c r="D3801" s="128">
        <v>18.992000000000001</v>
      </c>
    </row>
    <row r="3802" spans="2:4" x14ac:dyDescent="0.2">
      <c r="B3802" s="88">
        <v>40651</v>
      </c>
      <c r="D3802" s="128" t="s">
        <v>1832</v>
      </c>
    </row>
    <row r="3803" spans="2:4" x14ac:dyDescent="0.2">
      <c r="B3803" s="88">
        <v>40648</v>
      </c>
      <c r="D3803" s="128">
        <v>19.003</v>
      </c>
    </row>
    <row r="3804" spans="2:4" x14ac:dyDescent="0.2">
      <c r="B3804" s="88">
        <v>40647</v>
      </c>
      <c r="D3804" s="128">
        <v>18.931999999999999</v>
      </c>
    </row>
    <row r="3805" spans="2:4" x14ac:dyDescent="0.2">
      <c r="B3805" s="88">
        <v>40646</v>
      </c>
      <c r="D3805" s="128">
        <v>19.007000000000001</v>
      </c>
    </row>
    <row r="3806" spans="2:4" x14ac:dyDescent="0.2">
      <c r="B3806" s="88">
        <v>40645</v>
      </c>
      <c r="D3806" s="128">
        <v>19.055</v>
      </c>
    </row>
    <row r="3807" spans="2:4" x14ac:dyDescent="0.2">
      <c r="B3807" s="88">
        <v>40644</v>
      </c>
      <c r="D3807" s="128">
        <v>19.099</v>
      </c>
    </row>
    <row r="3808" spans="2:4" x14ac:dyDescent="0.2">
      <c r="B3808" s="88">
        <v>40641</v>
      </c>
      <c r="D3808" s="128">
        <v>19.04</v>
      </c>
    </row>
    <row r="3809" spans="2:4" x14ac:dyDescent="0.2">
      <c r="B3809" s="88">
        <v>40640</v>
      </c>
      <c r="D3809" s="128">
        <v>18.998000000000001</v>
      </c>
    </row>
    <row r="3810" spans="2:4" x14ac:dyDescent="0.2">
      <c r="B3810" s="88">
        <v>40639</v>
      </c>
      <c r="D3810" s="128">
        <v>19.044</v>
      </c>
    </row>
    <row r="3811" spans="2:4" x14ac:dyDescent="0.2">
      <c r="B3811" s="88">
        <v>40638</v>
      </c>
      <c r="D3811" s="128">
        <v>19.055</v>
      </c>
    </row>
    <row r="3812" spans="2:4" x14ac:dyDescent="0.2">
      <c r="B3812" s="88">
        <v>40637</v>
      </c>
      <c r="D3812" s="128">
        <v>19.105</v>
      </c>
    </row>
    <row r="3813" spans="2:4" x14ac:dyDescent="0.2">
      <c r="B3813" s="88">
        <v>40634</v>
      </c>
      <c r="D3813" s="128">
        <v>19.155000000000001</v>
      </c>
    </row>
    <row r="3814" spans="2:4" x14ac:dyDescent="0.2">
      <c r="B3814" s="88">
        <v>40633</v>
      </c>
      <c r="D3814" s="128">
        <v>19.198</v>
      </c>
    </row>
    <row r="3815" spans="2:4" x14ac:dyDescent="0.2">
      <c r="B3815" s="88">
        <v>40632</v>
      </c>
      <c r="D3815" s="128">
        <v>19.204999999999998</v>
      </c>
    </row>
    <row r="3816" spans="2:4" x14ac:dyDescent="0.2">
      <c r="B3816" s="88">
        <v>40631</v>
      </c>
      <c r="D3816" s="128">
        <v>19.274999999999999</v>
      </c>
    </row>
    <row r="3817" spans="2:4" x14ac:dyDescent="0.2">
      <c r="B3817" s="88">
        <v>40630</v>
      </c>
      <c r="D3817" s="128">
        <v>19.305</v>
      </c>
    </row>
    <row r="3818" spans="2:4" x14ac:dyDescent="0.2">
      <c r="B3818" s="88">
        <v>40627</v>
      </c>
      <c r="D3818" s="128">
        <v>19.303000000000001</v>
      </c>
    </row>
    <row r="3819" spans="2:4" x14ac:dyDescent="0.2">
      <c r="B3819" s="88">
        <v>40626</v>
      </c>
      <c r="D3819" s="128">
        <v>19.276</v>
      </c>
    </row>
    <row r="3820" spans="2:4" x14ac:dyDescent="0.2">
      <c r="B3820" s="88">
        <v>40625</v>
      </c>
      <c r="D3820" s="128">
        <v>19.370999999999999</v>
      </c>
    </row>
    <row r="3821" spans="2:4" x14ac:dyDescent="0.2">
      <c r="B3821" s="88">
        <v>40624</v>
      </c>
      <c r="D3821" s="128">
        <v>19.454999999999998</v>
      </c>
    </row>
    <row r="3822" spans="2:4" x14ac:dyDescent="0.2">
      <c r="B3822" s="88">
        <v>40623</v>
      </c>
      <c r="D3822" s="128">
        <v>19.440999999999999</v>
      </c>
    </row>
    <row r="3823" spans="2:4" x14ac:dyDescent="0.2">
      <c r="B3823" s="88">
        <v>40620</v>
      </c>
      <c r="D3823" s="128">
        <v>19.425999999999998</v>
      </c>
    </row>
    <row r="3824" spans="2:4" x14ac:dyDescent="0.2">
      <c r="B3824" s="88">
        <v>40619</v>
      </c>
      <c r="D3824" s="128">
        <v>19.352</v>
      </c>
    </row>
    <row r="3825" spans="2:4" x14ac:dyDescent="0.2">
      <c r="B3825" s="88">
        <v>40618</v>
      </c>
      <c r="D3825" s="128">
        <v>19.277999999999999</v>
      </c>
    </row>
    <row r="3826" spans="2:4" x14ac:dyDescent="0.2">
      <c r="B3826" s="88">
        <v>40617</v>
      </c>
      <c r="D3826" s="128">
        <v>19.306000000000001</v>
      </c>
    </row>
    <row r="3827" spans="2:4" x14ac:dyDescent="0.2">
      <c r="B3827" s="88">
        <v>40616</v>
      </c>
      <c r="D3827" s="128">
        <v>19.251999999999999</v>
      </c>
    </row>
    <row r="3828" spans="2:4" x14ac:dyDescent="0.2">
      <c r="B3828" s="88">
        <v>40613</v>
      </c>
      <c r="D3828" s="128">
        <v>19.277999999999999</v>
      </c>
    </row>
    <row r="3829" spans="2:4" x14ac:dyDescent="0.2">
      <c r="B3829" s="88">
        <v>40612</v>
      </c>
      <c r="D3829" s="128">
        <v>19.302</v>
      </c>
    </row>
    <row r="3830" spans="2:4" x14ac:dyDescent="0.2">
      <c r="B3830" s="88">
        <v>40611</v>
      </c>
      <c r="D3830" s="128">
        <v>19.366</v>
      </c>
    </row>
    <row r="3831" spans="2:4" x14ac:dyDescent="0.2">
      <c r="B3831" s="88">
        <v>40606</v>
      </c>
      <c r="D3831" s="128">
        <v>19.396999999999998</v>
      </c>
    </row>
    <row r="3832" spans="2:4" x14ac:dyDescent="0.2">
      <c r="B3832" s="88">
        <v>40605</v>
      </c>
      <c r="D3832" s="128">
        <v>19.401</v>
      </c>
    </row>
    <row r="3833" spans="2:4" x14ac:dyDescent="0.2">
      <c r="B3833" s="88">
        <v>40604</v>
      </c>
      <c r="D3833" s="128">
        <v>19.45</v>
      </c>
    </row>
    <row r="3834" spans="2:4" x14ac:dyDescent="0.2">
      <c r="B3834" s="88">
        <v>40603</v>
      </c>
      <c r="D3834" s="128">
        <v>19.449000000000002</v>
      </c>
    </row>
    <row r="3835" spans="2:4" x14ac:dyDescent="0.2">
      <c r="B3835" s="88">
        <v>40602</v>
      </c>
      <c r="D3835" s="128">
        <v>19.5</v>
      </c>
    </row>
    <row r="3836" spans="2:4" x14ac:dyDescent="0.2">
      <c r="B3836" s="88">
        <v>40599</v>
      </c>
      <c r="D3836" s="128">
        <v>19.529</v>
      </c>
    </row>
    <row r="3837" spans="2:4" x14ac:dyDescent="0.2">
      <c r="B3837" s="88">
        <v>40598</v>
      </c>
      <c r="D3837" s="128">
        <v>19.571999999999999</v>
      </c>
    </row>
    <row r="3838" spans="2:4" x14ac:dyDescent="0.2">
      <c r="B3838" s="88">
        <v>40597</v>
      </c>
      <c r="D3838" s="128">
        <v>19.562999999999999</v>
      </c>
    </row>
    <row r="3839" spans="2:4" x14ac:dyDescent="0.2">
      <c r="B3839" s="88">
        <v>40596</v>
      </c>
      <c r="D3839" s="128">
        <v>19.600000000000001</v>
      </c>
    </row>
    <row r="3840" spans="2:4" x14ac:dyDescent="0.2">
      <c r="B3840" s="88">
        <v>40595</v>
      </c>
      <c r="D3840" s="128">
        <v>19.652000000000001</v>
      </c>
    </row>
    <row r="3841" spans="2:4" x14ac:dyDescent="0.2">
      <c r="B3841" s="88">
        <v>40592</v>
      </c>
      <c r="D3841" s="128">
        <v>19.646999999999998</v>
      </c>
    </row>
    <row r="3842" spans="2:4" x14ac:dyDescent="0.2">
      <c r="B3842" s="88">
        <v>40591</v>
      </c>
      <c r="D3842" s="128">
        <v>19.582000000000001</v>
      </c>
    </row>
    <row r="3843" spans="2:4" x14ac:dyDescent="0.2">
      <c r="B3843" s="88">
        <v>40590</v>
      </c>
      <c r="D3843" s="128">
        <v>19.518000000000001</v>
      </c>
    </row>
    <row r="3844" spans="2:4" x14ac:dyDescent="0.2">
      <c r="B3844" s="88">
        <v>40589</v>
      </c>
      <c r="D3844" s="128">
        <v>19.47</v>
      </c>
    </row>
    <row r="3845" spans="2:4" x14ac:dyDescent="0.2">
      <c r="B3845" s="88">
        <v>40588</v>
      </c>
      <c r="D3845" s="128">
        <v>19.504000000000001</v>
      </c>
    </row>
    <row r="3846" spans="2:4" x14ac:dyDescent="0.2">
      <c r="B3846" s="88">
        <v>40585</v>
      </c>
      <c r="D3846" s="128">
        <v>19.552</v>
      </c>
    </row>
    <row r="3847" spans="2:4" x14ac:dyDescent="0.2">
      <c r="B3847" s="88">
        <v>40584</v>
      </c>
      <c r="D3847" s="128">
        <v>19.552</v>
      </c>
    </row>
    <row r="3848" spans="2:4" x14ac:dyDescent="0.2">
      <c r="B3848" s="88">
        <v>40583</v>
      </c>
      <c r="D3848" s="128">
        <v>19.585999999999999</v>
      </c>
    </row>
    <row r="3849" spans="2:4" x14ac:dyDescent="0.2">
      <c r="B3849" s="88">
        <v>40582</v>
      </c>
      <c r="D3849" s="128">
        <v>19.629000000000001</v>
      </c>
    </row>
    <row r="3850" spans="2:4" x14ac:dyDescent="0.2">
      <c r="B3850" s="88">
        <v>40581</v>
      </c>
      <c r="D3850" s="128">
        <v>19.652000000000001</v>
      </c>
    </row>
    <row r="3851" spans="2:4" x14ac:dyDescent="0.2">
      <c r="B3851" s="88">
        <v>40578</v>
      </c>
      <c r="D3851" s="128">
        <v>19.645</v>
      </c>
    </row>
    <row r="3852" spans="2:4" x14ac:dyDescent="0.2">
      <c r="B3852" s="88">
        <v>40577</v>
      </c>
      <c r="D3852" s="128">
        <v>19.652000000000001</v>
      </c>
    </row>
    <row r="3853" spans="2:4" x14ac:dyDescent="0.2">
      <c r="B3853" s="88">
        <v>40576</v>
      </c>
      <c r="D3853" s="128">
        <v>19.652000000000001</v>
      </c>
    </row>
    <row r="3854" spans="2:4" x14ac:dyDescent="0.2">
      <c r="B3854" s="88">
        <v>40575</v>
      </c>
      <c r="D3854" s="128">
        <v>19.655000000000001</v>
      </c>
    </row>
    <row r="3855" spans="2:4" x14ac:dyDescent="0.2">
      <c r="B3855" s="88">
        <v>40574</v>
      </c>
      <c r="D3855" s="128">
        <v>19.670999999999999</v>
      </c>
    </row>
    <row r="3856" spans="2:4" x14ac:dyDescent="0.2">
      <c r="B3856" s="88">
        <v>40571</v>
      </c>
      <c r="D3856" s="128">
        <v>19.652000000000001</v>
      </c>
    </row>
    <row r="3857" spans="2:4" x14ac:dyDescent="0.2">
      <c r="B3857" s="88">
        <v>40570</v>
      </c>
      <c r="D3857" s="128">
        <v>19.702000000000002</v>
      </c>
    </row>
    <row r="3858" spans="2:4" x14ac:dyDescent="0.2">
      <c r="B3858" s="88">
        <v>40569</v>
      </c>
      <c r="D3858" s="128">
        <v>19.754999999999999</v>
      </c>
    </row>
    <row r="3859" spans="2:4" x14ac:dyDescent="0.2">
      <c r="B3859" s="88">
        <v>40568</v>
      </c>
      <c r="D3859" s="128">
        <v>19.805</v>
      </c>
    </row>
    <row r="3860" spans="2:4" x14ac:dyDescent="0.2">
      <c r="B3860" s="88">
        <v>40567</v>
      </c>
      <c r="D3860" s="128">
        <v>19.843</v>
      </c>
    </row>
    <row r="3861" spans="2:4" x14ac:dyDescent="0.2">
      <c r="B3861" s="88">
        <v>40564</v>
      </c>
      <c r="D3861" s="128">
        <v>19.806999999999999</v>
      </c>
    </row>
    <row r="3862" spans="2:4" x14ac:dyDescent="0.2">
      <c r="B3862" s="88">
        <v>40563</v>
      </c>
      <c r="D3862" s="128">
        <v>19.806999999999999</v>
      </c>
    </row>
    <row r="3863" spans="2:4" x14ac:dyDescent="0.2">
      <c r="B3863" s="88">
        <v>40562</v>
      </c>
      <c r="D3863" s="128">
        <v>19.856999999999999</v>
      </c>
    </row>
    <row r="3864" spans="2:4" x14ac:dyDescent="0.2">
      <c r="B3864" s="88">
        <v>40561</v>
      </c>
      <c r="D3864" s="128">
        <v>19.856999999999999</v>
      </c>
    </row>
    <row r="3865" spans="2:4" x14ac:dyDescent="0.2">
      <c r="B3865" s="88">
        <v>40560</v>
      </c>
      <c r="D3865" s="128">
        <v>19.901</v>
      </c>
    </row>
    <row r="3866" spans="2:4" x14ac:dyDescent="0.2">
      <c r="B3866" s="88">
        <v>40557</v>
      </c>
      <c r="D3866" s="128">
        <v>19.907</v>
      </c>
    </row>
    <row r="3867" spans="2:4" x14ac:dyDescent="0.2">
      <c r="B3867" s="88">
        <v>40556</v>
      </c>
      <c r="D3867" s="128">
        <v>19.952999999999999</v>
      </c>
    </row>
    <row r="3868" spans="2:4" x14ac:dyDescent="0.2">
      <c r="B3868" s="88">
        <v>40555</v>
      </c>
      <c r="D3868" s="128">
        <v>19.957000000000001</v>
      </c>
    </row>
    <row r="3869" spans="2:4" x14ac:dyDescent="0.2">
      <c r="B3869" s="88">
        <v>40554</v>
      </c>
      <c r="D3869" s="128">
        <v>20.007999999999999</v>
      </c>
    </row>
    <row r="3870" spans="2:4" x14ac:dyDescent="0.2">
      <c r="B3870" s="88">
        <v>40553</v>
      </c>
      <c r="D3870" s="128">
        <v>20.003</v>
      </c>
    </row>
    <row r="3871" spans="2:4" x14ac:dyDescent="0.2">
      <c r="B3871" s="88">
        <v>40550</v>
      </c>
      <c r="D3871" s="128">
        <v>20.003</v>
      </c>
    </row>
    <row r="3872" spans="2:4" x14ac:dyDescent="0.2">
      <c r="B3872" s="88">
        <v>40548</v>
      </c>
      <c r="D3872" s="128">
        <v>19.957000000000001</v>
      </c>
    </row>
    <row r="3873" spans="2:4" x14ac:dyDescent="0.2">
      <c r="B3873" s="88">
        <v>40547</v>
      </c>
      <c r="D3873" s="128">
        <v>19.956</v>
      </c>
    </row>
    <row r="3874" spans="2:4" x14ac:dyDescent="0.2">
      <c r="B3874" s="88">
        <v>40546</v>
      </c>
      <c r="D3874" s="128">
        <v>19.957000000000001</v>
      </c>
    </row>
    <row r="3875" spans="2:4" x14ac:dyDescent="0.2">
      <c r="B3875" s="88">
        <v>40543</v>
      </c>
      <c r="D3875" s="128" t="str">
        <f>+D4126</f>
        <v>NO HUBO ACTIVIDAD BANCARIA</v>
      </c>
    </row>
    <row r="3876" spans="2:4" x14ac:dyDescent="0.2">
      <c r="B3876" s="88">
        <v>40542</v>
      </c>
      <c r="D3876" s="128">
        <v>20.103000000000002</v>
      </c>
    </row>
    <row r="3877" spans="2:4" x14ac:dyDescent="0.2">
      <c r="B3877" s="88">
        <v>40541</v>
      </c>
      <c r="D3877" s="128">
        <v>20.058</v>
      </c>
    </row>
    <row r="3878" spans="2:4" x14ac:dyDescent="0.2">
      <c r="B3878" s="88">
        <v>40540</v>
      </c>
      <c r="D3878" s="128">
        <v>20.094000000000001</v>
      </c>
    </row>
    <row r="3879" spans="2:4" x14ac:dyDescent="0.2">
      <c r="B3879" s="88">
        <v>40539</v>
      </c>
      <c r="D3879" s="128">
        <v>20.023</v>
      </c>
    </row>
    <row r="3880" spans="2:4" x14ac:dyDescent="0.2">
      <c r="B3880" s="88">
        <v>40536</v>
      </c>
      <c r="D3880" s="128">
        <v>20.010000000000002</v>
      </c>
    </row>
    <row r="3881" spans="2:4" x14ac:dyDescent="0.2">
      <c r="B3881" s="88">
        <v>40535</v>
      </c>
      <c r="D3881" s="128">
        <v>20.007999999999999</v>
      </c>
    </row>
    <row r="3882" spans="2:4" x14ac:dyDescent="0.2">
      <c r="B3882" s="88">
        <v>40534</v>
      </c>
      <c r="D3882" s="128">
        <v>19.986000000000001</v>
      </c>
    </row>
    <row r="3883" spans="2:4" x14ac:dyDescent="0.2">
      <c r="B3883" s="88">
        <v>40533</v>
      </c>
      <c r="D3883" s="128">
        <v>19.96</v>
      </c>
    </row>
    <row r="3884" spans="2:4" x14ac:dyDescent="0.2">
      <c r="B3884" s="88">
        <v>40532</v>
      </c>
      <c r="D3884" s="128">
        <v>19.962</v>
      </c>
    </row>
    <row r="3885" spans="2:4" x14ac:dyDescent="0.2">
      <c r="B3885" s="88">
        <v>40529</v>
      </c>
      <c r="D3885" s="128">
        <v>19.997</v>
      </c>
    </row>
    <row r="3886" spans="2:4" x14ac:dyDescent="0.2">
      <c r="B3886" s="88">
        <v>40528</v>
      </c>
      <c r="D3886" s="128">
        <v>19.965</v>
      </c>
    </row>
    <row r="3887" spans="2:4" x14ac:dyDescent="0.2">
      <c r="B3887" s="88">
        <v>40526</v>
      </c>
      <c r="D3887" s="128">
        <v>19.962</v>
      </c>
    </row>
    <row r="3888" spans="2:4" x14ac:dyDescent="0.2">
      <c r="B3888" s="88">
        <v>40525</v>
      </c>
      <c r="D3888" s="128">
        <v>19.965</v>
      </c>
    </row>
    <row r="3889" spans="2:4" x14ac:dyDescent="0.2">
      <c r="B3889" s="88">
        <v>40522</v>
      </c>
      <c r="D3889" s="128">
        <v>19.962</v>
      </c>
    </row>
    <row r="3890" spans="2:4" x14ac:dyDescent="0.2">
      <c r="B3890" s="88">
        <v>40521</v>
      </c>
      <c r="D3890" s="128">
        <v>19.917000000000002</v>
      </c>
    </row>
    <row r="3891" spans="2:4" x14ac:dyDescent="0.2">
      <c r="B3891" s="88">
        <v>40520</v>
      </c>
      <c r="D3891" s="128">
        <v>19.966999999999999</v>
      </c>
    </row>
    <row r="3892" spans="2:4" x14ac:dyDescent="0.2">
      <c r="B3892" s="88">
        <v>40519</v>
      </c>
      <c r="D3892" s="128">
        <v>19.962</v>
      </c>
    </row>
    <row r="3893" spans="2:4" x14ac:dyDescent="0.2">
      <c r="B3893" s="88">
        <v>40518</v>
      </c>
      <c r="D3893" s="128">
        <v>19.96</v>
      </c>
    </row>
    <row r="3894" spans="2:4" x14ac:dyDescent="0.2">
      <c r="B3894" s="88">
        <v>40515</v>
      </c>
      <c r="D3894" s="128">
        <v>19.96</v>
      </c>
    </row>
    <row r="3895" spans="2:4" x14ac:dyDescent="0.2">
      <c r="B3895" s="88">
        <v>40514</v>
      </c>
      <c r="D3895" s="128">
        <v>19.959</v>
      </c>
    </row>
    <row r="3896" spans="2:4" x14ac:dyDescent="0.2">
      <c r="B3896" s="88">
        <v>40513</v>
      </c>
      <c r="D3896" s="128">
        <v>19.934000000000001</v>
      </c>
    </row>
    <row r="3897" spans="2:4" x14ac:dyDescent="0.2">
      <c r="B3897" s="88">
        <v>40512</v>
      </c>
      <c r="D3897" s="128">
        <v>19.96</v>
      </c>
    </row>
    <row r="3898" spans="2:4" x14ac:dyDescent="0.2">
      <c r="B3898" s="88">
        <v>40511</v>
      </c>
      <c r="D3898" s="128">
        <v>20.010000000000002</v>
      </c>
    </row>
    <row r="3899" spans="2:4" x14ac:dyDescent="0.2">
      <c r="B3899" s="88">
        <v>40508</v>
      </c>
      <c r="D3899" s="128">
        <v>20.001999999999999</v>
      </c>
    </row>
    <row r="3900" spans="2:4" x14ac:dyDescent="0.2">
      <c r="B3900" s="88">
        <v>40507</v>
      </c>
      <c r="D3900" s="128">
        <v>20.004999999999999</v>
      </c>
    </row>
    <row r="3901" spans="2:4" x14ac:dyDescent="0.2">
      <c r="B3901" s="88">
        <v>40506</v>
      </c>
      <c r="D3901" s="128">
        <v>20.081</v>
      </c>
    </row>
    <row r="3902" spans="2:4" x14ac:dyDescent="0.2">
      <c r="B3902" s="88">
        <v>40505</v>
      </c>
      <c r="D3902" s="128">
        <v>20.058</v>
      </c>
    </row>
    <row r="3903" spans="2:4" x14ac:dyDescent="0.2">
      <c r="B3903" s="88">
        <v>40504</v>
      </c>
      <c r="D3903" s="128">
        <v>20.135999999999999</v>
      </c>
    </row>
    <row r="3904" spans="2:4" x14ac:dyDescent="0.2">
      <c r="B3904" s="88">
        <v>40501</v>
      </c>
      <c r="D3904" s="128">
        <v>20.158000000000001</v>
      </c>
    </row>
    <row r="3905" spans="2:4" x14ac:dyDescent="0.2">
      <c r="B3905" s="88">
        <v>40500</v>
      </c>
      <c r="D3905" s="128">
        <v>20.088000000000001</v>
      </c>
    </row>
    <row r="3906" spans="2:4" x14ac:dyDescent="0.2">
      <c r="B3906" s="88">
        <v>40499</v>
      </c>
      <c r="D3906" s="128">
        <v>20.003</v>
      </c>
    </row>
    <row r="3907" spans="2:4" x14ac:dyDescent="0.2">
      <c r="B3907" s="88">
        <v>40498</v>
      </c>
      <c r="D3907" s="128">
        <v>19.888999999999999</v>
      </c>
    </row>
    <row r="3908" spans="2:4" x14ac:dyDescent="0.2">
      <c r="B3908" s="88">
        <v>40497</v>
      </c>
      <c r="D3908" s="128">
        <v>19.856000000000002</v>
      </c>
    </row>
    <row r="3909" spans="2:4" x14ac:dyDescent="0.2">
      <c r="B3909" s="88">
        <v>40494</v>
      </c>
      <c r="D3909" s="128">
        <v>19.809999999999999</v>
      </c>
    </row>
    <row r="3910" spans="2:4" x14ac:dyDescent="0.2">
      <c r="B3910" s="88">
        <v>40493</v>
      </c>
      <c r="D3910" s="128">
        <v>19.800999999999998</v>
      </c>
    </row>
    <row r="3911" spans="2:4" x14ac:dyDescent="0.2">
      <c r="B3911" s="88">
        <v>40492</v>
      </c>
      <c r="D3911" s="128">
        <v>19.882999999999999</v>
      </c>
    </row>
    <row r="3912" spans="2:4" x14ac:dyDescent="0.2">
      <c r="B3912" s="88">
        <v>40491</v>
      </c>
      <c r="D3912" s="128">
        <v>19.852</v>
      </c>
    </row>
    <row r="3913" spans="2:4" x14ac:dyDescent="0.2">
      <c r="B3913" s="88">
        <v>40490</v>
      </c>
      <c r="D3913" s="128">
        <v>19.937000000000001</v>
      </c>
    </row>
    <row r="3914" spans="2:4" x14ac:dyDescent="0.2">
      <c r="B3914" s="88">
        <v>40487</v>
      </c>
      <c r="D3914" s="128">
        <v>19.91</v>
      </c>
    </row>
    <row r="3915" spans="2:4" x14ac:dyDescent="0.2">
      <c r="B3915" s="88">
        <v>40486</v>
      </c>
      <c r="D3915" s="128" t="s">
        <v>2136</v>
      </c>
    </row>
    <row r="3916" spans="2:4" x14ac:dyDescent="0.2">
      <c r="B3916" s="88">
        <v>40485</v>
      </c>
      <c r="D3916" s="128">
        <v>20.007999999999999</v>
      </c>
    </row>
    <row r="3917" spans="2:4" x14ac:dyDescent="0.2">
      <c r="B3917" s="88">
        <v>40484</v>
      </c>
      <c r="D3917" s="128" t="s">
        <v>1832</v>
      </c>
    </row>
    <row r="3918" spans="2:4" x14ac:dyDescent="0.2">
      <c r="B3918" s="88">
        <v>40483</v>
      </c>
      <c r="D3918" s="128">
        <v>19.991</v>
      </c>
    </row>
    <row r="3919" spans="2:4" x14ac:dyDescent="0.2">
      <c r="B3919" s="88">
        <v>40480</v>
      </c>
      <c r="D3919" s="128">
        <v>20.009</v>
      </c>
    </row>
    <row r="3920" spans="2:4" x14ac:dyDescent="0.2">
      <c r="B3920" s="88">
        <v>40479</v>
      </c>
      <c r="D3920" s="128">
        <v>20.058</v>
      </c>
    </row>
    <row r="3921" spans="2:4" x14ac:dyDescent="0.2">
      <c r="B3921" s="88">
        <v>40478</v>
      </c>
      <c r="D3921" s="128">
        <v>20.108000000000001</v>
      </c>
    </row>
    <row r="3922" spans="2:4" x14ac:dyDescent="0.2">
      <c r="B3922" s="88">
        <v>40477</v>
      </c>
      <c r="D3922" s="128">
        <v>20.158000000000001</v>
      </c>
    </row>
    <row r="3923" spans="2:4" x14ac:dyDescent="0.2">
      <c r="B3923" s="88">
        <v>40476</v>
      </c>
      <c r="D3923" s="128">
        <v>20.207999999999998</v>
      </c>
    </row>
    <row r="3924" spans="2:4" x14ac:dyDescent="0.2">
      <c r="B3924" s="88">
        <v>40473</v>
      </c>
      <c r="D3924" s="128">
        <v>20.236000000000001</v>
      </c>
    </row>
    <row r="3925" spans="2:4" x14ac:dyDescent="0.2">
      <c r="B3925" s="88">
        <v>40472</v>
      </c>
      <c r="D3925" s="128">
        <v>20.207999999999998</v>
      </c>
    </row>
    <row r="3926" spans="2:4" x14ac:dyDescent="0.2">
      <c r="B3926" s="88">
        <v>40471</v>
      </c>
      <c r="D3926" s="128">
        <v>20.233000000000001</v>
      </c>
    </row>
    <row r="3927" spans="2:4" x14ac:dyDescent="0.2">
      <c r="B3927" s="88">
        <v>40470</v>
      </c>
      <c r="D3927" s="128">
        <v>20.263000000000002</v>
      </c>
    </row>
    <row r="3928" spans="2:4" x14ac:dyDescent="0.2">
      <c r="B3928" s="88">
        <v>40469</v>
      </c>
      <c r="D3928" s="128">
        <v>20.358000000000001</v>
      </c>
    </row>
    <row r="3929" spans="2:4" x14ac:dyDescent="0.2">
      <c r="B3929" s="88">
        <v>40466</v>
      </c>
      <c r="D3929" s="128">
        <v>20.427</v>
      </c>
    </row>
    <row r="3930" spans="2:4" x14ac:dyDescent="0.2">
      <c r="B3930" s="88">
        <v>40465</v>
      </c>
      <c r="D3930" s="128">
        <v>20.242999999999999</v>
      </c>
    </row>
    <row r="3931" spans="2:4" x14ac:dyDescent="0.2">
      <c r="B3931" s="88">
        <v>40464</v>
      </c>
      <c r="D3931" s="128">
        <v>20.016999999999999</v>
      </c>
    </row>
    <row r="3932" spans="2:4" x14ac:dyDescent="0.2">
      <c r="B3932" s="88">
        <v>40463</v>
      </c>
      <c r="D3932" s="128">
        <v>20.158000000000001</v>
      </c>
    </row>
    <row r="3933" spans="2:4" x14ac:dyDescent="0.2">
      <c r="B3933" s="88">
        <v>40459</v>
      </c>
      <c r="D3933" s="128">
        <v>20.21</v>
      </c>
    </row>
    <row r="3934" spans="2:4" x14ac:dyDescent="0.2">
      <c r="B3934" s="88">
        <v>40458</v>
      </c>
      <c r="D3934" s="128" t="s">
        <v>1832</v>
      </c>
    </row>
    <row r="3935" spans="2:4" x14ac:dyDescent="0.2">
      <c r="B3935" s="88">
        <v>40457</v>
      </c>
      <c r="D3935" s="128">
        <v>20.260000000000002</v>
      </c>
    </row>
    <row r="3936" spans="2:4" x14ac:dyDescent="0.2">
      <c r="B3936" s="88">
        <v>40456</v>
      </c>
      <c r="D3936" s="128">
        <v>20.309999999999999</v>
      </c>
    </row>
    <row r="3937" spans="2:4" x14ac:dyDescent="0.2">
      <c r="B3937" s="88">
        <v>40455</v>
      </c>
      <c r="D3937" s="128">
        <v>20.309999999999999</v>
      </c>
    </row>
    <row r="3938" spans="2:4" x14ac:dyDescent="0.2">
      <c r="B3938" s="88">
        <v>40452</v>
      </c>
      <c r="D3938" s="128">
        <v>20.305</v>
      </c>
    </row>
    <row r="3939" spans="2:4" x14ac:dyDescent="0.2">
      <c r="B3939" s="88">
        <v>40451</v>
      </c>
      <c r="D3939" s="128">
        <v>20.306000000000001</v>
      </c>
    </row>
    <row r="3940" spans="2:4" x14ac:dyDescent="0.2">
      <c r="B3940" s="88">
        <v>40450</v>
      </c>
      <c r="D3940" s="128">
        <v>20.309999999999999</v>
      </c>
    </row>
    <row r="3941" spans="2:4" x14ac:dyDescent="0.2">
      <c r="B3941" s="88">
        <v>40449</v>
      </c>
      <c r="D3941" s="128">
        <v>20.309000000000001</v>
      </c>
    </row>
    <row r="3942" spans="2:4" x14ac:dyDescent="0.2">
      <c r="B3942" s="88">
        <v>40448</v>
      </c>
      <c r="D3942" s="128">
        <v>20.309000000000001</v>
      </c>
    </row>
    <row r="3943" spans="2:4" x14ac:dyDescent="0.2">
      <c r="B3943" s="88">
        <v>40445</v>
      </c>
      <c r="D3943" s="128">
        <v>20.254999999999999</v>
      </c>
    </row>
    <row r="3944" spans="2:4" x14ac:dyDescent="0.2">
      <c r="B3944" s="88">
        <v>40444</v>
      </c>
      <c r="D3944" s="128">
        <v>20.338999999999999</v>
      </c>
    </row>
    <row r="3945" spans="2:4" x14ac:dyDescent="0.2">
      <c r="B3945" s="88">
        <v>40443</v>
      </c>
      <c r="D3945" s="128">
        <v>20.420999999999999</v>
      </c>
    </row>
    <row r="3946" spans="2:4" x14ac:dyDescent="0.2">
      <c r="B3946" s="88">
        <v>40442</v>
      </c>
      <c r="D3946" s="128">
        <v>20.515000000000001</v>
      </c>
    </row>
    <row r="3947" spans="2:4" x14ac:dyDescent="0.2">
      <c r="B3947" s="88">
        <v>40441</v>
      </c>
      <c r="D3947" s="128">
        <v>20.56</v>
      </c>
    </row>
    <row r="3948" spans="2:4" x14ac:dyDescent="0.2">
      <c r="B3948" s="88">
        <v>40438</v>
      </c>
      <c r="D3948" s="128">
        <v>20.539000000000001</v>
      </c>
    </row>
    <row r="3949" spans="2:4" x14ac:dyDescent="0.2">
      <c r="B3949" s="88">
        <v>40437</v>
      </c>
      <c r="D3949" s="128">
        <v>20.518999999999998</v>
      </c>
    </row>
    <row r="3950" spans="2:4" x14ac:dyDescent="0.2">
      <c r="B3950" s="88">
        <v>40436</v>
      </c>
      <c r="D3950" s="128">
        <v>20.61</v>
      </c>
    </row>
    <row r="3951" spans="2:4" x14ac:dyDescent="0.2">
      <c r="B3951" s="88">
        <v>40435</v>
      </c>
      <c r="D3951" s="128">
        <v>20.61</v>
      </c>
    </row>
    <row r="3952" spans="2:4" x14ac:dyDescent="0.2">
      <c r="B3952" s="88">
        <v>40434</v>
      </c>
      <c r="D3952" s="128">
        <v>20.66</v>
      </c>
    </row>
    <row r="3953" spans="2:4" x14ac:dyDescent="0.2">
      <c r="B3953" s="88">
        <v>40431</v>
      </c>
      <c r="D3953" s="128">
        <v>20.713000000000001</v>
      </c>
    </row>
    <row r="3954" spans="2:4" x14ac:dyDescent="0.2">
      <c r="B3954" s="88">
        <v>40430</v>
      </c>
      <c r="D3954" s="128">
        <v>20.76</v>
      </c>
    </row>
    <row r="3955" spans="2:4" x14ac:dyDescent="0.2">
      <c r="B3955" s="88">
        <v>40429</v>
      </c>
      <c r="D3955" s="128">
        <v>20.783999999999999</v>
      </c>
    </row>
    <row r="3956" spans="2:4" x14ac:dyDescent="0.2">
      <c r="B3956" s="88">
        <v>40428</v>
      </c>
      <c r="D3956" s="128">
        <v>20.792000000000002</v>
      </c>
    </row>
    <row r="3957" spans="2:4" x14ac:dyDescent="0.2">
      <c r="B3957" s="88">
        <v>40427</v>
      </c>
      <c r="D3957" s="128">
        <v>20.710999999999999</v>
      </c>
    </row>
    <row r="3958" spans="2:4" x14ac:dyDescent="0.2">
      <c r="B3958" s="88">
        <v>40424</v>
      </c>
      <c r="D3958" s="128">
        <v>20.76</v>
      </c>
    </row>
    <row r="3959" spans="2:4" x14ac:dyDescent="0.2">
      <c r="B3959" s="88">
        <v>40423</v>
      </c>
      <c r="D3959" s="128">
        <v>20.783000000000001</v>
      </c>
    </row>
    <row r="3960" spans="2:4" x14ac:dyDescent="0.2">
      <c r="B3960" s="88">
        <v>40422</v>
      </c>
      <c r="D3960" s="128">
        <v>20.757999999999999</v>
      </c>
    </row>
    <row r="3961" spans="2:4" x14ac:dyDescent="0.2">
      <c r="B3961" s="88">
        <v>40421</v>
      </c>
      <c r="D3961" s="128">
        <v>20.806999999999999</v>
      </c>
    </row>
    <row r="3962" spans="2:4" x14ac:dyDescent="0.2">
      <c r="B3962" s="88">
        <v>40420</v>
      </c>
      <c r="D3962" s="128">
        <v>20.86</v>
      </c>
    </row>
    <row r="3963" spans="2:4" x14ac:dyDescent="0.2">
      <c r="B3963" s="88">
        <v>40417</v>
      </c>
      <c r="D3963" s="128">
        <v>20.905999999999999</v>
      </c>
    </row>
    <row r="3964" spans="2:4" x14ac:dyDescent="0.2">
      <c r="B3964" s="88">
        <v>40416</v>
      </c>
      <c r="D3964" s="128">
        <v>20.867999999999999</v>
      </c>
    </row>
    <row r="3965" spans="2:4" x14ac:dyDescent="0.2">
      <c r="B3965" s="88">
        <v>40415</v>
      </c>
      <c r="D3965" s="128" t="s">
        <v>1832</v>
      </c>
    </row>
    <row r="3966" spans="2:4" x14ac:dyDescent="0.2">
      <c r="B3966" s="88">
        <v>40414</v>
      </c>
      <c r="D3966" s="128">
        <v>20.86</v>
      </c>
    </row>
    <row r="3967" spans="2:4" x14ac:dyDescent="0.2">
      <c r="B3967" s="88">
        <v>40413</v>
      </c>
      <c r="D3967" s="128">
        <v>20.91</v>
      </c>
    </row>
    <row r="3968" spans="2:4" x14ac:dyDescent="0.2">
      <c r="B3968" s="88">
        <v>40410</v>
      </c>
      <c r="D3968" s="128">
        <v>20.96</v>
      </c>
    </row>
    <row r="3969" spans="2:4" x14ac:dyDescent="0.2">
      <c r="B3969" s="88">
        <v>40409</v>
      </c>
      <c r="D3969" s="128">
        <v>20.943000000000001</v>
      </c>
    </row>
    <row r="3970" spans="2:4" x14ac:dyDescent="0.2">
      <c r="B3970" s="88">
        <v>40408</v>
      </c>
      <c r="D3970" s="128">
        <v>20.832999999999998</v>
      </c>
    </row>
    <row r="3971" spans="2:4" x14ac:dyDescent="0.2">
      <c r="B3971" s="88">
        <v>40407</v>
      </c>
      <c r="D3971" s="128">
        <v>20.824999999999999</v>
      </c>
    </row>
    <row r="3972" spans="2:4" x14ac:dyDescent="0.2">
      <c r="B3972" s="88">
        <v>40406</v>
      </c>
      <c r="D3972" s="128">
        <v>20.913</v>
      </c>
    </row>
    <row r="3973" spans="2:4" x14ac:dyDescent="0.2">
      <c r="B3973" s="88">
        <v>40403</v>
      </c>
      <c r="D3973" s="128">
        <v>20.975999999999999</v>
      </c>
    </row>
    <row r="3974" spans="2:4" x14ac:dyDescent="0.2">
      <c r="B3974" s="88">
        <v>40402</v>
      </c>
      <c r="D3974" s="128">
        <v>20.931999999999999</v>
      </c>
    </row>
    <row r="3975" spans="2:4" x14ac:dyDescent="0.2">
      <c r="B3975" s="88">
        <v>40401</v>
      </c>
      <c r="D3975" s="128">
        <v>20.850999999999999</v>
      </c>
    </row>
    <row r="3976" spans="2:4" x14ac:dyDescent="0.2">
      <c r="B3976" s="88">
        <v>40400</v>
      </c>
      <c r="D3976" s="128">
        <v>20.826000000000001</v>
      </c>
    </row>
    <row r="3977" spans="2:4" x14ac:dyDescent="0.2">
      <c r="B3977" s="88">
        <v>40399</v>
      </c>
      <c r="D3977" s="128">
        <v>20.901</v>
      </c>
    </row>
    <row r="3978" spans="2:4" x14ac:dyDescent="0.2">
      <c r="B3978" s="88">
        <v>40396</v>
      </c>
      <c r="D3978" s="128">
        <v>20.783999999999999</v>
      </c>
    </row>
    <row r="3979" spans="2:4" x14ac:dyDescent="0.2">
      <c r="B3979" s="88">
        <v>40395</v>
      </c>
      <c r="D3979" s="128">
        <v>20.762</v>
      </c>
    </row>
    <row r="3980" spans="2:4" x14ac:dyDescent="0.2">
      <c r="B3980" s="88">
        <v>40394</v>
      </c>
      <c r="D3980" s="128">
        <v>20.693999999999999</v>
      </c>
    </row>
    <row r="3981" spans="2:4" x14ac:dyDescent="0.2">
      <c r="B3981" s="88">
        <v>40393</v>
      </c>
      <c r="D3981" s="128">
        <v>20.812999999999999</v>
      </c>
    </row>
    <row r="3982" spans="2:4" x14ac:dyDescent="0.2">
      <c r="B3982" s="88">
        <v>40392</v>
      </c>
      <c r="D3982" s="128">
        <v>20.812000000000001</v>
      </c>
    </row>
    <row r="3983" spans="2:4" x14ac:dyDescent="0.2">
      <c r="B3983" s="88">
        <v>40389</v>
      </c>
      <c r="D3983" s="128">
        <v>20.86</v>
      </c>
    </row>
    <row r="3984" spans="2:4" x14ac:dyDescent="0.2">
      <c r="B3984" s="88">
        <v>40388</v>
      </c>
      <c r="D3984" s="128">
        <v>20.904</v>
      </c>
    </row>
    <row r="3985" spans="2:4" x14ac:dyDescent="0.2">
      <c r="B3985" s="88">
        <v>40387</v>
      </c>
      <c r="D3985" s="128">
        <v>20.977</v>
      </c>
    </row>
    <row r="3986" spans="2:4" x14ac:dyDescent="0.2">
      <c r="B3986" s="88">
        <v>40386</v>
      </c>
      <c r="D3986" s="128">
        <v>21.082999999999998</v>
      </c>
    </row>
    <row r="3987" spans="2:4" x14ac:dyDescent="0.2">
      <c r="B3987" s="88">
        <v>40385</v>
      </c>
      <c r="D3987" s="128">
        <v>21.050999999999998</v>
      </c>
    </row>
    <row r="3988" spans="2:4" x14ac:dyDescent="0.2">
      <c r="B3988" s="88">
        <v>40382</v>
      </c>
      <c r="D3988" s="128">
        <v>21.027999999999999</v>
      </c>
    </row>
    <row r="3989" spans="2:4" x14ac:dyDescent="0.2">
      <c r="B3989" s="88">
        <v>40381</v>
      </c>
      <c r="D3989" s="128">
        <v>20.981999999999999</v>
      </c>
    </row>
    <row r="3990" spans="2:4" x14ac:dyDescent="0.2">
      <c r="B3990" s="88">
        <v>40380</v>
      </c>
      <c r="D3990" s="128">
        <v>21.13</v>
      </c>
    </row>
    <row r="3991" spans="2:4" x14ac:dyDescent="0.2">
      <c r="B3991" s="88">
        <v>40379</v>
      </c>
      <c r="D3991" s="128">
        <v>21.257999999999999</v>
      </c>
    </row>
    <row r="3992" spans="2:4" x14ac:dyDescent="0.2">
      <c r="B3992" s="88">
        <v>40378</v>
      </c>
      <c r="D3992" s="128">
        <v>21.247</v>
      </c>
    </row>
    <row r="3993" spans="2:4" x14ac:dyDescent="0.2">
      <c r="B3993" s="88">
        <v>40375</v>
      </c>
      <c r="D3993" s="128">
        <v>21.103000000000002</v>
      </c>
    </row>
    <row r="3994" spans="2:4" x14ac:dyDescent="0.2">
      <c r="B3994" s="88">
        <v>40374</v>
      </c>
      <c r="D3994" s="128">
        <v>20.984999999999999</v>
      </c>
    </row>
    <row r="3995" spans="2:4" x14ac:dyDescent="0.2">
      <c r="B3995" s="88">
        <v>40373</v>
      </c>
      <c r="D3995" s="128">
        <v>20.893999999999998</v>
      </c>
    </row>
    <row r="3996" spans="2:4" x14ac:dyDescent="0.2">
      <c r="B3996" s="88">
        <v>40372</v>
      </c>
      <c r="D3996" s="128">
        <v>20.922999999999998</v>
      </c>
    </row>
    <row r="3997" spans="2:4" x14ac:dyDescent="0.2">
      <c r="B3997" s="88">
        <v>40371</v>
      </c>
      <c r="D3997" s="128">
        <v>21.058</v>
      </c>
    </row>
    <row r="3998" spans="2:4" x14ac:dyDescent="0.2">
      <c r="B3998" s="88">
        <v>40368</v>
      </c>
      <c r="D3998" s="128">
        <v>21.096</v>
      </c>
    </row>
    <row r="3999" spans="2:4" x14ac:dyDescent="0.2">
      <c r="B3999" s="88">
        <v>40367</v>
      </c>
      <c r="D3999" s="128">
        <v>21.12</v>
      </c>
    </row>
    <row r="4000" spans="2:4" x14ac:dyDescent="0.2">
      <c r="B4000" s="88">
        <v>40366</v>
      </c>
      <c r="D4000" s="128">
        <v>21.184000000000001</v>
      </c>
    </row>
    <row r="4001" spans="2:4" x14ac:dyDescent="0.2">
      <c r="B4001" s="88">
        <v>40365</v>
      </c>
      <c r="D4001" s="128">
        <v>21.292999999999999</v>
      </c>
    </row>
    <row r="4002" spans="2:4" x14ac:dyDescent="0.2">
      <c r="B4002" s="88">
        <v>40364</v>
      </c>
      <c r="D4002" s="128">
        <v>21.337</v>
      </c>
    </row>
    <row r="4003" spans="2:4" x14ac:dyDescent="0.2">
      <c r="B4003" s="88">
        <v>40361</v>
      </c>
      <c r="D4003" s="128">
        <v>21.295999999999999</v>
      </c>
    </row>
    <row r="4004" spans="2:4" x14ac:dyDescent="0.2">
      <c r="B4004" s="88">
        <v>40360</v>
      </c>
      <c r="D4004" s="128">
        <v>21.219000000000001</v>
      </c>
    </row>
    <row r="4005" spans="2:4" x14ac:dyDescent="0.2">
      <c r="B4005" s="88">
        <v>40359</v>
      </c>
      <c r="D4005" s="128">
        <v>21.126999999999999</v>
      </c>
    </row>
    <row r="4006" spans="2:4" x14ac:dyDescent="0.2">
      <c r="B4006" s="88">
        <v>40358</v>
      </c>
      <c r="D4006" s="128">
        <v>21.06</v>
      </c>
    </row>
    <row r="4007" spans="2:4" x14ac:dyDescent="0.2">
      <c r="B4007" s="88">
        <v>40357</v>
      </c>
      <c r="D4007" s="128">
        <v>20.975999999999999</v>
      </c>
    </row>
    <row r="4008" spans="2:4" x14ac:dyDescent="0.2">
      <c r="B4008" s="88">
        <v>40354</v>
      </c>
      <c r="D4008" s="128">
        <v>20.911999999999999</v>
      </c>
    </row>
    <row r="4009" spans="2:4" x14ac:dyDescent="0.2">
      <c r="B4009" s="88">
        <v>40353</v>
      </c>
      <c r="D4009" s="128">
        <v>21.004999999999999</v>
      </c>
    </row>
    <row r="4010" spans="2:4" x14ac:dyDescent="0.2">
      <c r="B4010" s="88">
        <v>40352</v>
      </c>
      <c r="D4010" s="128">
        <v>20.954999999999998</v>
      </c>
    </row>
    <row r="4011" spans="2:4" x14ac:dyDescent="0.2">
      <c r="B4011" s="88">
        <v>40351</v>
      </c>
      <c r="D4011" s="128">
        <v>20.936</v>
      </c>
    </row>
    <row r="4012" spans="2:4" x14ac:dyDescent="0.2">
      <c r="B4012" s="88">
        <v>40350</v>
      </c>
      <c r="D4012" s="128">
        <v>20.91</v>
      </c>
    </row>
    <row r="4013" spans="2:4" x14ac:dyDescent="0.2">
      <c r="B4013" s="88">
        <v>40347</v>
      </c>
      <c r="D4013" s="128">
        <v>20.852</v>
      </c>
    </row>
    <row r="4014" spans="2:4" x14ac:dyDescent="0.2">
      <c r="B4014" s="88">
        <v>40346</v>
      </c>
      <c r="D4014" s="128">
        <v>20.991</v>
      </c>
    </row>
    <row r="4015" spans="2:4" x14ac:dyDescent="0.2">
      <c r="B4015" s="88">
        <v>40345</v>
      </c>
      <c r="D4015" s="128">
        <v>21.094000000000001</v>
      </c>
    </row>
    <row r="4016" spans="2:4" x14ac:dyDescent="0.2">
      <c r="B4016" s="88">
        <v>40344</v>
      </c>
      <c r="D4016" s="128">
        <v>20.802</v>
      </c>
    </row>
    <row r="4017" spans="2:4" x14ac:dyDescent="0.2">
      <c r="B4017" s="88">
        <v>40343</v>
      </c>
      <c r="D4017" s="128">
        <v>20.564</v>
      </c>
    </row>
    <row r="4018" spans="2:4" x14ac:dyDescent="0.2">
      <c r="B4018" s="88">
        <v>40340</v>
      </c>
      <c r="D4018" s="128">
        <v>20.783999999999999</v>
      </c>
    </row>
    <row r="4019" spans="2:4" x14ac:dyDescent="0.2">
      <c r="B4019" s="88">
        <v>40339</v>
      </c>
      <c r="D4019" s="128">
        <v>20.073</v>
      </c>
    </row>
    <row r="4020" spans="2:4" x14ac:dyDescent="0.2">
      <c r="B4020" s="88">
        <v>40338</v>
      </c>
      <c r="D4020" s="128">
        <v>20.062999999999999</v>
      </c>
    </row>
    <row r="4021" spans="2:4" x14ac:dyDescent="0.2">
      <c r="B4021" s="88">
        <v>40337</v>
      </c>
      <c r="D4021" s="128">
        <v>20.036999999999999</v>
      </c>
    </row>
    <row r="4022" spans="2:4" x14ac:dyDescent="0.2">
      <c r="B4022" s="88">
        <v>40336</v>
      </c>
      <c r="D4022" s="128">
        <v>19.713999999999999</v>
      </c>
    </row>
    <row r="4023" spans="2:4" x14ac:dyDescent="0.2">
      <c r="B4023" s="88">
        <v>40333</v>
      </c>
      <c r="D4023" s="128">
        <v>19.431999999999999</v>
      </c>
    </row>
    <row r="4024" spans="2:4" x14ac:dyDescent="0.2">
      <c r="B4024" s="88">
        <v>40332</v>
      </c>
      <c r="D4024" s="128">
        <v>19.282</v>
      </c>
    </row>
    <row r="4025" spans="2:4" x14ac:dyDescent="0.2">
      <c r="B4025" s="88">
        <v>40331</v>
      </c>
      <c r="D4025" s="128">
        <v>19.257999999999999</v>
      </c>
    </row>
    <row r="4026" spans="2:4" x14ac:dyDescent="0.2">
      <c r="B4026" s="88">
        <v>40330</v>
      </c>
      <c r="D4026" s="128">
        <v>19.187000000000001</v>
      </c>
    </row>
    <row r="4027" spans="2:4" x14ac:dyDescent="0.2">
      <c r="B4027" s="88">
        <v>40329</v>
      </c>
      <c r="D4027" s="128">
        <v>19.163</v>
      </c>
    </row>
    <row r="4028" spans="2:4" x14ac:dyDescent="0.2">
      <c r="B4028" s="88">
        <v>40326</v>
      </c>
      <c r="D4028" s="128">
        <v>19.164000000000001</v>
      </c>
    </row>
    <row r="4029" spans="2:4" x14ac:dyDescent="0.2">
      <c r="B4029" s="88">
        <v>40325</v>
      </c>
      <c r="D4029" s="128">
        <v>19.164000000000001</v>
      </c>
    </row>
    <row r="4030" spans="2:4" x14ac:dyDescent="0.2">
      <c r="B4030" s="88">
        <v>40324</v>
      </c>
      <c r="D4030" s="128">
        <v>19.266999999999999</v>
      </c>
    </row>
    <row r="4031" spans="2:4" x14ac:dyDescent="0.2">
      <c r="B4031" s="88">
        <v>40323</v>
      </c>
      <c r="D4031" s="128">
        <v>19.372</v>
      </c>
    </row>
    <row r="4032" spans="2:4" x14ac:dyDescent="0.2">
      <c r="B4032" s="88">
        <v>40322</v>
      </c>
      <c r="D4032" s="128">
        <v>19.318000000000001</v>
      </c>
    </row>
    <row r="4033" spans="2:4" x14ac:dyDescent="0.2">
      <c r="B4033" s="88">
        <v>40319</v>
      </c>
      <c r="D4033" s="128">
        <v>19.32</v>
      </c>
    </row>
    <row r="4034" spans="2:4" x14ac:dyDescent="0.2">
      <c r="B4034" s="88">
        <v>40318</v>
      </c>
      <c r="D4034" s="128">
        <v>19.298999999999999</v>
      </c>
    </row>
    <row r="4035" spans="2:4" x14ac:dyDescent="0.2">
      <c r="B4035" s="88">
        <v>40317</v>
      </c>
      <c r="D4035" s="128">
        <v>19.239000000000001</v>
      </c>
    </row>
    <row r="4036" spans="2:4" x14ac:dyDescent="0.2">
      <c r="B4036" s="88">
        <v>40316</v>
      </c>
      <c r="D4036" s="128">
        <v>19.225000000000001</v>
      </c>
    </row>
    <row r="4037" spans="2:4" x14ac:dyDescent="0.2">
      <c r="B4037" s="88">
        <v>40312</v>
      </c>
      <c r="D4037" s="128">
        <v>19.213000000000001</v>
      </c>
    </row>
    <row r="4038" spans="2:4" x14ac:dyDescent="0.2">
      <c r="B4038" s="88">
        <v>40311</v>
      </c>
      <c r="D4038" s="128">
        <v>19.119</v>
      </c>
    </row>
    <row r="4039" spans="2:4" x14ac:dyDescent="0.2">
      <c r="B4039" s="88">
        <v>40310</v>
      </c>
      <c r="D4039" s="128">
        <v>19.062999999999999</v>
      </c>
    </row>
    <row r="4040" spans="2:4" x14ac:dyDescent="0.2">
      <c r="B4040" s="88">
        <v>40309</v>
      </c>
      <c r="D4040" s="128">
        <v>19.135000000000002</v>
      </c>
    </row>
    <row r="4041" spans="2:4" x14ac:dyDescent="0.2">
      <c r="B4041" s="88">
        <v>40308</v>
      </c>
      <c r="D4041" s="128">
        <v>19.231000000000002</v>
      </c>
    </row>
    <row r="4042" spans="2:4" x14ac:dyDescent="0.2">
      <c r="B4042" s="88">
        <v>40305</v>
      </c>
      <c r="D4042" s="128">
        <v>19.582999999999998</v>
      </c>
    </row>
    <row r="4043" spans="2:4" x14ac:dyDescent="0.2">
      <c r="B4043" s="88">
        <v>40304</v>
      </c>
      <c r="D4043" s="128">
        <v>19.683</v>
      </c>
    </row>
    <row r="4044" spans="2:4" x14ac:dyDescent="0.2">
      <c r="B4044" s="88">
        <v>40303</v>
      </c>
      <c r="D4044" s="128">
        <v>19.353999999999999</v>
      </c>
    </row>
    <row r="4045" spans="2:4" x14ac:dyDescent="0.2">
      <c r="B4045" s="88">
        <v>40302</v>
      </c>
      <c r="D4045" s="128">
        <v>19.161999999999999</v>
      </c>
    </row>
    <row r="4046" spans="2:4" x14ac:dyDescent="0.2">
      <c r="B4046" s="88">
        <v>40301</v>
      </c>
      <c r="D4046" s="128">
        <v>19.170000000000002</v>
      </c>
    </row>
    <row r="4047" spans="2:4" x14ac:dyDescent="0.2">
      <c r="B4047" s="88">
        <v>40298</v>
      </c>
      <c r="D4047" s="128">
        <v>19.213999999999999</v>
      </c>
    </row>
    <row r="4048" spans="2:4" x14ac:dyDescent="0.2">
      <c r="B4048" s="88">
        <v>40297</v>
      </c>
      <c r="D4048" s="128">
        <v>19.300999999999998</v>
      </c>
    </row>
    <row r="4049" spans="2:4" x14ac:dyDescent="0.2">
      <c r="B4049" s="88">
        <v>40296</v>
      </c>
      <c r="D4049" s="128">
        <v>19.353999999999999</v>
      </c>
    </row>
    <row r="4050" spans="2:4" x14ac:dyDescent="0.2">
      <c r="B4050" s="88">
        <v>40295</v>
      </c>
      <c r="D4050" s="128">
        <v>19.344000000000001</v>
      </c>
    </row>
    <row r="4051" spans="2:4" x14ac:dyDescent="0.2">
      <c r="B4051" s="88">
        <v>40294</v>
      </c>
      <c r="D4051" s="128">
        <v>19.311</v>
      </c>
    </row>
    <row r="4052" spans="2:4" x14ac:dyDescent="0.2">
      <c r="B4052" s="88">
        <v>40291</v>
      </c>
      <c r="D4052" s="128">
        <v>19.408999999999999</v>
      </c>
    </row>
    <row r="4053" spans="2:4" x14ac:dyDescent="0.2">
      <c r="B4053" s="88">
        <v>40290</v>
      </c>
      <c r="D4053" s="128">
        <v>19.407</v>
      </c>
    </row>
    <row r="4054" spans="2:4" x14ac:dyDescent="0.2">
      <c r="B4054" s="88">
        <v>40289</v>
      </c>
      <c r="D4054" s="128">
        <v>19.373000000000001</v>
      </c>
    </row>
    <row r="4055" spans="2:4" x14ac:dyDescent="0.2">
      <c r="B4055" s="88">
        <v>40288</v>
      </c>
      <c r="D4055" s="128">
        <v>19.408999999999999</v>
      </c>
    </row>
    <row r="4056" spans="2:4" x14ac:dyDescent="0.2">
      <c r="B4056" s="88">
        <v>40284</v>
      </c>
      <c r="D4056" s="128">
        <v>19.408999999999999</v>
      </c>
    </row>
    <row r="4057" spans="2:4" x14ac:dyDescent="0.2">
      <c r="B4057" s="88">
        <v>40283</v>
      </c>
      <c r="D4057" s="128">
        <v>19.411999999999999</v>
      </c>
    </row>
    <row r="4058" spans="2:4" x14ac:dyDescent="0.2">
      <c r="B4058" s="88">
        <v>40282</v>
      </c>
      <c r="D4058" s="128">
        <v>19.41</v>
      </c>
    </row>
    <row r="4059" spans="2:4" x14ac:dyDescent="0.2">
      <c r="B4059" s="88">
        <v>40281</v>
      </c>
      <c r="D4059" s="128">
        <v>19.384</v>
      </c>
    </row>
    <row r="4060" spans="2:4" x14ac:dyDescent="0.2">
      <c r="B4060" s="88">
        <v>40280</v>
      </c>
      <c r="D4060" s="128">
        <v>19.294</v>
      </c>
    </row>
    <row r="4061" spans="2:4" x14ac:dyDescent="0.2">
      <c r="B4061" s="88">
        <v>40277</v>
      </c>
      <c r="D4061" s="128">
        <v>19.321000000000002</v>
      </c>
    </row>
    <row r="4062" spans="2:4" x14ac:dyDescent="0.2">
      <c r="B4062" s="88">
        <v>40276</v>
      </c>
      <c r="D4062" s="128">
        <v>19.356999999999999</v>
      </c>
    </row>
    <row r="4063" spans="2:4" x14ac:dyDescent="0.2">
      <c r="B4063" s="88">
        <v>40275</v>
      </c>
      <c r="D4063" s="128">
        <v>19.306999999999999</v>
      </c>
    </row>
    <row r="4064" spans="2:4" x14ac:dyDescent="0.2">
      <c r="B4064" s="88">
        <v>40274</v>
      </c>
      <c r="D4064" s="128">
        <v>19.271000000000001</v>
      </c>
    </row>
    <row r="4065" spans="2:4" x14ac:dyDescent="0.2">
      <c r="B4065" s="88">
        <v>40273</v>
      </c>
      <c r="D4065" s="128">
        <v>19.355</v>
      </c>
    </row>
    <row r="4066" spans="2:4" x14ac:dyDescent="0.2">
      <c r="B4066" s="88">
        <v>40268</v>
      </c>
      <c r="D4066" s="128">
        <v>19.457000000000001</v>
      </c>
    </row>
    <row r="4067" spans="2:4" x14ac:dyDescent="0.2">
      <c r="B4067" s="88">
        <v>40267</v>
      </c>
      <c r="D4067" s="128">
        <v>19.454999999999998</v>
      </c>
    </row>
    <row r="4068" spans="2:4" x14ac:dyDescent="0.2">
      <c r="B4068" s="88">
        <v>40266</v>
      </c>
      <c r="D4068" s="128">
        <v>19.509</v>
      </c>
    </row>
    <row r="4069" spans="2:4" x14ac:dyDescent="0.2">
      <c r="B4069" s="88">
        <v>40263</v>
      </c>
      <c r="D4069" s="128">
        <v>19.582000000000001</v>
      </c>
    </row>
    <row r="4070" spans="2:4" x14ac:dyDescent="0.2">
      <c r="B4070" s="88">
        <v>40262</v>
      </c>
      <c r="D4070" s="128">
        <v>19.605</v>
      </c>
    </row>
    <row r="4071" spans="2:4" x14ac:dyDescent="0.2">
      <c r="B4071" s="88">
        <v>40261</v>
      </c>
      <c r="D4071" s="128">
        <v>19.606000000000002</v>
      </c>
    </row>
    <row r="4072" spans="2:4" x14ac:dyDescent="0.2">
      <c r="B4072" s="88">
        <v>40260</v>
      </c>
      <c r="D4072" s="128">
        <v>19.635000000000002</v>
      </c>
    </row>
    <row r="4073" spans="2:4" x14ac:dyDescent="0.2">
      <c r="B4073" s="88">
        <v>40259</v>
      </c>
      <c r="D4073" s="128">
        <v>19.709</v>
      </c>
    </row>
    <row r="4074" spans="2:4" x14ac:dyDescent="0.2">
      <c r="B4074" s="88">
        <v>40256</v>
      </c>
      <c r="D4074" s="128">
        <v>19.678000000000001</v>
      </c>
    </row>
    <row r="4075" spans="2:4" x14ac:dyDescent="0.2">
      <c r="B4075" s="88">
        <v>40255</v>
      </c>
      <c r="D4075" s="128">
        <v>19.649999999999999</v>
      </c>
    </row>
    <row r="4076" spans="2:4" x14ac:dyDescent="0.2">
      <c r="B4076" s="88">
        <v>40254</v>
      </c>
      <c r="D4076" s="128">
        <v>19.550999999999998</v>
      </c>
    </row>
    <row r="4077" spans="2:4" x14ac:dyDescent="0.2">
      <c r="B4077" s="88">
        <v>40253</v>
      </c>
      <c r="D4077" s="128">
        <v>19.5</v>
      </c>
    </row>
    <row r="4078" spans="2:4" x14ac:dyDescent="0.2">
      <c r="B4078" s="88">
        <v>40252</v>
      </c>
      <c r="D4078" s="128">
        <v>19.547999999999998</v>
      </c>
    </row>
    <row r="4079" spans="2:4" x14ac:dyDescent="0.2">
      <c r="B4079" s="88">
        <v>40249</v>
      </c>
      <c r="D4079" s="128">
        <v>19.55</v>
      </c>
    </row>
    <row r="4080" spans="2:4" x14ac:dyDescent="0.2">
      <c r="B4080" s="88">
        <v>40248</v>
      </c>
      <c r="D4080" s="128">
        <v>19.600000000000001</v>
      </c>
    </row>
    <row r="4081" spans="2:4" x14ac:dyDescent="0.2">
      <c r="B4081" s="88">
        <v>40247</v>
      </c>
      <c r="D4081" s="128">
        <v>19.600000000000001</v>
      </c>
    </row>
    <row r="4082" spans="2:4" x14ac:dyDescent="0.2">
      <c r="B4082" s="88">
        <v>40246</v>
      </c>
      <c r="D4082" s="128">
        <v>19.651</v>
      </c>
    </row>
    <row r="4083" spans="2:4" x14ac:dyDescent="0.2">
      <c r="B4083" s="88">
        <v>40245</v>
      </c>
      <c r="D4083" s="128">
        <v>19.683</v>
      </c>
    </row>
    <row r="4084" spans="2:4" x14ac:dyDescent="0.2">
      <c r="B4084" s="88">
        <v>40242</v>
      </c>
      <c r="D4084" s="128">
        <v>19.75</v>
      </c>
    </row>
    <row r="4085" spans="2:4" x14ac:dyDescent="0.2">
      <c r="B4085" s="88">
        <v>40241</v>
      </c>
      <c r="D4085" s="128">
        <v>19.704999999999998</v>
      </c>
    </row>
    <row r="4086" spans="2:4" x14ac:dyDescent="0.2">
      <c r="B4086" s="88">
        <v>40240</v>
      </c>
      <c r="D4086" s="128">
        <v>19.649999999999999</v>
      </c>
    </row>
    <row r="4087" spans="2:4" x14ac:dyDescent="0.2">
      <c r="B4087" s="88">
        <v>40239</v>
      </c>
      <c r="D4087" s="128">
        <v>19.731000000000002</v>
      </c>
    </row>
    <row r="4088" spans="2:4" x14ac:dyDescent="0.2">
      <c r="B4088" s="88">
        <v>40235</v>
      </c>
      <c r="D4088" s="128">
        <v>19.809999999999999</v>
      </c>
    </row>
    <row r="4089" spans="2:4" x14ac:dyDescent="0.2">
      <c r="B4089" s="88">
        <v>40234</v>
      </c>
      <c r="D4089" s="128">
        <v>19.832000000000001</v>
      </c>
    </row>
    <row r="4090" spans="2:4" x14ac:dyDescent="0.2">
      <c r="B4090" s="88">
        <v>40233</v>
      </c>
      <c r="D4090" s="128">
        <v>19.777000000000001</v>
      </c>
    </row>
    <row r="4091" spans="2:4" x14ac:dyDescent="0.2">
      <c r="B4091" s="88">
        <v>40232</v>
      </c>
      <c r="D4091" s="128">
        <v>19.745999999999999</v>
      </c>
    </row>
    <row r="4092" spans="2:4" x14ac:dyDescent="0.2">
      <c r="B4092" s="88">
        <v>40231</v>
      </c>
      <c r="D4092" s="128">
        <v>19.757000000000001</v>
      </c>
    </row>
    <row r="4093" spans="2:4" x14ac:dyDescent="0.2">
      <c r="B4093" s="88">
        <v>40228</v>
      </c>
      <c r="D4093" s="128">
        <v>19.838999999999999</v>
      </c>
    </row>
    <row r="4094" spans="2:4" x14ac:dyDescent="0.2">
      <c r="B4094" s="88">
        <v>40227</v>
      </c>
      <c r="D4094" s="128">
        <v>19.850000000000001</v>
      </c>
    </row>
    <row r="4095" spans="2:4" x14ac:dyDescent="0.2">
      <c r="B4095" s="88">
        <v>40226</v>
      </c>
      <c r="D4095" s="128">
        <v>19.850000000000001</v>
      </c>
    </row>
    <row r="4096" spans="2:4" x14ac:dyDescent="0.2">
      <c r="B4096" s="88">
        <v>40221</v>
      </c>
      <c r="D4096" s="128">
        <v>19.899999999999999</v>
      </c>
    </row>
    <row r="4097" spans="2:4" x14ac:dyDescent="0.2">
      <c r="B4097" s="88">
        <v>40220</v>
      </c>
      <c r="D4097" s="128">
        <v>19.788</v>
      </c>
    </row>
    <row r="4098" spans="2:4" x14ac:dyDescent="0.2">
      <c r="B4098" s="88">
        <v>40219</v>
      </c>
      <c r="D4098" s="128">
        <v>19.728999999999999</v>
      </c>
    </row>
    <row r="4099" spans="2:4" x14ac:dyDescent="0.2">
      <c r="B4099" s="88">
        <v>40218</v>
      </c>
      <c r="D4099" s="128">
        <v>19.82</v>
      </c>
    </row>
    <row r="4100" spans="2:4" x14ac:dyDescent="0.2">
      <c r="B4100" s="88">
        <v>40217</v>
      </c>
      <c r="D4100" s="128">
        <v>19.899999999999999</v>
      </c>
    </row>
    <row r="4101" spans="2:4" x14ac:dyDescent="0.2">
      <c r="B4101" s="88">
        <v>40214</v>
      </c>
      <c r="D4101" s="128">
        <v>19.916</v>
      </c>
    </row>
    <row r="4102" spans="2:4" x14ac:dyDescent="0.2">
      <c r="B4102" s="88">
        <v>40213</v>
      </c>
      <c r="D4102" s="128">
        <v>19.617000000000001</v>
      </c>
    </row>
    <row r="4103" spans="2:4" x14ac:dyDescent="0.2">
      <c r="B4103" s="88">
        <v>40212</v>
      </c>
      <c r="D4103" s="128">
        <v>19.5</v>
      </c>
    </row>
    <row r="4104" spans="2:4" x14ac:dyDescent="0.2">
      <c r="B4104" s="88">
        <v>40211</v>
      </c>
      <c r="D4104" s="128">
        <v>19.550999999999998</v>
      </c>
    </row>
    <row r="4105" spans="2:4" x14ac:dyDescent="0.2">
      <c r="B4105" s="88">
        <v>40210</v>
      </c>
      <c r="D4105" s="128">
        <v>19.600000000000001</v>
      </c>
    </row>
    <row r="4106" spans="2:4" x14ac:dyDescent="0.2">
      <c r="B4106" s="88">
        <v>40207</v>
      </c>
      <c r="D4106" s="128">
        <v>19.600000000000001</v>
      </c>
    </row>
    <row r="4107" spans="2:4" x14ac:dyDescent="0.2">
      <c r="B4107" s="88">
        <v>40206</v>
      </c>
      <c r="D4107" s="128">
        <v>19.614000000000001</v>
      </c>
    </row>
    <row r="4108" spans="2:4" x14ac:dyDescent="0.2">
      <c r="B4108" s="88">
        <v>40205</v>
      </c>
      <c r="D4108" s="128">
        <v>19.602</v>
      </c>
    </row>
    <row r="4109" spans="2:4" x14ac:dyDescent="0.2">
      <c r="B4109" s="88">
        <v>40204</v>
      </c>
      <c r="D4109" s="128">
        <v>19.602</v>
      </c>
    </row>
    <row r="4110" spans="2:4" x14ac:dyDescent="0.2">
      <c r="B4110" s="88">
        <v>40203</v>
      </c>
      <c r="D4110" s="128">
        <v>19.611999999999998</v>
      </c>
    </row>
    <row r="4111" spans="2:4" x14ac:dyDescent="0.2">
      <c r="B4111" s="88">
        <v>40200</v>
      </c>
      <c r="D4111" s="128">
        <v>19.602</v>
      </c>
    </row>
    <row r="4112" spans="2:4" x14ac:dyDescent="0.2">
      <c r="B4112" s="88">
        <v>40199</v>
      </c>
      <c r="D4112" s="128">
        <v>19.603000000000002</v>
      </c>
    </row>
    <row r="4113" spans="2:4" x14ac:dyDescent="0.2">
      <c r="B4113" s="88">
        <v>40198</v>
      </c>
      <c r="D4113" s="128">
        <v>19.558</v>
      </c>
    </row>
    <row r="4114" spans="2:4" x14ac:dyDescent="0.2">
      <c r="B4114" s="88">
        <v>40197</v>
      </c>
      <c r="D4114" s="128">
        <v>19.635000000000002</v>
      </c>
    </row>
    <row r="4115" spans="2:4" x14ac:dyDescent="0.2">
      <c r="B4115" s="88">
        <v>40196</v>
      </c>
      <c r="D4115" s="128">
        <v>19.635999999999999</v>
      </c>
    </row>
    <row r="4116" spans="2:4" x14ac:dyDescent="0.2">
      <c r="B4116" s="88">
        <v>40193</v>
      </c>
      <c r="D4116" s="128">
        <v>19.626999999999999</v>
      </c>
    </row>
    <row r="4117" spans="2:4" x14ac:dyDescent="0.2">
      <c r="B4117" s="88">
        <v>40192</v>
      </c>
      <c r="D4117" s="128">
        <v>19.616</v>
      </c>
    </row>
    <row r="4118" spans="2:4" x14ac:dyDescent="0.2">
      <c r="B4118" s="88">
        <v>40191</v>
      </c>
      <c r="D4118" s="128">
        <v>19.631</v>
      </c>
    </row>
    <row r="4119" spans="2:4" x14ac:dyDescent="0.2">
      <c r="B4119" s="88">
        <v>40190</v>
      </c>
      <c r="D4119" s="128">
        <v>19.654</v>
      </c>
    </row>
    <row r="4120" spans="2:4" x14ac:dyDescent="0.2">
      <c r="B4120" s="88">
        <v>40189</v>
      </c>
      <c r="D4120" s="128">
        <v>19.529</v>
      </c>
    </row>
    <row r="4121" spans="2:4" x14ac:dyDescent="0.2">
      <c r="B4121" s="88">
        <v>40186</v>
      </c>
      <c r="D4121" s="128">
        <v>19.556000000000001</v>
      </c>
    </row>
    <row r="4122" spans="2:4" x14ac:dyDescent="0.2">
      <c r="B4122" s="88">
        <v>40185</v>
      </c>
      <c r="D4122" s="128">
        <v>19.513999999999999</v>
      </c>
    </row>
    <row r="4123" spans="2:4" x14ac:dyDescent="0.2">
      <c r="B4123" s="88">
        <v>40184</v>
      </c>
      <c r="D4123" s="128" t="s">
        <v>1873</v>
      </c>
    </row>
    <row r="4124" spans="2:4" x14ac:dyDescent="0.2">
      <c r="B4124" s="88">
        <v>40183</v>
      </c>
      <c r="D4124" s="128">
        <v>19.407</v>
      </c>
    </row>
    <row r="4125" spans="2:4" x14ac:dyDescent="0.2">
      <c r="B4125" s="88">
        <v>40182</v>
      </c>
      <c r="D4125" s="128">
        <v>19.515000000000001</v>
      </c>
    </row>
    <row r="4126" spans="2:4" x14ac:dyDescent="0.2">
      <c r="B4126" s="88">
        <v>40178</v>
      </c>
      <c r="D4126" s="128" t="s">
        <v>1873</v>
      </c>
    </row>
    <row r="4127" spans="2:4" x14ac:dyDescent="0.2">
      <c r="B4127" s="88">
        <v>40177</v>
      </c>
      <c r="D4127" s="128">
        <v>19.637</v>
      </c>
    </row>
    <row r="4128" spans="2:4" x14ac:dyDescent="0.2">
      <c r="B4128" s="88">
        <v>40176</v>
      </c>
      <c r="D4128" s="128">
        <v>19.611000000000001</v>
      </c>
    </row>
    <row r="4129" spans="2:4" x14ac:dyDescent="0.2">
      <c r="B4129" s="88">
        <v>40175</v>
      </c>
      <c r="D4129" s="128">
        <v>19.544</v>
      </c>
    </row>
    <row r="4130" spans="2:4" x14ac:dyDescent="0.2">
      <c r="B4130" s="88">
        <v>40171</v>
      </c>
      <c r="D4130" s="128">
        <v>19.564</v>
      </c>
    </row>
    <row r="4131" spans="2:4" x14ac:dyDescent="0.2">
      <c r="B4131" s="88">
        <v>40170</v>
      </c>
      <c r="D4131" s="128">
        <v>19.652999999999999</v>
      </c>
    </row>
    <row r="4132" spans="2:4" x14ac:dyDescent="0.2">
      <c r="B4132" s="88">
        <v>40169</v>
      </c>
      <c r="D4132" s="128">
        <v>19.82</v>
      </c>
    </row>
    <row r="4133" spans="2:4" x14ac:dyDescent="0.2">
      <c r="B4133" s="88">
        <v>40168</v>
      </c>
      <c r="D4133" s="128">
        <v>19.641999999999999</v>
      </c>
    </row>
    <row r="4134" spans="2:4" x14ac:dyDescent="0.2">
      <c r="B4134" s="88">
        <v>40165</v>
      </c>
      <c r="D4134" s="128">
        <v>19.614000000000001</v>
      </c>
    </row>
    <row r="4135" spans="2:4" x14ac:dyDescent="0.2">
      <c r="B4135" s="88">
        <v>40164</v>
      </c>
      <c r="D4135" s="128">
        <v>19.658000000000001</v>
      </c>
    </row>
    <row r="4136" spans="2:4" x14ac:dyDescent="0.2">
      <c r="B4136" s="88">
        <v>40163</v>
      </c>
      <c r="D4136" s="128">
        <v>19.602</v>
      </c>
    </row>
    <row r="4137" spans="2:4" x14ac:dyDescent="0.2">
      <c r="B4137" s="88">
        <v>40162</v>
      </c>
      <c r="D4137" s="128">
        <v>19.704000000000001</v>
      </c>
    </row>
    <row r="4138" spans="2:4" x14ac:dyDescent="0.2">
      <c r="B4138" s="88">
        <v>40161</v>
      </c>
      <c r="D4138" s="128">
        <v>19.657</v>
      </c>
    </row>
    <row r="4139" spans="2:4" x14ac:dyDescent="0.2">
      <c r="B4139" s="88">
        <v>40158</v>
      </c>
      <c r="D4139" s="128">
        <v>19.707000000000001</v>
      </c>
    </row>
    <row r="4140" spans="2:4" x14ac:dyDescent="0.2">
      <c r="B4140" s="88">
        <v>40157</v>
      </c>
      <c r="D4140" s="128">
        <v>19.736000000000001</v>
      </c>
    </row>
    <row r="4141" spans="2:4" x14ac:dyDescent="0.2">
      <c r="B4141" s="88">
        <v>40156</v>
      </c>
      <c r="D4141" s="128">
        <v>19.742999999999999</v>
      </c>
    </row>
    <row r="4142" spans="2:4" x14ac:dyDescent="0.2">
      <c r="B4142" s="88">
        <v>40155</v>
      </c>
      <c r="D4142" s="128">
        <v>19.638999999999999</v>
      </c>
    </row>
    <row r="4143" spans="2:4" x14ac:dyDescent="0.2">
      <c r="B4143" s="88">
        <v>40154</v>
      </c>
      <c r="D4143" s="128">
        <v>19.722999999999999</v>
      </c>
    </row>
    <row r="4144" spans="2:4" x14ac:dyDescent="0.2">
      <c r="B4144" s="88">
        <v>40151</v>
      </c>
      <c r="D4144" s="128">
        <v>19.821999999999999</v>
      </c>
    </row>
    <row r="4145" spans="2:4" x14ac:dyDescent="0.2">
      <c r="B4145" s="88">
        <v>40150</v>
      </c>
      <c r="D4145" s="128">
        <v>19.907</v>
      </c>
    </row>
    <row r="4146" spans="2:4" x14ac:dyDescent="0.2">
      <c r="B4146" s="88">
        <v>40149</v>
      </c>
      <c r="D4146" s="128">
        <v>19.86</v>
      </c>
    </row>
    <row r="4147" spans="2:4" x14ac:dyDescent="0.2">
      <c r="B4147" s="88">
        <v>40148</v>
      </c>
      <c r="D4147" s="128">
        <v>19.93</v>
      </c>
    </row>
    <row r="4148" spans="2:4" x14ac:dyDescent="0.2">
      <c r="B4148" s="88">
        <v>40147</v>
      </c>
      <c r="D4148" s="128">
        <v>20.103000000000002</v>
      </c>
    </row>
    <row r="4149" spans="2:4" x14ac:dyDescent="0.2">
      <c r="B4149" s="88">
        <v>40144</v>
      </c>
      <c r="D4149" s="128">
        <v>20.265000000000001</v>
      </c>
    </row>
    <row r="4150" spans="2:4" x14ac:dyDescent="0.2">
      <c r="B4150" s="88">
        <v>40143</v>
      </c>
      <c r="D4150" s="128">
        <v>20.207999999999998</v>
      </c>
    </row>
    <row r="4151" spans="2:4" x14ac:dyDescent="0.2">
      <c r="B4151" s="88">
        <v>40142</v>
      </c>
      <c r="D4151" s="128">
        <v>20.155000000000001</v>
      </c>
    </row>
    <row r="4152" spans="2:4" x14ac:dyDescent="0.2">
      <c r="B4152" s="88">
        <v>40141</v>
      </c>
      <c r="D4152" s="128">
        <v>20.138999999999999</v>
      </c>
    </row>
    <row r="4153" spans="2:4" x14ac:dyDescent="0.2">
      <c r="B4153" s="88">
        <v>40140</v>
      </c>
      <c r="D4153" s="128">
        <v>20.204999999999998</v>
      </c>
    </row>
    <row r="4154" spans="2:4" x14ac:dyDescent="0.2">
      <c r="B4154" s="88">
        <v>40137</v>
      </c>
      <c r="D4154" s="128">
        <v>20.355</v>
      </c>
    </row>
    <row r="4155" spans="2:4" x14ac:dyDescent="0.2">
      <c r="B4155" s="88">
        <v>40136</v>
      </c>
      <c r="D4155" s="128">
        <v>20.443000000000001</v>
      </c>
    </row>
    <row r="4156" spans="2:4" x14ac:dyDescent="0.2">
      <c r="B4156" s="88">
        <v>40135</v>
      </c>
      <c r="D4156" s="128">
        <v>20.41</v>
      </c>
    </row>
    <row r="4157" spans="2:4" x14ac:dyDescent="0.2">
      <c r="B4157" s="88">
        <v>40134</v>
      </c>
      <c r="D4157" s="128">
        <v>20.547999999999998</v>
      </c>
    </row>
    <row r="4158" spans="2:4" x14ac:dyDescent="0.2">
      <c r="B4158" s="88">
        <v>40133</v>
      </c>
      <c r="D4158" s="128">
        <v>20.56</v>
      </c>
    </row>
    <row r="4159" spans="2:4" x14ac:dyDescent="0.2">
      <c r="B4159" s="88">
        <v>40130</v>
      </c>
      <c r="D4159" s="128">
        <v>20.66</v>
      </c>
    </row>
    <row r="4160" spans="2:4" x14ac:dyDescent="0.2">
      <c r="B4160" s="88">
        <v>40129</v>
      </c>
      <c r="D4160" s="128">
        <v>20.545000000000002</v>
      </c>
    </row>
    <row r="4161" spans="2:4" x14ac:dyDescent="0.2">
      <c r="B4161" s="88">
        <v>40128</v>
      </c>
      <c r="D4161" s="128">
        <v>20.46</v>
      </c>
    </row>
    <row r="4162" spans="2:4" x14ac:dyDescent="0.2">
      <c r="B4162" s="88">
        <v>40127</v>
      </c>
      <c r="D4162" s="128">
        <v>20.526</v>
      </c>
    </row>
    <row r="4163" spans="2:4" x14ac:dyDescent="0.2">
      <c r="B4163" s="88">
        <v>40126</v>
      </c>
      <c r="D4163" s="128">
        <v>20.585999999999999</v>
      </c>
    </row>
    <row r="4164" spans="2:4" x14ac:dyDescent="0.2">
      <c r="B4164" s="88">
        <v>40123</v>
      </c>
      <c r="D4164" s="128">
        <v>20.698</v>
      </c>
    </row>
    <row r="4165" spans="2:4" x14ac:dyDescent="0.2">
      <c r="B4165" s="88">
        <v>40122</v>
      </c>
      <c r="D4165" s="128">
        <v>20.71</v>
      </c>
    </row>
    <row r="4166" spans="2:4" x14ac:dyDescent="0.2">
      <c r="B4166" s="88">
        <v>40121</v>
      </c>
      <c r="D4166" s="128">
        <v>20.763000000000002</v>
      </c>
    </row>
    <row r="4167" spans="2:4" x14ac:dyDescent="0.2">
      <c r="B4167" s="88">
        <v>40120</v>
      </c>
      <c r="D4167" s="128">
        <v>20.888999999999999</v>
      </c>
    </row>
    <row r="4168" spans="2:4" x14ac:dyDescent="0.2">
      <c r="B4168" s="88">
        <v>40116</v>
      </c>
      <c r="D4168" s="128">
        <v>20.815999999999999</v>
      </c>
    </row>
    <row r="4169" spans="2:4" x14ac:dyDescent="0.2">
      <c r="B4169" s="88">
        <v>40115</v>
      </c>
      <c r="D4169" s="128">
        <v>20.928999999999998</v>
      </c>
    </row>
    <row r="4170" spans="2:4" x14ac:dyDescent="0.2">
      <c r="B4170" s="88">
        <v>40114</v>
      </c>
      <c r="D4170" s="128">
        <v>21.119</v>
      </c>
    </row>
    <row r="4171" spans="2:4" x14ac:dyDescent="0.2">
      <c r="B4171" s="88">
        <v>40113</v>
      </c>
      <c r="D4171" s="128">
        <v>20.847999999999999</v>
      </c>
    </row>
    <row r="4172" spans="2:4" x14ac:dyDescent="0.2">
      <c r="B4172" s="88">
        <v>40112</v>
      </c>
      <c r="D4172" s="128">
        <v>20.61</v>
      </c>
    </row>
    <row r="4173" spans="2:4" x14ac:dyDescent="0.2">
      <c r="B4173" s="88">
        <v>40109</v>
      </c>
      <c r="D4173" s="128">
        <v>20.613</v>
      </c>
    </row>
    <row r="4174" spans="2:4" x14ac:dyDescent="0.2">
      <c r="B4174" s="88">
        <v>40108</v>
      </c>
      <c r="D4174" s="128">
        <v>20.78</v>
      </c>
    </row>
    <row r="4175" spans="2:4" x14ac:dyDescent="0.2">
      <c r="B4175" s="88">
        <v>40107</v>
      </c>
      <c r="D4175" s="128">
        <v>20.904</v>
      </c>
    </row>
    <row r="4176" spans="2:4" x14ac:dyDescent="0.2">
      <c r="B4176" s="88">
        <v>40106</v>
      </c>
      <c r="D4176" s="128">
        <v>20.844999999999999</v>
      </c>
    </row>
    <row r="4177" spans="2:4" x14ac:dyDescent="0.2">
      <c r="B4177" s="88">
        <v>40105</v>
      </c>
      <c r="D4177" s="128">
        <v>20.527000000000001</v>
      </c>
    </row>
    <row r="4178" spans="2:4" x14ac:dyDescent="0.2">
      <c r="B4178" s="88">
        <v>40102</v>
      </c>
      <c r="D4178" s="128">
        <v>20.442</v>
      </c>
    </row>
    <row r="4179" spans="2:4" x14ac:dyDescent="0.2">
      <c r="B4179" s="88">
        <v>40101</v>
      </c>
      <c r="D4179" s="128">
        <v>20.414000000000001</v>
      </c>
    </row>
    <row r="4180" spans="2:4" x14ac:dyDescent="0.2">
      <c r="B4180" s="88">
        <v>40100</v>
      </c>
      <c r="D4180" s="128">
        <v>20.492000000000001</v>
      </c>
    </row>
    <row r="4181" spans="2:4" x14ac:dyDescent="0.2">
      <c r="B4181" s="88">
        <v>40099</v>
      </c>
      <c r="D4181" s="128">
        <v>20.571999999999999</v>
      </c>
    </row>
    <row r="4182" spans="2:4" x14ac:dyDescent="0.2">
      <c r="B4182" s="88">
        <v>40095</v>
      </c>
      <c r="D4182" s="128">
        <v>20.707999999999998</v>
      </c>
    </row>
    <row r="4183" spans="2:4" x14ac:dyDescent="0.2">
      <c r="B4183" s="88">
        <v>40094</v>
      </c>
      <c r="D4183" s="128">
        <v>20.812999999999999</v>
      </c>
    </row>
    <row r="4184" spans="2:4" x14ac:dyDescent="0.2">
      <c r="B4184" s="88">
        <v>40093</v>
      </c>
      <c r="D4184" s="128">
        <v>20.925000000000001</v>
      </c>
    </row>
    <row r="4185" spans="2:4" x14ac:dyDescent="0.2">
      <c r="B4185" s="88">
        <v>40092</v>
      </c>
      <c r="D4185" s="128">
        <v>21.001000000000001</v>
      </c>
    </row>
    <row r="4186" spans="2:4" x14ac:dyDescent="0.2">
      <c r="B4186" s="88">
        <v>40091</v>
      </c>
      <c r="D4186" s="128">
        <v>21.184000000000001</v>
      </c>
    </row>
    <row r="4187" spans="2:4" x14ac:dyDescent="0.2">
      <c r="B4187" s="88">
        <v>40088</v>
      </c>
      <c r="D4187" s="128">
        <v>21.315000000000001</v>
      </c>
    </row>
    <row r="4188" spans="2:4" x14ac:dyDescent="0.2">
      <c r="B4188" s="88">
        <v>40087</v>
      </c>
      <c r="D4188" s="128">
        <v>21.347000000000001</v>
      </c>
    </row>
    <row r="4189" spans="2:4" x14ac:dyDescent="0.2">
      <c r="B4189" s="88">
        <v>40086</v>
      </c>
      <c r="D4189" s="128">
        <v>21.457999999999998</v>
      </c>
    </row>
    <row r="4190" spans="2:4" x14ac:dyDescent="0.2">
      <c r="B4190" s="88">
        <v>40085</v>
      </c>
      <c r="D4190" s="128">
        <v>21.509</v>
      </c>
    </row>
    <row r="4191" spans="2:4" x14ac:dyDescent="0.2">
      <c r="B4191" s="88">
        <v>40084</v>
      </c>
      <c r="D4191" s="128">
        <v>21.507999999999999</v>
      </c>
    </row>
    <row r="4192" spans="2:4" x14ac:dyDescent="0.2">
      <c r="B4192" s="88">
        <v>40081</v>
      </c>
      <c r="D4192" s="128">
        <v>21.507999999999999</v>
      </c>
    </row>
    <row r="4193" spans="1:7" x14ac:dyDescent="0.2">
      <c r="B4193" s="88">
        <v>40080</v>
      </c>
      <c r="D4193" s="128">
        <v>21.489000000000001</v>
      </c>
    </row>
    <row r="4194" spans="1:7" x14ac:dyDescent="0.2">
      <c r="B4194" s="88">
        <v>40079</v>
      </c>
      <c r="D4194" s="128">
        <v>21.594999999999999</v>
      </c>
    </row>
    <row r="4195" spans="1:7" x14ac:dyDescent="0.2">
      <c r="B4195" s="88">
        <v>40078</v>
      </c>
      <c r="D4195" s="128">
        <v>21.716000000000001</v>
      </c>
    </row>
    <row r="4196" spans="1:7" x14ac:dyDescent="0.2">
      <c r="B4196" s="88">
        <v>40077</v>
      </c>
      <c r="D4196" s="128">
        <v>21.818999999999999</v>
      </c>
    </row>
    <row r="4197" spans="1:7" x14ac:dyDescent="0.2">
      <c r="B4197" s="88">
        <v>40074</v>
      </c>
      <c r="D4197" s="128">
        <v>21.821999999999999</v>
      </c>
    </row>
    <row r="4198" spans="1:7" x14ac:dyDescent="0.2">
      <c r="A4198" s="116"/>
      <c r="B4198" s="88">
        <v>40073</v>
      </c>
      <c r="D4198" s="128">
        <v>21.872</v>
      </c>
      <c r="E4198" s="116"/>
      <c r="F4198" s="116"/>
      <c r="G4198" s="116"/>
    </row>
    <row r="4199" spans="1:7" x14ac:dyDescent="0.2">
      <c r="A4199" s="116"/>
      <c r="B4199" s="88">
        <v>40072</v>
      </c>
      <c r="D4199" s="128">
        <v>21.919</v>
      </c>
      <c r="E4199" s="116"/>
      <c r="F4199" s="116"/>
      <c r="G4199" s="116"/>
    </row>
    <row r="4200" spans="1:7" x14ac:dyDescent="0.2">
      <c r="A4200" s="116"/>
      <c r="B4200" s="88">
        <v>40071</v>
      </c>
      <c r="D4200" s="128">
        <v>22.018999999999998</v>
      </c>
      <c r="E4200" s="116"/>
      <c r="F4200" s="116"/>
      <c r="G4200" s="116"/>
    </row>
    <row r="4201" spans="1:7" x14ac:dyDescent="0.2">
      <c r="A4201" s="116"/>
      <c r="B4201" s="88">
        <v>40070</v>
      </c>
      <c r="D4201" s="128">
        <v>22.021999999999998</v>
      </c>
      <c r="E4201" s="116"/>
      <c r="F4201" s="116"/>
      <c r="G4201" s="116"/>
    </row>
    <row r="4202" spans="1:7" x14ac:dyDescent="0.2">
      <c r="A4202" s="116"/>
      <c r="B4202" s="88">
        <v>40067</v>
      </c>
      <c r="D4202" s="128">
        <v>21.99</v>
      </c>
      <c r="E4202" s="116"/>
      <c r="F4202" s="116"/>
      <c r="G4202" s="116"/>
    </row>
    <row r="4203" spans="1:7" x14ac:dyDescent="0.2">
      <c r="A4203" s="116"/>
      <c r="B4203" s="88">
        <v>40066</v>
      </c>
      <c r="D4203" s="128">
        <v>22.024999999999999</v>
      </c>
      <c r="E4203" s="116"/>
      <c r="F4203" s="116"/>
      <c r="G4203" s="116"/>
    </row>
    <row r="4204" spans="1:7" x14ac:dyDescent="0.2">
      <c r="A4204" s="116"/>
      <c r="B4204" s="88">
        <v>40065</v>
      </c>
      <c r="D4204" s="128">
        <v>22.103999999999999</v>
      </c>
      <c r="E4204" s="116"/>
      <c r="F4204" s="116"/>
      <c r="G4204" s="116"/>
    </row>
    <row r="4205" spans="1:7" x14ac:dyDescent="0.2">
      <c r="A4205" s="116"/>
      <c r="B4205" s="88">
        <v>40064</v>
      </c>
      <c r="D4205" s="128">
        <v>22.314</v>
      </c>
      <c r="E4205" s="116"/>
      <c r="F4205" s="116"/>
      <c r="G4205" s="116"/>
    </row>
    <row r="4206" spans="1:7" x14ac:dyDescent="0.2">
      <c r="A4206" s="116"/>
      <c r="B4206" s="88">
        <v>40063</v>
      </c>
      <c r="D4206" s="128">
        <v>22.37</v>
      </c>
      <c r="E4206" s="116"/>
      <c r="F4206" s="116"/>
      <c r="G4206" s="116"/>
    </row>
    <row r="4207" spans="1:7" x14ac:dyDescent="0.2">
      <c r="A4207" s="116"/>
      <c r="B4207" s="88">
        <v>40060</v>
      </c>
      <c r="D4207" s="128">
        <v>22.396000000000001</v>
      </c>
      <c r="E4207" s="116"/>
      <c r="F4207" s="116"/>
      <c r="G4207" s="116"/>
    </row>
    <row r="4208" spans="1:7" x14ac:dyDescent="0.2">
      <c r="A4208" s="116"/>
      <c r="B4208" s="88">
        <v>40059</v>
      </c>
      <c r="D4208" s="128">
        <v>22.442</v>
      </c>
      <c r="E4208" s="116"/>
      <c r="F4208" s="116"/>
      <c r="G4208" s="116"/>
    </row>
    <row r="4209" spans="1:7" x14ac:dyDescent="0.2">
      <c r="A4209" s="116"/>
      <c r="B4209" s="88">
        <v>40058</v>
      </c>
      <c r="D4209" s="128">
        <v>22.454000000000001</v>
      </c>
      <c r="E4209" s="116"/>
      <c r="F4209" s="116"/>
      <c r="G4209" s="116"/>
    </row>
    <row r="4210" spans="1:7" x14ac:dyDescent="0.2">
      <c r="A4210" s="116"/>
      <c r="B4210" s="88">
        <v>40057</v>
      </c>
      <c r="D4210" s="128">
        <v>22.363</v>
      </c>
      <c r="E4210" s="116"/>
      <c r="F4210" s="116"/>
      <c r="G4210" s="116"/>
    </row>
    <row r="4211" spans="1:7" x14ac:dyDescent="0.2">
      <c r="A4211" s="116"/>
      <c r="B4211" s="88">
        <v>40056</v>
      </c>
      <c r="D4211" s="128">
        <v>22.552</v>
      </c>
      <c r="E4211" s="116"/>
      <c r="F4211" s="116"/>
      <c r="G4211" s="116"/>
    </row>
    <row r="4212" spans="1:7" x14ac:dyDescent="0.2">
      <c r="A4212" s="116"/>
      <c r="B4212" s="88">
        <v>40053</v>
      </c>
      <c r="D4212" s="128">
        <v>22.66</v>
      </c>
      <c r="E4212" s="116"/>
      <c r="F4212" s="116"/>
      <c r="G4212" s="116"/>
    </row>
    <row r="4213" spans="1:7" x14ac:dyDescent="0.2">
      <c r="A4213" s="116"/>
      <c r="B4213" s="88">
        <v>40052</v>
      </c>
      <c r="D4213" s="128">
        <v>22.67</v>
      </c>
      <c r="E4213" s="116"/>
      <c r="F4213" s="116"/>
      <c r="G4213" s="116"/>
    </row>
    <row r="4214" spans="1:7" x14ac:dyDescent="0.2">
      <c r="A4214" s="116"/>
      <c r="B4214" s="88">
        <v>40051</v>
      </c>
      <c r="D4214" s="128">
        <v>22.67</v>
      </c>
      <c r="E4214" s="116"/>
      <c r="F4214" s="116"/>
      <c r="G4214" s="116"/>
    </row>
    <row r="4215" spans="1:7" x14ac:dyDescent="0.2">
      <c r="A4215" s="116"/>
      <c r="B4215" s="88">
        <v>40049</v>
      </c>
      <c r="D4215" s="128">
        <v>22.667000000000002</v>
      </c>
      <c r="E4215" s="116"/>
      <c r="F4215" s="116"/>
      <c r="G4215" s="116"/>
    </row>
    <row r="4216" spans="1:7" x14ac:dyDescent="0.2">
      <c r="A4216" s="116"/>
      <c r="B4216" s="88">
        <v>40046</v>
      </c>
      <c r="D4216" s="128">
        <v>22.72</v>
      </c>
      <c r="E4216" s="116"/>
      <c r="F4216" s="116"/>
      <c r="G4216" s="116"/>
    </row>
    <row r="4217" spans="1:7" x14ac:dyDescent="0.2">
      <c r="A4217" s="116"/>
      <c r="B4217" s="88">
        <v>40045</v>
      </c>
      <c r="D4217" s="128">
        <v>22.843</v>
      </c>
      <c r="E4217" s="116"/>
      <c r="F4217" s="116"/>
      <c r="G4217" s="116"/>
    </row>
    <row r="4218" spans="1:7" x14ac:dyDescent="0.2">
      <c r="A4218" s="116"/>
      <c r="B4218" s="88">
        <v>40044</v>
      </c>
      <c r="D4218" s="128">
        <v>22.82</v>
      </c>
      <c r="E4218" s="116"/>
      <c r="F4218" s="116"/>
      <c r="G4218" s="116"/>
    </row>
    <row r="4219" spans="1:7" x14ac:dyDescent="0.2">
      <c r="A4219" s="116"/>
      <c r="B4219" s="88">
        <v>40043</v>
      </c>
      <c r="D4219" s="128">
        <v>22.879000000000001</v>
      </c>
      <c r="E4219" s="116"/>
      <c r="F4219" s="116"/>
      <c r="G4219" s="116"/>
    </row>
    <row r="4220" spans="1:7" x14ac:dyDescent="0.2">
      <c r="A4220" s="116"/>
      <c r="B4220" s="88">
        <v>40042</v>
      </c>
      <c r="D4220" s="128">
        <v>22.97</v>
      </c>
      <c r="E4220" s="116"/>
      <c r="F4220" s="116"/>
      <c r="G4220" s="116"/>
    </row>
    <row r="4221" spans="1:7" x14ac:dyDescent="0.2">
      <c r="A4221" s="116"/>
      <c r="B4221" s="88">
        <v>40039</v>
      </c>
      <c r="D4221" s="128">
        <v>22.87</v>
      </c>
      <c r="E4221" s="116"/>
      <c r="F4221" s="116"/>
      <c r="G4221" s="116"/>
    </row>
    <row r="4222" spans="1:7" x14ac:dyDescent="0.2">
      <c r="A4222" s="116"/>
      <c r="B4222" s="88">
        <v>40038</v>
      </c>
      <c r="D4222" s="128">
        <v>22.855</v>
      </c>
      <c r="E4222" s="116"/>
      <c r="F4222" s="116"/>
      <c r="G4222" s="116"/>
    </row>
    <row r="4223" spans="1:7" s="116" customFormat="1" x14ac:dyDescent="0.2">
      <c r="B4223" s="88">
        <v>40037</v>
      </c>
      <c r="C4223"/>
      <c r="D4223" s="128">
        <v>22.92</v>
      </c>
    </row>
    <row r="4224" spans="1:7" s="116" customFormat="1" x14ac:dyDescent="0.2">
      <c r="B4224" s="88">
        <v>40036</v>
      </c>
      <c r="C4224"/>
      <c r="D4224" s="128">
        <v>23</v>
      </c>
    </row>
    <row r="4225" spans="1:7" s="116" customFormat="1" x14ac:dyDescent="0.2">
      <c r="B4225" s="88">
        <v>40035</v>
      </c>
      <c r="C4225"/>
      <c r="D4225" s="128">
        <v>22.861000000000001</v>
      </c>
    </row>
    <row r="4226" spans="1:7" s="116" customFormat="1" x14ac:dyDescent="0.2">
      <c r="B4226" s="88">
        <v>40032</v>
      </c>
      <c r="C4226"/>
      <c r="D4226" s="128">
        <v>22.797999999999998</v>
      </c>
    </row>
    <row r="4227" spans="1:7" s="116" customFormat="1" x14ac:dyDescent="0.2">
      <c r="B4227" s="88">
        <v>40031</v>
      </c>
      <c r="C4227"/>
      <c r="D4227" s="128">
        <v>22.945</v>
      </c>
    </row>
    <row r="4228" spans="1:7" s="116" customFormat="1" x14ac:dyDescent="0.2">
      <c r="B4228" s="88">
        <v>40030</v>
      </c>
      <c r="C4228"/>
      <c r="D4228" s="128">
        <v>23.074999999999999</v>
      </c>
    </row>
    <row r="4229" spans="1:7" s="116" customFormat="1" x14ac:dyDescent="0.2">
      <c r="B4229" s="88">
        <v>40029</v>
      </c>
      <c r="C4229"/>
      <c r="D4229" s="128">
        <v>23.123000000000001</v>
      </c>
    </row>
    <row r="4230" spans="1:7" s="116" customFormat="1" x14ac:dyDescent="0.2">
      <c r="B4230" s="88">
        <v>40028</v>
      </c>
      <c r="C4230"/>
      <c r="D4230" s="128">
        <v>23.146999999999998</v>
      </c>
    </row>
    <row r="4231" spans="1:7" s="116" customFormat="1" x14ac:dyDescent="0.2">
      <c r="B4231" s="88">
        <v>40025</v>
      </c>
      <c r="C4231"/>
      <c r="D4231" s="128">
        <v>23.273</v>
      </c>
    </row>
    <row r="4232" spans="1:7" s="116" customFormat="1" x14ac:dyDescent="0.2">
      <c r="B4232" s="88">
        <v>40024</v>
      </c>
      <c r="C4232"/>
      <c r="D4232" s="128">
        <v>23.387</v>
      </c>
    </row>
    <row r="4233" spans="1:7" s="116" customFormat="1" x14ac:dyDescent="0.2">
      <c r="B4233" s="88">
        <v>40023</v>
      </c>
      <c r="C4233"/>
      <c r="D4233" s="128">
        <v>23.428000000000001</v>
      </c>
    </row>
    <row r="4234" spans="1:7" s="116" customFormat="1" x14ac:dyDescent="0.2">
      <c r="B4234" s="88">
        <v>40022</v>
      </c>
      <c r="C4234"/>
      <c r="D4234" s="128">
        <v>23.379000000000001</v>
      </c>
    </row>
    <row r="4235" spans="1:7" s="116" customFormat="1" x14ac:dyDescent="0.2">
      <c r="B4235" s="88">
        <v>40021</v>
      </c>
      <c r="C4235"/>
      <c r="D4235" s="128">
        <v>23.332999999999998</v>
      </c>
    </row>
    <row r="4236" spans="1:7" s="116" customFormat="1" x14ac:dyDescent="0.2">
      <c r="B4236" s="88">
        <v>40018</v>
      </c>
      <c r="C4236"/>
      <c r="D4236" s="128">
        <v>23.329000000000001</v>
      </c>
    </row>
    <row r="4237" spans="1:7" s="116" customFormat="1" x14ac:dyDescent="0.2">
      <c r="B4237" s="88">
        <v>40017</v>
      </c>
      <c r="C4237"/>
      <c r="D4237" s="128">
        <v>23.363</v>
      </c>
    </row>
    <row r="4238" spans="1:7" s="116" customFormat="1" x14ac:dyDescent="0.2">
      <c r="B4238" s="88">
        <v>40016</v>
      </c>
      <c r="C4238"/>
      <c r="D4238" s="128">
        <v>23.428999999999998</v>
      </c>
    </row>
    <row r="4239" spans="1:7" s="116" customFormat="1" x14ac:dyDescent="0.2">
      <c r="B4239" s="88">
        <v>40015</v>
      </c>
      <c r="C4239"/>
      <c r="D4239" s="128">
        <v>23.363</v>
      </c>
    </row>
    <row r="4240" spans="1:7" s="116" customFormat="1" x14ac:dyDescent="0.2">
      <c r="A4240"/>
      <c r="B4240" s="88">
        <v>40014</v>
      </c>
      <c r="C4240"/>
      <c r="D4240" s="128">
        <v>23.382000000000001</v>
      </c>
      <c r="E4240"/>
      <c r="F4240"/>
      <c r="G4240"/>
    </row>
    <row r="4241" spans="1:7" s="116" customFormat="1" x14ac:dyDescent="0.2">
      <c r="A4241"/>
      <c r="B4241" s="88">
        <v>40011</v>
      </c>
      <c r="C4241"/>
      <c r="D4241" s="128">
        <v>23.434999999999999</v>
      </c>
      <c r="E4241"/>
      <c r="F4241"/>
      <c r="G4241"/>
    </row>
    <row r="4242" spans="1:7" s="116" customFormat="1" x14ac:dyDescent="0.2">
      <c r="A4242"/>
      <c r="B4242" s="88">
        <v>40010</v>
      </c>
      <c r="C4242"/>
      <c r="D4242" s="128">
        <v>23.391999999999999</v>
      </c>
      <c r="E4242"/>
      <c r="F4242"/>
      <c r="G4242"/>
    </row>
    <row r="4243" spans="1:7" s="116" customFormat="1" x14ac:dyDescent="0.2">
      <c r="A4243"/>
      <c r="B4243" s="88">
        <v>40009</v>
      </c>
      <c r="C4243"/>
      <c r="D4243" s="128">
        <v>23.334</v>
      </c>
      <c r="E4243"/>
      <c r="F4243"/>
      <c r="G4243"/>
    </row>
    <row r="4244" spans="1:7" s="116" customFormat="1" x14ac:dyDescent="0.2">
      <c r="A4244"/>
      <c r="B4244" s="88">
        <v>40008</v>
      </c>
      <c r="C4244"/>
      <c r="D4244" s="128">
        <v>23.379000000000001</v>
      </c>
      <c r="E4244"/>
      <c r="F4244"/>
      <c r="G4244"/>
    </row>
    <row r="4245" spans="1:7" x14ac:dyDescent="0.2">
      <c r="B4245" s="88">
        <v>40007</v>
      </c>
      <c r="D4245" s="128">
        <v>23.428999999999998</v>
      </c>
    </row>
    <row r="4246" spans="1:7" x14ac:dyDescent="0.2">
      <c r="B4246" s="88">
        <v>40004</v>
      </c>
      <c r="D4246" s="128">
        <v>23.478999999999999</v>
      </c>
    </row>
    <row r="4247" spans="1:7" x14ac:dyDescent="0.2">
      <c r="B4247" s="88">
        <v>40003</v>
      </c>
      <c r="D4247" s="128">
        <v>23.428000000000001</v>
      </c>
    </row>
    <row r="4248" spans="1:7" x14ac:dyDescent="0.2">
      <c r="B4248" s="88">
        <v>40002</v>
      </c>
      <c r="D4248" s="128">
        <v>23.52</v>
      </c>
    </row>
    <row r="4249" spans="1:7" x14ac:dyDescent="0.2">
      <c r="B4249" s="88">
        <v>40001</v>
      </c>
      <c r="D4249" s="128">
        <v>23.356000000000002</v>
      </c>
    </row>
    <row r="4250" spans="1:7" x14ac:dyDescent="0.2">
      <c r="B4250" s="88">
        <v>40000</v>
      </c>
      <c r="D4250" s="128">
        <v>23.448</v>
      </c>
    </row>
    <row r="4251" spans="1:7" x14ac:dyDescent="0.2">
      <c r="B4251" s="88">
        <v>39997</v>
      </c>
      <c r="D4251" s="128">
        <v>23.420999999999999</v>
      </c>
    </row>
    <row r="4252" spans="1:7" x14ac:dyDescent="0.2">
      <c r="B4252" s="88">
        <v>39996</v>
      </c>
      <c r="D4252" s="128">
        <v>23.481999999999999</v>
      </c>
    </row>
    <row r="4253" spans="1:7" x14ac:dyDescent="0.2">
      <c r="B4253" s="88">
        <v>39995</v>
      </c>
      <c r="D4253" s="128">
        <v>23.321000000000002</v>
      </c>
    </row>
    <row r="4254" spans="1:7" x14ac:dyDescent="0.2">
      <c r="B4254" s="88">
        <v>39994</v>
      </c>
      <c r="D4254" s="128">
        <v>23.425000000000001</v>
      </c>
    </row>
    <row r="4255" spans="1:7" x14ac:dyDescent="0.2">
      <c r="B4255" s="88">
        <v>39993</v>
      </c>
      <c r="D4255" s="128">
        <v>23.521999999999998</v>
      </c>
    </row>
    <row r="4256" spans="1:7" x14ac:dyDescent="0.2">
      <c r="B4256" s="88">
        <v>39990</v>
      </c>
      <c r="D4256" s="128">
        <v>23.581</v>
      </c>
    </row>
    <row r="4257" spans="2:4" x14ac:dyDescent="0.2">
      <c r="B4257" s="88">
        <v>39989</v>
      </c>
      <c r="D4257" s="128">
        <v>23.611000000000001</v>
      </c>
    </row>
    <row r="4258" spans="2:4" x14ac:dyDescent="0.2">
      <c r="B4258" s="88">
        <v>39988</v>
      </c>
      <c r="D4258" s="128">
        <v>23.542999999999999</v>
      </c>
    </row>
    <row r="4259" spans="2:4" x14ac:dyDescent="0.2">
      <c r="B4259" s="88">
        <v>39987</v>
      </c>
      <c r="D4259" s="128">
        <v>23.655000000000001</v>
      </c>
    </row>
    <row r="4260" spans="2:4" x14ac:dyDescent="0.2">
      <c r="B4260" s="88">
        <v>39986</v>
      </c>
      <c r="D4260" s="128">
        <v>23.712</v>
      </c>
    </row>
    <row r="4261" spans="2:4" x14ac:dyDescent="0.2">
      <c r="B4261" s="88">
        <v>39982</v>
      </c>
      <c r="D4261" s="128">
        <v>23.434999999999999</v>
      </c>
    </row>
    <row r="4262" spans="2:4" x14ac:dyDescent="0.2">
      <c r="B4262" s="88">
        <v>39981</v>
      </c>
      <c r="D4262" s="128">
        <v>23.619</v>
      </c>
    </row>
    <row r="4263" spans="2:4" x14ac:dyDescent="0.2">
      <c r="B4263" s="88">
        <v>39980</v>
      </c>
      <c r="D4263" s="128">
        <v>23.463999999999999</v>
      </c>
    </row>
    <row r="4264" spans="2:4" x14ac:dyDescent="0.2">
      <c r="B4264" s="88">
        <v>39979</v>
      </c>
      <c r="D4264" s="128">
        <v>23.385000000000002</v>
      </c>
    </row>
    <row r="4265" spans="2:4" x14ac:dyDescent="0.2">
      <c r="B4265" s="88">
        <v>39976</v>
      </c>
      <c r="D4265" s="128">
        <v>23.285</v>
      </c>
    </row>
    <row r="4266" spans="2:4" x14ac:dyDescent="0.2">
      <c r="B4266" s="88">
        <v>39975</v>
      </c>
      <c r="D4266" s="128">
        <v>23.248000000000001</v>
      </c>
    </row>
    <row r="4267" spans="2:4" x14ac:dyDescent="0.2">
      <c r="B4267" s="88">
        <v>39974</v>
      </c>
      <c r="D4267" s="128">
        <v>23.26</v>
      </c>
    </row>
    <row r="4268" spans="2:4" x14ac:dyDescent="0.2">
      <c r="B4268" s="88">
        <v>39973</v>
      </c>
      <c r="D4268" s="128">
        <v>23.225999999999999</v>
      </c>
    </row>
    <row r="4269" spans="2:4" x14ac:dyDescent="0.2">
      <c r="B4269" s="88">
        <v>39972</v>
      </c>
      <c r="D4269" s="128">
        <v>23.224</v>
      </c>
    </row>
    <row r="4270" spans="2:4" x14ac:dyDescent="0.2">
      <c r="B4270" s="88">
        <v>39969</v>
      </c>
      <c r="D4270" s="128">
        <v>23.129000000000001</v>
      </c>
    </row>
    <row r="4271" spans="2:4" x14ac:dyDescent="0.2">
      <c r="B4271" s="88">
        <v>39968</v>
      </c>
      <c r="D4271" s="128">
        <v>23.129000000000001</v>
      </c>
    </row>
    <row r="4272" spans="2:4" x14ac:dyDescent="0.2">
      <c r="B4272" s="88">
        <v>39967</v>
      </c>
      <c r="D4272" s="128">
        <v>23.178999999999998</v>
      </c>
    </row>
    <row r="4273" spans="2:4" x14ac:dyDescent="0.2">
      <c r="B4273" s="88">
        <v>39966</v>
      </c>
      <c r="D4273" s="128">
        <v>23.213999999999999</v>
      </c>
    </row>
    <row r="4274" spans="2:4" x14ac:dyDescent="0.2">
      <c r="B4274" s="88">
        <v>39965</v>
      </c>
      <c r="D4274" s="128">
        <v>23.358000000000001</v>
      </c>
    </row>
    <row r="4275" spans="2:4" x14ac:dyDescent="0.2">
      <c r="B4275" s="88">
        <v>39962</v>
      </c>
      <c r="D4275" s="128">
        <v>23.417999999999999</v>
      </c>
    </row>
    <row r="4276" spans="2:4" x14ac:dyDescent="0.2">
      <c r="B4276" s="88">
        <v>39961</v>
      </c>
      <c r="D4276" s="128">
        <v>23.524000000000001</v>
      </c>
    </row>
    <row r="4277" spans="2:4" x14ac:dyDescent="0.2">
      <c r="B4277" s="88">
        <v>39960</v>
      </c>
      <c r="D4277" s="128">
        <v>23.518000000000001</v>
      </c>
    </row>
    <row r="4278" spans="2:4" x14ac:dyDescent="0.2">
      <c r="B4278" s="88">
        <v>39959</v>
      </c>
      <c r="D4278" s="128">
        <v>23.536999999999999</v>
      </c>
    </row>
    <row r="4279" spans="2:4" x14ac:dyDescent="0.2">
      <c r="B4279" s="88">
        <v>39958</v>
      </c>
      <c r="D4279" s="128">
        <v>23.574000000000002</v>
      </c>
    </row>
    <row r="4280" spans="2:4" x14ac:dyDescent="0.2">
      <c r="B4280" s="88">
        <v>39955</v>
      </c>
      <c r="D4280" s="128">
        <v>23.574000000000002</v>
      </c>
    </row>
    <row r="4281" spans="2:4" x14ac:dyDescent="0.2">
      <c r="B4281" s="88">
        <v>39954</v>
      </c>
      <c r="D4281" s="128">
        <v>23.594000000000001</v>
      </c>
    </row>
    <row r="4282" spans="2:4" x14ac:dyDescent="0.2">
      <c r="B4282" s="88">
        <v>39953</v>
      </c>
      <c r="D4282" s="128">
        <v>23.623999999999999</v>
      </c>
    </row>
    <row r="4283" spans="2:4" x14ac:dyDescent="0.2">
      <c r="B4283" s="88">
        <v>39952</v>
      </c>
      <c r="D4283" s="128">
        <v>23.722999999999999</v>
      </c>
    </row>
    <row r="4284" spans="2:4" x14ac:dyDescent="0.2">
      <c r="B4284" s="88">
        <v>39948</v>
      </c>
      <c r="D4284" s="128">
        <v>23.774000000000001</v>
      </c>
    </row>
    <row r="4285" spans="2:4" x14ac:dyDescent="0.2">
      <c r="B4285" s="88">
        <v>39947</v>
      </c>
      <c r="D4285" s="128">
        <v>23.812000000000001</v>
      </c>
    </row>
    <row r="4286" spans="2:4" x14ac:dyDescent="0.2">
      <c r="B4286" s="88">
        <v>39946</v>
      </c>
      <c r="D4286" s="128">
        <v>23.808</v>
      </c>
    </row>
    <row r="4287" spans="2:4" x14ac:dyDescent="0.2">
      <c r="B4287" s="88">
        <v>39945</v>
      </c>
      <c r="D4287" s="128">
        <v>23.718</v>
      </c>
    </row>
    <row r="4288" spans="2:4" x14ac:dyDescent="0.2">
      <c r="B4288" s="88">
        <v>39944</v>
      </c>
      <c r="D4288" s="128">
        <v>23.718</v>
      </c>
    </row>
    <row r="4289" spans="2:4" x14ac:dyDescent="0.2">
      <c r="B4289" s="88">
        <v>39941</v>
      </c>
      <c r="D4289" s="128">
        <v>23.74</v>
      </c>
    </row>
    <row r="4290" spans="2:4" x14ac:dyDescent="0.2">
      <c r="B4290" s="88">
        <v>39940</v>
      </c>
      <c r="D4290" s="128">
        <v>23.821000000000002</v>
      </c>
    </row>
    <row r="4291" spans="2:4" x14ac:dyDescent="0.2">
      <c r="B4291" s="88">
        <v>39939</v>
      </c>
      <c r="D4291" s="128">
        <v>23.917999999999999</v>
      </c>
    </row>
    <row r="4292" spans="2:4" x14ac:dyDescent="0.2">
      <c r="B4292" s="88">
        <v>39938</v>
      </c>
      <c r="D4292" s="128">
        <v>23.939</v>
      </c>
    </row>
    <row r="4293" spans="2:4" x14ac:dyDescent="0.2">
      <c r="B4293" s="88">
        <v>39937</v>
      </c>
      <c r="C4293" s="129"/>
      <c r="D4293" s="128">
        <v>23.861999999999998</v>
      </c>
    </row>
    <row r="4294" spans="2:4" x14ac:dyDescent="0.2">
      <c r="B4294" s="88">
        <v>39933</v>
      </c>
      <c r="C4294" s="129"/>
      <c r="D4294" s="128">
        <v>23.927</v>
      </c>
    </row>
    <row r="4295" spans="2:4" x14ac:dyDescent="0.2">
      <c r="B4295" s="88">
        <v>39932</v>
      </c>
      <c r="C4295" s="129"/>
      <c r="D4295" s="128">
        <v>23.988</v>
      </c>
    </row>
    <row r="4296" spans="2:4" x14ac:dyDescent="0.2">
      <c r="B4296" s="88">
        <v>39931</v>
      </c>
      <c r="C4296" s="129"/>
      <c r="D4296" s="128">
        <v>24.123000000000001</v>
      </c>
    </row>
    <row r="4297" spans="2:4" x14ac:dyDescent="0.2">
      <c r="B4297" s="88">
        <v>39930</v>
      </c>
      <c r="C4297" s="129"/>
      <c r="D4297" s="128">
        <v>24.116</v>
      </c>
    </row>
    <row r="4298" spans="2:4" x14ac:dyDescent="0.2">
      <c r="B4298" s="88">
        <v>39927</v>
      </c>
      <c r="C4298" s="129"/>
      <c r="D4298" s="128">
        <v>24.068000000000001</v>
      </c>
    </row>
    <row r="4299" spans="2:4" x14ac:dyDescent="0.2">
      <c r="B4299" s="88">
        <v>39926</v>
      </c>
      <c r="C4299" s="129"/>
      <c r="D4299" s="128">
        <v>24.123999999999999</v>
      </c>
    </row>
    <row r="4300" spans="2:4" x14ac:dyDescent="0.2">
      <c r="B4300" s="88">
        <v>39925</v>
      </c>
      <c r="C4300" s="129"/>
      <c r="D4300" s="128">
        <v>24.114000000000001</v>
      </c>
    </row>
    <row r="4301" spans="2:4" x14ac:dyDescent="0.2">
      <c r="B4301" s="88">
        <v>39924</v>
      </c>
      <c r="C4301" s="129"/>
      <c r="D4301" s="128">
        <v>24.158999999999999</v>
      </c>
    </row>
    <row r="4302" spans="2:4" x14ac:dyDescent="0.2">
      <c r="B4302" s="88">
        <v>39923</v>
      </c>
      <c r="C4302" s="129"/>
      <c r="D4302" s="128">
        <v>24.158000000000001</v>
      </c>
    </row>
    <row r="4303" spans="2:4" x14ac:dyDescent="0.2">
      <c r="B4303" s="88">
        <v>39920</v>
      </c>
      <c r="C4303" s="129"/>
      <c r="D4303" s="128">
        <v>23.991</v>
      </c>
    </row>
    <row r="4304" spans="2:4" x14ac:dyDescent="0.2">
      <c r="B4304" s="88">
        <v>39919</v>
      </c>
      <c r="C4304" s="129"/>
      <c r="D4304" s="128">
        <v>23.966999999999999</v>
      </c>
    </row>
    <row r="4305" spans="2:4" x14ac:dyDescent="0.2">
      <c r="B4305" s="88">
        <v>39918</v>
      </c>
      <c r="C4305" s="129"/>
      <c r="D4305" s="128">
        <v>23.971</v>
      </c>
    </row>
    <row r="4306" spans="2:4" x14ac:dyDescent="0.2">
      <c r="B4306" s="88">
        <v>39917</v>
      </c>
      <c r="C4306" s="129"/>
      <c r="D4306" s="128">
        <v>23.934000000000001</v>
      </c>
    </row>
    <row r="4307" spans="2:4" x14ac:dyDescent="0.2">
      <c r="B4307" s="88">
        <v>39916</v>
      </c>
      <c r="C4307" s="129"/>
      <c r="D4307" s="128">
        <v>23.994</v>
      </c>
    </row>
    <row r="4308" spans="2:4" x14ac:dyDescent="0.2">
      <c r="B4308" s="88">
        <v>39911</v>
      </c>
      <c r="C4308" s="129"/>
      <c r="D4308" s="128">
        <v>24.045999999999999</v>
      </c>
    </row>
    <row r="4309" spans="2:4" x14ac:dyDescent="0.2">
      <c r="B4309" s="88">
        <v>39910</v>
      </c>
      <c r="C4309" s="129"/>
      <c r="D4309" s="128">
        <v>24.062000000000001</v>
      </c>
    </row>
    <row r="4310" spans="2:4" x14ac:dyDescent="0.2">
      <c r="B4310" s="88">
        <v>39909</v>
      </c>
      <c r="C4310" s="129"/>
      <c r="D4310" s="128">
        <v>24.007999999999999</v>
      </c>
    </row>
    <row r="4311" spans="2:4" x14ac:dyDescent="0.2">
      <c r="B4311" s="88">
        <v>39906</v>
      </c>
      <c r="C4311" s="129"/>
      <c r="D4311" s="128">
        <v>23.920999999999999</v>
      </c>
    </row>
    <row r="4312" spans="2:4" x14ac:dyDescent="0.2">
      <c r="B4312" s="88">
        <v>39905</v>
      </c>
      <c r="C4312" s="129"/>
      <c r="D4312" s="128">
        <v>23.997</v>
      </c>
    </row>
    <row r="4313" spans="2:4" x14ac:dyDescent="0.2">
      <c r="B4313" s="88">
        <v>39904</v>
      </c>
      <c r="C4313" s="129"/>
      <c r="D4313" s="128">
        <v>24.035</v>
      </c>
    </row>
    <row r="4314" spans="2:4" x14ac:dyDescent="0.2">
      <c r="B4314" s="88">
        <v>39903</v>
      </c>
      <c r="C4314" s="129"/>
      <c r="D4314" s="128">
        <v>24.071000000000002</v>
      </c>
    </row>
    <row r="4315" spans="2:4" x14ac:dyDescent="0.2">
      <c r="B4315" s="88">
        <v>39902</v>
      </c>
      <c r="D4315" s="128">
        <v>24.125</v>
      </c>
    </row>
    <row r="4316" spans="2:4" x14ac:dyDescent="0.2">
      <c r="B4316" s="88">
        <v>39899</v>
      </c>
      <c r="D4316" s="128">
        <v>24.007000000000001</v>
      </c>
    </row>
    <row r="4317" spans="2:4" x14ac:dyDescent="0.2">
      <c r="B4317" s="88">
        <v>39898</v>
      </c>
      <c r="D4317" s="128">
        <v>23.867000000000001</v>
      </c>
    </row>
    <row r="4318" spans="2:4" x14ac:dyDescent="0.2">
      <c r="B4318" s="88">
        <v>39897</v>
      </c>
      <c r="D4318" s="128">
        <v>24.024000000000001</v>
      </c>
    </row>
    <row r="4319" spans="2:4" x14ac:dyDescent="0.2">
      <c r="B4319" s="88">
        <v>39896</v>
      </c>
      <c r="D4319" s="128">
        <v>24.143000000000001</v>
      </c>
    </row>
    <row r="4320" spans="2:4" x14ac:dyDescent="0.2">
      <c r="B4320" s="88">
        <v>39895</v>
      </c>
      <c r="D4320" s="128">
        <v>24.004000000000001</v>
      </c>
    </row>
    <row r="4321" spans="2:4" x14ac:dyDescent="0.2">
      <c r="B4321" s="88">
        <v>39892</v>
      </c>
      <c r="D4321" s="128">
        <v>23.864000000000001</v>
      </c>
    </row>
    <row r="4322" spans="2:4" x14ac:dyDescent="0.2">
      <c r="B4322" s="88">
        <v>39891</v>
      </c>
      <c r="D4322" s="128">
        <v>23.766999999999999</v>
      </c>
    </row>
    <row r="4323" spans="2:4" x14ac:dyDescent="0.2">
      <c r="B4323" s="88">
        <v>39890</v>
      </c>
      <c r="D4323" s="128">
        <v>23.888000000000002</v>
      </c>
    </row>
    <row r="4324" spans="2:4" x14ac:dyDescent="0.2">
      <c r="B4324" s="88">
        <v>39889</v>
      </c>
      <c r="D4324" s="128">
        <v>23.712</v>
      </c>
    </row>
    <row r="4325" spans="2:4" x14ac:dyDescent="0.2">
      <c r="B4325" s="88">
        <v>39888</v>
      </c>
      <c r="D4325" s="128">
        <v>23.75</v>
      </c>
    </row>
    <row r="4326" spans="2:4" x14ac:dyDescent="0.2">
      <c r="B4326" s="88">
        <v>39885</v>
      </c>
      <c r="D4326" s="128">
        <v>23.896999999999998</v>
      </c>
    </row>
    <row r="4327" spans="2:4" x14ac:dyDescent="0.2">
      <c r="B4327" s="88">
        <v>39884</v>
      </c>
      <c r="D4327" s="128">
        <v>23.972000000000001</v>
      </c>
    </row>
    <row r="4328" spans="2:4" x14ac:dyDescent="0.2">
      <c r="B4328" s="88">
        <v>39883</v>
      </c>
      <c r="D4328" s="128">
        <v>23.861000000000001</v>
      </c>
    </row>
    <row r="4329" spans="2:4" x14ac:dyDescent="0.2">
      <c r="B4329" s="88">
        <v>39882</v>
      </c>
      <c r="D4329" s="128">
        <v>23.992000000000001</v>
      </c>
    </row>
    <row r="4330" spans="2:4" x14ac:dyDescent="0.2">
      <c r="B4330" s="88">
        <v>39881</v>
      </c>
      <c r="D4330" s="128">
        <v>24.116</v>
      </c>
    </row>
    <row r="4331" spans="2:4" x14ac:dyDescent="0.2">
      <c r="B4331" s="88">
        <v>39878</v>
      </c>
      <c r="D4331" s="128">
        <v>24.184000000000001</v>
      </c>
    </row>
    <row r="4332" spans="2:4" x14ac:dyDescent="0.2">
      <c r="B4332" s="88">
        <v>39877</v>
      </c>
      <c r="D4332" s="128">
        <v>24.192</v>
      </c>
    </row>
    <row r="4333" spans="2:4" x14ac:dyDescent="0.2">
      <c r="B4333" s="88">
        <v>39876</v>
      </c>
      <c r="D4333" s="128">
        <v>24.152999999999999</v>
      </c>
    </row>
    <row r="4334" spans="2:4" x14ac:dyDescent="0.2">
      <c r="B4334" s="88">
        <v>39875</v>
      </c>
      <c r="D4334" s="128">
        <v>24.064</v>
      </c>
    </row>
    <row r="4335" spans="2:4" x14ac:dyDescent="0.2">
      <c r="B4335" s="88">
        <v>39874</v>
      </c>
      <c r="D4335" s="128">
        <v>23.925999999999998</v>
      </c>
    </row>
    <row r="4336" spans="2:4" x14ac:dyDescent="0.2">
      <c r="B4336" s="88">
        <v>39870</v>
      </c>
      <c r="D4336" s="128">
        <v>23.702999999999999</v>
      </c>
    </row>
    <row r="4337" spans="2:4" x14ac:dyDescent="0.2">
      <c r="B4337" s="88">
        <v>39869</v>
      </c>
      <c r="D4337" s="128">
        <v>23.785</v>
      </c>
    </row>
    <row r="4338" spans="2:4" x14ac:dyDescent="0.2">
      <c r="B4338" s="88">
        <v>39864</v>
      </c>
      <c r="D4338" s="128">
        <v>23.672000000000001</v>
      </c>
    </row>
    <row r="4339" spans="2:4" x14ac:dyDescent="0.2">
      <c r="B4339" s="88">
        <v>39863</v>
      </c>
      <c r="D4339" s="128">
        <v>23.547999999999998</v>
      </c>
    </row>
    <row r="4340" spans="2:4" x14ac:dyDescent="0.2">
      <c r="B4340" s="88">
        <v>39862</v>
      </c>
      <c r="D4340" s="128">
        <v>23.69</v>
      </c>
    </row>
    <row r="4341" spans="2:4" x14ac:dyDescent="0.2">
      <c r="B4341" s="88">
        <v>39861</v>
      </c>
      <c r="D4341" s="128">
        <v>23.550999999999998</v>
      </c>
    </row>
    <row r="4342" spans="2:4" x14ac:dyDescent="0.2">
      <c r="B4342" s="88">
        <v>39860</v>
      </c>
      <c r="D4342" s="128">
        <v>23.265999999999998</v>
      </c>
    </row>
    <row r="4343" spans="2:4" x14ac:dyDescent="0.2">
      <c r="B4343" s="88">
        <v>39857</v>
      </c>
      <c r="D4343" s="128">
        <v>23.273</v>
      </c>
    </row>
    <row r="4344" spans="2:4" x14ac:dyDescent="0.2">
      <c r="B4344" s="88">
        <v>39856</v>
      </c>
      <c r="D4344" s="128">
        <v>23.405999999999999</v>
      </c>
    </row>
    <row r="4345" spans="2:4" x14ac:dyDescent="0.2">
      <c r="B4345" s="88">
        <v>39855</v>
      </c>
      <c r="D4345" s="128">
        <v>23.425000000000001</v>
      </c>
    </row>
    <row r="4346" spans="2:4" x14ac:dyDescent="0.2">
      <c r="B4346" s="88">
        <v>39854</v>
      </c>
      <c r="D4346" s="128">
        <v>23.013999999999999</v>
      </c>
    </row>
    <row r="4347" spans="2:4" x14ac:dyDescent="0.2">
      <c r="B4347" s="88">
        <v>39853</v>
      </c>
      <c r="D4347" s="128">
        <v>22.852</v>
      </c>
    </row>
    <row r="4348" spans="2:4" x14ac:dyDescent="0.2">
      <c r="B4348" s="88">
        <v>39850</v>
      </c>
      <c r="D4348" s="128">
        <v>22.759</v>
      </c>
    </row>
    <row r="4349" spans="2:4" x14ac:dyDescent="0.2">
      <c r="B4349" s="88">
        <v>39849</v>
      </c>
      <c r="D4349" s="128">
        <v>22.7</v>
      </c>
    </row>
    <row r="4350" spans="2:4" x14ac:dyDescent="0.2">
      <c r="B4350" s="88">
        <v>39848</v>
      </c>
      <c r="D4350" s="128">
        <v>22.702999999999999</v>
      </c>
    </row>
    <row r="4351" spans="2:4" x14ac:dyDescent="0.2">
      <c r="B4351" s="88">
        <v>39847</v>
      </c>
      <c r="D4351" s="128">
        <v>22.698</v>
      </c>
    </row>
    <row r="4352" spans="2:4" x14ac:dyDescent="0.2">
      <c r="B4352" s="88">
        <v>39846</v>
      </c>
      <c r="D4352" s="128">
        <v>22.702999999999999</v>
      </c>
    </row>
    <row r="4353" spans="2:4" x14ac:dyDescent="0.2">
      <c r="B4353" s="88">
        <v>39843</v>
      </c>
      <c r="D4353" s="128">
        <v>22.7</v>
      </c>
    </row>
    <row r="4354" spans="2:4" x14ac:dyDescent="0.2">
      <c r="B4354" s="88">
        <v>39842</v>
      </c>
      <c r="D4354" s="128">
        <v>22.702999999999999</v>
      </c>
    </row>
    <row r="4355" spans="2:4" x14ac:dyDescent="0.2">
      <c r="B4355" s="88">
        <v>39841</v>
      </c>
      <c r="D4355" s="128">
        <v>22.7</v>
      </c>
    </row>
    <row r="4356" spans="2:4" x14ac:dyDescent="0.2">
      <c r="B4356" s="88">
        <v>39840</v>
      </c>
      <c r="D4356" s="128">
        <v>22.7</v>
      </c>
    </row>
    <row r="4357" spans="2:4" x14ac:dyDescent="0.2">
      <c r="B4357" s="88">
        <v>39839</v>
      </c>
      <c r="D4357" s="128">
        <v>22.707000000000001</v>
      </c>
    </row>
    <row r="4358" spans="2:4" x14ac:dyDescent="0.2">
      <c r="B4358" s="88">
        <v>39836</v>
      </c>
      <c r="D4358" s="128">
        <v>22.8</v>
      </c>
    </row>
    <row r="4359" spans="2:4" x14ac:dyDescent="0.2">
      <c r="B4359" s="88">
        <v>39835</v>
      </c>
      <c r="D4359" s="128">
        <v>22.8</v>
      </c>
    </row>
    <row r="4360" spans="2:4" x14ac:dyDescent="0.2">
      <c r="B4360" s="88">
        <v>39834</v>
      </c>
      <c r="D4360" s="128">
        <v>22.838000000000001</v>
      </c>
    </row>
    <row r="4361" spans="2:4" x14ac:dyDescent="0.2">
      <c r="B4361" s="88">
        <v>39833</v>
      </c>
      <c r="D4361" s="128">
        <v>22.911999999999999</v>
      </c>
    </row>
    <row r="4362" spans="2:4" x14ac:dyDescent="0.2">
      <c r="B4362" s="88">
        <v>39832</v>
      </c>
      <c r="D4362" s="128">
        <v>22.997</v>
      </c>
    </row>
    <row r="4363" spans="2:4" x14ac:dyDescent="0.2">
      <c r="B4363" s="88">
        <v>39829</v>
      </c>
      <c r="D4363" s="128">
        <v>23.048999999999999</v>
      </c>
    </row>
    <row r="4364" spans="2:4" x14ac:dyDescent="0.2">
      <c r="B4364" s="88">
        <v>39828</v>
      </c>
      <c r="D4364" s="128">
        <v>23.141999999999999</v>
      </c>
    </row>
    <row r="4365" spans="2:4" x14ac:dyDescent="0.2">
      <c r="B4365" s="88">
        <v>39827</v>
      </c>
      <c r="D4365" s="128">
        <v>23.274999999999999</v>
      </c>
    </row>
    <row r="4366" spans="2:4" x14ac:dyDescent="0.2">
      <c r="B4366" s="88">
        <v>39826</v>
      </c>
      <c r="D4366" s="128">
        <v>23.6</v>
      </c>
    </row>
    <row r="4367" spans="2:4" x14ac:dyDescent="0.2">
      <c r="B4367" s="88">
        <v>39825</v>
      </c>
      <c r="D4367" s="128">
        <v>24.004000000000001</v>
      </c>
    </row>
    <row r="4368" spans="2:4" x14ac:dyDescent="0.2">
      <c r="B4368" s="88">
        <v>39822</v>
      </c>
      <c r="D4368" s="128">
        <v>24.056000000000001</v>
      </c>
    </row>
    <row r="4369" spans="2:4" x14ac:dyDescent="0.2">
      <c r="B4369" s="88">
        <v>39821</v>
      </c>
      <c r="D4369" s="128">
        <v>24.06</v>
      </c>
    </row>
    <row r="4370" spans="2:4" x14ac:dyDescent="0.2">
      <c r="B4370" s="88">
        <v>39820</v>
      </c>
      <c r="D4370" s="128">
        <v>24.132000000000001</v>
      </c>
    </row>
    <row r="4371" spans="2:4" x14ac:dyDescent="0.2">
      <c r="B4371" s="88">
        <v>39818</v>
      </c>
      <c r="D4371" s="128">
        <v>24.27</v>
      </c>
    </row>
    <row r="4372" spans="2:4" x14ac:dyDescent="0.2">
      <c r="B4372" s="88">
        <v>39815</v>
      </c>
      <c r="D4372" s="128">
        <v>24.361999999999998</v>
      </c>
    </row>
    <row r="4373" spans="2:4" x14ac:dyDescent="0.2">
      <c r="B4373" s="88">
        <v>39813</v>
      </c>
      <c r="D4373" s="128" t="s">
        <v>1873</v>
      </c>
    </row>
    <row r="4374" spans="2:4" x14ac:dyDescent="0.2">
      <c r="B4374" s="88">
        <v>39812</v>
      </c>
      <c r="D4374" s="128">
        <v>24.361999999999998</v>
      </c>
    </row>
    <row r="4375" spans="2:4" x14ac:dyDescent="0.2">
      <c r="B4375" s="88">
        <v>39811</v>
      </c>
      <c r="D4375" s="128">
        <v>24.347999999999999</v>
      </c>
    </row>
    <row r="4376" spans="2:4" x14ac:dyDescent="0.2">
      <c r="B4376" s="88">
        <v>39808</v>
      </c>
      <c r="D4376" s="128">
        <v>24.315000000000001</v>
      </c>
    </row>
    <row r="4377" spans="2:4" x14ac:dyDescent="0.2">
      <c r="B4377" s="88">
        <v>39806</v>
      </c>
      <c r="D4377" s="128">
        <v>24.318000000000001</v>
      </c>
    </row>
    <row r="4378" spans="2:4" x14ac:dyDescent="0.2">
      <c r="B4378" s="88">
        <v>39805</v>
      </c>
      <c r="D4378" s="128">
        <v>24.318000000000001</v>
      </c>
    </row>
    <row r="4379" spans="2:4" x14ac:dyDescent="0.2">
      <c r="B4379" s="88">
        <v>39804</v>
      </c>
      <c r="D4379" s="128">
        <v>24.32</v>
      </c>
    </row>
    <row r="4380" spans="2:4" x14ac:dyDescent="0.2">
      <c r="B4380" s="88">
        <v>39801</v>
      </c>
      <c r="D4380" s="128">
        <v>24.326000000000001</v>
      </c>
    </row>
    <row r="4381" spans="2:4" x14ac:dyDescent="0.2">
      <c r="B4381" s="88">
        <v>39800</v>
      </c>
      <c r="D4381" s="128">
        <v>24.379000000000001</v>
      </c>
    </row>
    <row r="4382" spans="2:4" x14ac:dyDescent="0.2">
      <c r="B4382" s="88">
        <v>39799</v>
      </c>
      <c r="D4382" s="128">
        <v>24.408000000000001</v>
      </c>
    </row>
    <row r="4383" spans="2:4" x14ac:dyDescent="0.2">
      <c r="B4383" s="88">
        <v>39798</v>
      </c>
      <c r="D4383" s="128">
        <v>24.408999999999999</v>
      </c>
    </row>
    <row r="4384" spans="2:4" x14ac:dyDescent="0.2">
      <c r="B4384" s="88">
        <v>39797</v>
      </c>
      <c r="D4384" s="128">
        <v>24.428000000000001</v>
      </c>
    </row>
    <row r="4385" spans="2:4" x14ac:dyDescent="0.2">
      <c r="B4385" s="88">
        <v>39794</v>
      </c>
      <c r="D4385" s="128">
        <v>24.422999999999998</v>
      </c>
    </row>
    <row r="4386" spans="2:4" x14ac:dyDescent="0.2">
      <c r="B4386" s="88">
        <v>39793</v>
      </c>
      <c r="D4386" s="128">
        <v>24.420999999999999</v>
      </c>
    </row>
    <row r="4387" spans="2:4" x14ac:dyDescent="0.2">
      <c r="B4387" s="88">
        <v>39792</v>
      </c>
      <c r="D4387" s="128">
        <v>24.474</v>
      </c>
    </row>
    <row r="4388" spans="2:4" x14ac:dyDescent="0.2">
      <c r="B4388" s="88">
        <v>39791</v>
      </c>
      <c r="D4388" s="128">
        <v>24.43</v>
      </c>
    </row>
    <row r="4389" spans="2:4" x14ac:dyDescent="0.2">
      <c r="B4389" s="88">
        <v>39790</v>
      </c>
      <c r="D4389" s="128">
        <v>24.414999999999999</v>
      </c>
    </row>
    <row r="4390" spans="2:4" x14ac:dyDescent="0.2">
      <c r="B4390" s="88">
        <v>39787</v>
      </c>
      <c r="D4390" s="128">
        <v>24.547999999999998</v>
      </c>
    </row>
    <row r="4391" spans="2:4" x14ac:dyDescent="0.2">
      <c r="B4391" s="88">
        <v>39786</v>
      </c>
      <c r="D4391" s="128">
        <v>24.402999999999999</v>
      </c>
    </row>
    <row r="4392" spans="2:4" x14ac:dyDescent="0.2">
      <c r="B4392" s="88">
        <v>39785</v>
      </c>
      <c r="D4392" s="128">
        <v>24.193000000000001</v>
      </c>
    </row>
    <row r="4393" spans="2:4" x14ac:dyDescent="0.2">
      <c r="B4393" s="88">
        <v>39784</v>
      </c>
      <c r="D4393" s="128">
        <v>24.126999999999999</v>
      </c>
    </row>
    <row r="4394" spans="2:4" x14ac:dyDescent="0.2">
      <c r="B4394" s="88">
        <v>39783</v>
      </c>
      <c r="D4394" s="128">
        <v>24.056000000000001</v>
      </c>
    </row>
    <row r="4395" spans="2:4" x14ac:dyDescent="0.2">
      <c r="B4395" s="88">
        <v>39779</v>
      </c>
      <c r="D4395" s="128">
        <v>23.902999999999999</v>
      </c>
    </row>
    <row r="4396" spans="2:4" x14ac:dyDescent="0.2">
      <c r="B4396" s="88">
        <v>39778</v>
      </c>
      <c r="D4396" s="128">
        <v>23.890999999999998</v>
      </c>
    </row>
    <row r="4397" spans="2:4" x14ac:dyDescent="0.2">
      <c r="B4397" s="88">
        <v>39777</v>
      </c>
      <c r="D4397" s="128">
        <v>23.754000000000001</v>
      </c>
    </row>
    <row r="4398" spans="2:4" x14ac:dyDescent="0.2">
      <c r="B4398" s="88">
        <v>39776</v>
      </c>
      <c r="D4398" s="128">
        <v>23.771000000000001</v>
      </c>
    </row>
    <row r="4399" spans="2:4" x14ac:dyDescent="0.2">
      <c r="B4399" s="88">
        <v>39773</v>
      </c>
      <c r="D4399" s="128">
        <v>23.763000000000002</v>
      </c>
    </row>
    <row r="4400" spans="2:4" x14ac:dyDescent="0.2">
      <c r="B4400" s="88">
        <v>39772</v>
      </c>
      <c r="D4400" s="128">
        <v>23.742000000000001</v>
      </c>
    </row>
    <row r="4401" spans="2:4" x14ac:dyDescent="0.2">
      <c r="B4401" s="88">
        <v>39771</v>
      </c>
      <c r="D4401" s="128">
        <v>23.762</v>
      </c>
    </row>
    <row r="4402" spans="2:4" x14ac:dyDescent="0.2">
      <c r="B4402" s="88">
        <v>39770</v>
      </c>
      <c r="D4402" s="128">
        <v>23.713999999999999</v>
      </c>
    </row>
    <row r="4403" spans="2:4" x14ac:dyDescent="0.2">
      <c r="B4403" s="88">
        <v>39769</v>
      </c>
      <c r="D4403" s="128">
        <v>23.773</v>
      </c>
    </row>
    <row r="4404" spans="2:4" x14ac:dyDescent="0.2">
      <c r="B4404" s="88">
        <v>39766</v>
      </c>
      <c r="D4404" s="128">
        <v>23.774999999999999</v>
      </c>
    </row>
    <row r="4405" spans="2:4" x14ac:dyDescent="0.2">
      <c r="B4405" s="88">
        <v>39765</v>
      </c>
      <c r="D4405" s="128">
        <v>23.8</v>
      </c>
    </row>
    <row r="4406" spans="2:4" x14ac:dyDescent="0.2">
      <c r="B4406" s="88">
        <v>39764</v>
      </c>
      <c r="D4406" s="128">
        <v>23.727</v>
      </c>
    </row>
    <row r="4407" spans="2:4" x14ac:dyDescent="0.2">
      <c r="B4407" s="88">
        <v>39763</v>
      </c>
      <c r="D4407" s="128">
        <v>23.613</v>
      </c>
    </row>
    <row r="4408" spans="2:4" x14ac:dyDescent="0.2">
      <c r="B4408" s="88">
        <v>39762</v>
      </c>
      <c r="D4408" s="128">
        <v>23.516999999999999</v>
      </c>
    </row>
    <row r="4409" spans="2:4" x14ac:dyDescent="0.2">
      <c r="B4409" s="88">
        <v>39759</v>
      </c>
      <c r="D4409" s="128">
        <v>23.66</v>
      </c>
    </row>
    <row r="4410" spans="2:4" x14ac:dyDescent="0.2">
      <c r="B4410" s="88">
        <v>39758</v>
      </c>
      <c r="D4410" s="128">
        <v>23.475999999999999</v>
      </c>
    </row>
    <row r="4411" spans="2:4" x14ac:dyDescent="0.2">
      <c r="B4411" s="88">
        <v>39757</v>
      </c>
      <c r="D4411" s="128">
        <v>23.379000000000001</v>
      </c>
    </row>
    <row r="4412" spans="2:4" x14ac:dyDescent="0.2">
      <c r="B4412" s="88">
        <v>39756</v>
      </c>
      <c r="D4412" s="128">
        <v>23.466999999999999</v>
      </c>
    </row>
    <row r="4413" spans="2:4" x14ac:dyDescent="0.2">
      <c r="B4413" s="88">
        <v>39755</v>
      </c>
      <c r="D4413" s="128">
        <v>23.271999999999998</v>
      </c>
    </row>
    <row r="4414" spans="2:4" x14ac:dyDescent="0.2">
      <c r="B4414" s="88">
        <v>39752</v>
      </c>
      <c r="D4414" s="128">
        <v>23.172999999999998</v>
      </c>
    </row>
    <row r="4415" spans="2:4" x14ac:dyDescent="0.2">
      <c r="B4415" s="88">
        <v>39751</v>
      </c>
      <c r="D4415" s="128">
        <v>23.158999999999999</v>
      </c>
    </row>
    <row r="4416" spans="2:4" x14ac:dyDescent="0.2">
      <c r="B4416" s="88">
        <v>39750</v>
      </c>
      <c r="D4416" s="128">
        <v>23.190999999999999</v>
      </c>
    </row>
    <row r="4417" spans="2:4" x14ac:dyDescent="0.2">
      <c r="B4417" s="88">
        <v>39749</v>
      </c>
      <c r="D4417" s="128">
        <v>23.207000000000001</v>
      </c>
    </row>
    <row r="4418" spans="2:4" x14ac:dyDescent="0.2">
      <c r="B4418" s="88">
        <v>39748</v>
      </c>
      <c r="D4418" s="128">
        <v>23.134</v>
      </c>
    </row>
    <row r="4419" spans="2:4" x14ac:dyDescent="0.2">
      <c r="B4419" s="88">
        <v>39745</v>
      </c>
      <c r="D4419" s="128">
        <v>22.908000000000001</v>
      </c>
    </row>
    <row r="4420" spans="2:4" x14ac:dyDescent="0.2">
      <c r="B4420" s="88">
        <v>39744</v>
      </c>
      <c r="D4420" s="128">
        <v>22.928000000000001</v>
      </c>
    </row>
    <row r="4421" spans="2:4" x14ac:dyDescent="0.2">
      <c r="B4421" s="88">
        <v>39743</v>
      </c>
      <c r="D4421" s="128">
        <v>22.927</v>
      </c>
    </row>
    <row r="4422" spans="2:4" x14ac:dyDescent="0.2">
      <c r="B4422" s="88">
        <v>39742</v>
      </c>
      <c r="D4422" s="128">
        <v>22.597000000000001</v>
      </c>
    </row>
    <row r="4423" spans="2:4" x14ac:dyDescent="0.2">
      <c r="B4423" s="88">
        <v>39741</v>
      </c>
      <c r="D4423" s="128">
        <v>22.562999999999999</v>
      </c>
    </row>
    <row r="4424" spans="2:4" x14ac:dyDescent="0.2">
      <c r="B4424" s="88">
        <v>39738</v>
      </c>
      <c r="D4424" s="128">
        <v>22.294</v>
      </c>
    </row>
    <row r="4425" spans="2:4" x14ac:dyDescent="0.2">
      <c r="B4425" s="88">
        <v>39737</v>
      </c>
      <c r="D4425" s="128">
        <v>22.132999999999999</v>
      </c>
    </row>
    <row r="4426" spans="2:4" x14ac:dyDescent="0.2">
      <c r="B4426" s="88">
        <v>39736</v>
      </c>
      <c r="D4426" s="128">
        <v>22.1</v>
      </c>
    </row>
    <row r="4427" spans="2:4" x14ac:dyDescent="0.2">
      <c r="B4427" s="88">
        <v>39735</v>
      </c>
      <c r="D4427" s="128">
        <v>22.004999999999999</v>
      </c>
    </row>
    <row r="4428" spans="2:4" x14ac:dyDescent="0.2">
      <c r="B4428" s="88">
        <v>39734</v>
      </c>
      <c r="D4428" s="128">
        <v>22.315999999999999</v>
      </c>
    </row>
    <row r="4429" spans="2:4" x14ac:dyDescent="0.2">
      <c r="B4429" s="88">
        <v>39731</v>
      </c>
      <c r="D4429" s="128">
        <v>22.478999999999999</v>
      </c>
    </row>
    <row r="4430" spans="2:4" x14ac:dyDescent="0.2">
      <c r="B4430" s="88">
        <v>39730</v>
      </c>
      <c r="D4430" s="128">
        <v>22.093</v>
      </c>
    </row>
    <row r="4431" spans="2:4" x14ac:dyDescent="0.2">
      <c r="B4431" s="88">
        <v>39729</v>
      </c>
      <c r="D4431" s="128">
        <v>21.963999999999999</v>
      </c>
    </row>
    <row r="4432" spans="2:4" x14ac:dyDescent="0.2">
      <c r="B4432" s="88">
        <v>39728</v>
      </c>
      <c r="D4432" s="128">
        <v>21.571999999999999</v>
      </c>
    </row>
    <row r="4433" spans="2:4" x14ac:dyDescent="0.2">
      <c r="B4433" s="88">
        <v>39727</v>
      </c>
      <c r="D4433" s="128">
        <v>21.53</v>
      </c>
    </row>
    <row r="4434" spans="2:4" x14ac:dyDescent="0.2">
      <c r="B4434" s="88">
        <v>39724</v>
      </c>
      <c r="D4434" s="128">
        <v>21.344000000000001</v>
      </c>
    </row>
    <row r="4435" spans="2:4" x14ac:dyDescent="0.2">
      <c r="B4435" s="88">
        <v>39723</v>
      </c>
      <c r="D4435" s="128">
        <v>21.437000000000001</v>
      </c>
    </row>
    <row r="4436" spans="2:4" x14ac:dyDescent="0.2">
      <c r="B4436" s="88">
        <v>39722</v>
      </c>
      <c r="D4436" s="128">
        <v>21.527999999999999</v>
      </c>
    </row>
    <row r="4437" spans="2:4" x14ac:dyDescent="0.2">
      <c r="B4437" s="88">
        <v>39721</v>
      </c>
      <c r="D4437" s="128">
        <v>21.466999999999999</v>
      </c>
    </row>
    <row r="4438" spans="2:4" x14ac:dyDescent="0.2">
      <c r="B4438" s="88">
        <v>39720</v>
      </c>
      <c r="D4438" s="128">
        <v>21.420999999999999</v>
      </c>
    </row>
    <row r="4439" spans="2:4" x14ac:dyDescent="0.2">
      <c r="B4439" s="88">
        <v>39717</v>
      </c>
      <c r="D4439" s="128">
        <v>21.207999999999998</v>
      </c>
    </row>
    <row r="4440" spans="2:4" x14ac:dyDescent="0.2">
      <c r="B4440" s="88">
        <v>39716</v>
      </c>
      <c r="D4440" s="128">
        <v>20.998000000000001</v>
      </c>
    </row>
    <row r="4441" spans="2:4" x14ac:dyDescent="0.2">
      <c r="B4441" s="88">
        <v>39715</v>
      </c>
      <c r="D4441" s="128">
        <v>20.916</v>
      </c>
    </row>
    <row r="4442" spans="2:4" x14ac:dyDescent="0.2">
      <c r="B4442" s="88">
        <v>39714</v>
      </c>
      <c r="D4442" s="128">
        <v>20.696999999999999</v>
      </c>
    </row>
    <row r="4443" spans="2:4" x14ac:dyDescent="0.2">
      <c r="B4443" s="88">
        <v>39713</v>
      </c>
      <c r="D4443" s="128">
        <v>20.582999999999998</v>
      </c>
    </row>
    <row r="4444" spans="2:4" x14ac:dyDescent="0.2">
      <c r="B4444" s="88">
        <v>39710</v>
      </c>
      <c r="D4444" s="128">
        <v>20.751999999999999</v>
      </c>
    </row>
    <row r="4445" spans="2:4" x14ac:dyDescent="0.2">
      <c r="B4445" s="88">
        <v>39709</v>
      </c>
      <c r="D4445" s="128">
        <v>21.091999999999999</v>
      </c>
    </row>
    <row r="4446" spans="2:4" x14ac:dyDescent="0.2">
      <c r="B4446" s="88">
        <v>39708</v>
      </c>
      <c r="D4446" s="128">
        <v>20.812999999999999</v>
      </c>
    </row>
    <row r="4447" spans="2:4" x14ac:dyDescent="0.2">
      <c r="B4447" s="88">
        <v>39707</v>
      </c>
      <c r="D4447" s="128">
        <v>20.704999999999998</v>
      </c>
    </row>
    <row r="4448" spans="2:4" x14ac:dyDescent="0.2">
      <c r="B4448" s="88">
        <v>39706</v>
      </c>
      <c r="D4448" s="128">
        <v>21.445</v>
      </c>
    </row>
    <row r="4449" spans="1:7" x14ac:dyDescent="0.2">
      <c r="A4449" s="3"/>
      <c r="B4449" s="88">
        <v>39703</v>
      </c>
      <c r="D4449" s="128">
        <v>20.481000000000002</v>
      </c>
      <c r="E4449" s="3"/>
      <c r="F4449" s="3"/>
      <c r="G4449" s="3"/>
    </row>
    <row r="4450" spans="1:7" x14ac:dyDescent="0.2">
      <c r="A4450" s="3"/>
      <c r="B4450" s="88">
        <v>39702</v>
      </c>
      <c r="D4450" s="128">
        <v>20.393999999999998</v>
      </c>
      <c r="E4450" s="3"/>
      <c r="F4450" s="3"/>
      <c r="G4450" s="3"/>
    </row>
    <row r="4451" spans="1:7" x14ac:dyDescent="0.2">
      <c r="A4451" s="3"/>
      <c r="B4451" s="88">
        <v>39701</v>
      </c>
      <c r="D4451" s="128">
        <v>19.864000000000001</v>
      </c>
      <c r="E4451" s="3"/>
      <c r="F4451" s="3"/>
      <c r="G4451" s="3"/>
    </row>
    <row r="4452" spans="1:7" x14ac:dyDescent="0.2">
      <c r="A4452" s="3"/>
      <c r="B4452" s="88">
        <v>39700</v>
      </c>
      <c r="D4452" s="128">
        <v>19.591999999999999</v>
      </c>
      <c r="E4452" s="3"/>
      <c r="F4452" s="3"/>
      <c r="G4452" s="3"/>
    </row>
    <row r="4453" spans="1:7" x14ac:dyDescent="0.2">
      <c r="A4453" s="3"/>
      <c r="B4453" s="88">
        <v>39699</v>
      </c>
      <c r="D4453" s="128">
        <v>19.527000000000001</v>
      </c>
      <c r="E4453" s="3"/>
      <c r="F4453" s="3"/>
      <c r="G4453" s="3"/>
    </row>
    <row r="4454" spans="1:7" x14ac:dyDescent="0.2">
      <c r="A4454" s="3"/>
      <c r="B4454" s="88">
        <v>39696</v>
      </c>
      <c r="D4454" s="128">
        <v>19.466000000000001</v>
      </c>
      <c r="E4454" s="3"/>
      <c r="F4454" s="3"/>
      <c r="G4454" s="3"/>
    </row>
    <row r="4455" spans="1:7" x14ac:dyDescent="0.2">
      <c r="A4455" s="3"/>
      <c r="B4455" s="88">
        <v>39695</v>
      </c>
      <c r="D4455" s="128">
        <v>19.359000000000002</v>
      </c>
      <c r="E4455" s="3"/>
      <c r="F4455" s="3"/>
      <c r="G4455" s="3"/>
    </row>
    <row r="4456" spans="1:7" x14ac:dyDescent="0.2">
      <c r="A4456" s="3"/>
      <c r="B4456" s="88">
        <v>39694</v>
      </c>
      <c r="D4456" s="128" t="s">
        <v>2136</v>
      </c>
      <c r="E4456" s="3"/>
      <c r="F4456" s="3"/>
      <c r="G4456" s="3"/>
    </row>
    <row r="4457" spans="1:7" x14ac:dyDescent="0.2">
      <c r="A4457" s="3"/>
      <c r="B4457" s="88">
        <v>39693</v>
      </c>
      <c r="D4457" s="128">
        <v>19.309999999999999</v>
      </c>
      <c r="E4457" s="3"/>
      <c r="F4457" s="3"/>
      <c r="G4457" s="3"/>
    </row>
    <row r="4458" spans="1:7" x14ac:dyDescent="0.2">
      <c r="A4458" s="3"/>
      <c r="B4458" s="88">
        <v>39692</v>
      </c>
      <c r="D4458" s="128">
        <v>19.274000000000001</v>
      </c>
      <c r="E4458" s="3"/>
      <c r="F4458" s="3"/>
      <c r="G4458" s="3"/>
    </row>
    <row r="4459" spans="1:7" x14ac:dyDescent="0.2">
      <c r="A4459" s="3"/>
      <c r="B4459" s="88">
        <v>39689</v>
      </c>
      <c r="D4459" s="128">
        <v>19.279</v>
      </c>
      <c r="E4459" s="3"/>
      <c r="F4459" s="3"/>
      <c r="G4459" s="3"/>
    </row>
    <row r="4460" spans="1:7" x14ac:dyDescent="0.2">
      <c r="A4460" s="3"/>
      <c r="B4460" s="88">
        <v>39688</v>
      </c>
      <c r="D4460" s="128">
        <v>19.239000000000001</v>
      </c>
      <c r="E4460" s="3"/>
      <c r="F4460" s="3"/>
      <c r="G4460" s="3"/>
    </row>
    <row r="4461" spans="1:7" x14ac:dyDescent="0.2">
      <c r="A4461" s="3"/>
      <c r="B4461" s="88">
        <v>39687</v>
      </c>
      <c r="D4461" s="128">
        <v>19.277000000000001</v>
      </c>
      <c r="E4461" s="3"/>
      <c r="F4461" s="3"/>
      <c r="G4461" s="3"/>
    </row>
    <row r="4462" spans="1:7" x14ac:dyDescent="0.2">
      <c r="A4462" s="3"/>
      <c r="B4462" s="88">
        <v>39686</v>
      </c>
      <c r="D4462" s="128">
        <v>19.46</v>
      </c>
      <c r="E4462" s="3"/>
      <c r="F4462" s="3"/>
      <c r="G4462" s="3"/>
    </row>
    <row r="4463" spans="1:7" x14ac:dyDescent="0.2">
      <c r="A4463" s="3"/>
      <c r="B4463" s="88">
        <v>39685</v>
      </c>
      <c r="D4463" s="128" t="s">
        <v>1832</v>
      </c>
      <c r="E4463" s="3"/>
      <c r="F4463" s="3"/>
      <c r="G4463" s="3"/>
    </row>
    <row r="4464" spans="1:7" x14ac:dyDescent="0.2">
      <c r="A4464" s="3"/>
      <c r="B4464" s="88">
        <v>39682</v>
      </c>
      <c r="D4464" s="128">
        <v>19.533000000000001</v>
      </c>
      <c r="E4464" s="3"/>
      <c r="F4464" s="3"/>
      <c r="G4464" s="3"/>
    </row>
    <row r="4465" spans="1:7" x14ac:dyDescent="0.2">
      <c r="A4465" s="3"/>
      <c r="B4465" s="88">
        <v>39681</v>
      </c>
      <c r="D4465" s="128">
        <v>19.414999999999999</v>
      </c>
      <c r="E4465" s="3"/>
      <c r="F4465" s="3"/>
      <c r="G4465" s="3"/>
    </row>
    <row r="4466" spans="1:7" x14ac:dyDescent="0.2">
      <c r="A4466" s="3"/>
      <c r="B4466" s="88">
        <v>39680</v>
      </c>
      <c r="D4466" s="128" t="s">
        <v>2136</v>
      </c>
      <c r="E4466" s="3"/>
      <c r="F4466" s="3"/>
      <c r="G4466" s="3"/>
    </row>
    <row r="4467" spans="1:7" x14ac:dyDescent="0.2">
      <c r="A4467" s="3"/>
      <c r="B4467" s="88">
        <v>39679</v>
      </c>
      <c r="D4467" s="128">
        <v>19.312000000000001</v>
      </c>
      <c r="E4467" s="3"/>
      <c r="F4467" s="3"/>
      <c r="G4467" s="3"/>
    </row>
    <row r="4468" spans="1:7" x14ac:dyDescent="0.2">
      <c r="A4468" s="3"/>
      <c r="B4468" s="88">
        <v>39678</v>
      </c>
      <c r="D4468" s="128">
        <v>19.224</v>
      </c>
      <c r="E4468" s="3"/>
      <c r="F4468" s="3"/>
      <c r="G4468" s="3"/>
    </row>
    <row r="4469" spans="1:7" x14ac:dyDescent="0.2">
      <c r="A4469" s="3"/>
      <c r="B4469" s="88">
        <v>39675</v>
      </c>
      <c r="D4469" s="128">
        <v>19.164000000000001</v>
      </c>
      <c r="E4469" s="3"/>
      <c r="F4469" s="3"/>
      <c r="G4469" s="3"/>
    </row>
    <row r="4470" spans="1:7" x14ac:dyDescent="0.2">
      <c r="A4470" s="3"/>
      <c r="B4470" s="88">
        <v>39674</v>
      </c>
      <c r="D4470" s="128">
        <v>19.096</v>
      </c>
      <c r="E4470" s="3"/>
      <c r="F4470" s="3"/>
      <c r="G4470" s="3"/>
    </row>
    <row r="4471" spans="1:7" x14ac:dyDescent="0.2">
      <c r="B4471" s="88">
        <v>39673</v>
      </c>
      <c r="D4471" s="128">
        <v>19.119</v>
      </c>
      <c r="E4471" s="3"/>
      <c r="F4471" s="3"/>
      <c r="G4471" s="3"/>
    </row>
    <row r="4472" spans="1:7" x14ac:dyDescent="0.2">
      <c r="B4472" s="88">
        <v>39672</v>
      </c>
      <c r="D4472" s="128">
        <v>19.119</v>
      </c>
      <c r="E4472" s="3"/>
      <c r="F4472" s="3"/>
      <c r="G4472" s="3"/>
    </row>
    <row r="4473" spans="1:7" x14ac:dyDescent="0.2">
      <c r="B4473" s="88">
        <v>39671</v>
      </c>
      <c r="D4473" s="128">
        <v>19.120999999999999</v>
      </c>
      <c r="E4473" s="3"/>
      <c r="F4473" s="3"/>
      <c r="G4473" s="3"/>
    </row>
    <row r="4474" spans="1:7" x14ac:dyDescent="0.2">
      <c r="B4474" s="88">
        <v>39668</v>
      </c>
      <c r="D4474" s="128">
        <v>19.146000000000001</v>
      </c>
      <c r="E4474" s="3"/>
      <c r="F4474" s="3"/>
      <c r="G4474" s="3"/>
    </row>
    <row r="4475" spans="1:7" x14ac:dyDescent="0.2">
      <c r="B4475" s="88">
        <v>39667</v>
      </c>
      <c r="D4475" s="128">
        <v>19.123999999999999</v>
      </c>
      <c r="E4475" s="3"/>
      <c r="F4475" s="3"/>
      <c r="G4475" s="3"/>
    </row>
    <row r="4476" spans="1:7" x14ac:dyDescent="0.2">
      <c r="B4476" s="88">
        <v>39666</v>
      </c>
      <c r="D4476" s="128">
        <v>19.119</v>
      </c>
      <c r="E4476" s="3"/>
      <c r="F4476" s="3"/>
      <c r="G4476" s="3"/>
    </row>
    <row r="4477" spans="1:7" x14ac:dyDescent="0.2">
      <c r="B4477" s="88">
        <v>39665</v>
      </c>
      <c r="D4477" s="128">
        <v>19.109000000000002</v>
      </c>
      <c r="E4477" s="3"/>
      <c r="F4477" s="3"/>
      <c r="G4477" s="3"/>
    </row>
    <row r="4478" spans="1:7" x14ac:dyDescent="0.2">
      <c r="B4478" s="88">
        <v>39664</v>
      </c>
      <c r="D4478" s="128">
        <v>19.117000000000001</v>
      </c>
      <c r="E4478" s="3"/>
      <c r="F4478" s="3"/>
      <c r="G4478" s="3"/>
    </row>
    <row r="4479" spans="1:7" x14ac:dyDescent="0.2">
      <c r="B4479" s="88">
        <v>39661</v>
      </c>
      <c r="D4479" s="128">
        <v>19.155000000000001</v>
      </c>
      <c r="E4479" s="3"/>
      <c r="F4479" s="3"/>
      <c r="G4479" s="3"/>
    </row>
    <row r="4480" spans="1:7" x14ac:dyDescent="0.2">
      <c r="B4480" s="88">
        <v>39660</v>
      </c>
      <c r="D4480" s="128">
        <v>19.212</v>
      </c>
      <c r="E4480" s="3"/>
      <c r="F4480" s="3"/>
      <c r="G4480" s="3"/>
    </row>
    <row r="4481" spans="1:7" x14ac:dyDescent="0.2">
      <c r="B4481" s="88">
        <v>39659</v>
      </c>
      <c r="D4481" s="128">
        <v>19.239000000000001</v>
      </c>
      <c r="E4481" s="3"/>
      <c r="F4481" s="3"/>
      <c r="G4481" s="3"/>
    </row>
    <row r="4482" spans="1:7" x14ac:dyDescent="0.2">
      <c r="B4482" s="88">
        <v>39658</v>
      </c>
      <c r="D4482" s="128">
        <v>19.207999999999998</v>
      </c>
      <c r="E4482" s="3"/>
      <c r="F4482" s="3"/>
      <c r="G4482" s="3"/>
    </row>
    <row r="4483" spans="1:7" x14ac:dyDescent="0.2">
      <c r="B4483" s="88">
        <v>39657</v>
      </c>
      <c r="D4483" s="128">
        <v>19.170999999999999</v>
      </c>
      <c r="E4483" s="3"/>
      <c r="F4483" s="3"/>
      <c r="G4483" s="3"/>
    </row>
    <row r="4484" spans="1:7" x14ac:dyDescent="0.2">
      <c r="B4484" s="88">
        <v>39654</v>
      </c>
      <c r="D4484" s="128">
        <v>19.213999999999999</v>
      </c>
      <c r="E4484" s="3"/>
      <c r="F4484" s="3"/>
      <c r="G4484" s="3"/>
    </row>
    <row r="4485" spans="1:7" x14ac:dyDescent="0.2">
      <c r="B4485" s="88">
        <v>39653</v>
      </c>
      <c r="D4485" s="128">
        <v>19.234000000000002</v>
      </c>
      <c r="E4485" s="3"/>
      <c r="F4485" s="3"/>
      <c r="G4485" s="3"/>
    </row>
    <row r="4486" spans="1:7" x14ac:dyDescent="0.2">
      <c r="B4486" s="88">
        <v>39652</v>
      </c>
      <c r="D4486" s="128">
        <v>19.244</v>
      </c>
      <c r="E4486" s="3"/>
      <c r="F4486" s="3"/>
      <c r="G4486" s="3"/>
    </row>
    <row r="4487" spans="1:7" x14ac:dyDescent="0.2">
      <c r="B4487" s="88">
        <v>39651</v>
      </c>
      <c r="D4487" s="128">
        <v>19.196000000000002</v>
      </c>
      <c r="E4487" s="3"/>
      <c r="F4487" s="3"/>
      <c r="G4487" s="3"/>
    </row>
    <row r="4488" spans="1:7" x14ac:dyDescent="0.2">
      <c r="B4488" s="88">
        <v>39650</v>
      </c>
      <c r="D4488" s="128">
        <v>19.163</v>
      </c>
      <c r="E4488" s="3"/>
      <c r="F4488" s="3"/>
      <c r="G4488" s="3"/>
    </row>
    <row r="4489" spans="1:7" x14ac:dyDescent="0.2">
      <c r="B4489" s="88">
        <v>39647</v>
      </c>
      <c r="D4489" s="128" t="s">
        <v>1832</v>
      </c>
      <c r="E4489" s="3"/>
      <c r="F4489" s="3"/>
      <c r="G4489" s="3"/>
    </row>
    <row r="4490" spans="1:7" x14ac:dyDescent="0.2">
      <c r="B4490" s="88">
        <v>39646</v>
      </c>
      <c r="D4490" s="128">
        <v>19.207000000000001</v>
      </c>
      <c r="E4490" s="3"/>
      <c r="F4490" s="3"/>
      <c r="G4490" s="3"/>
    </row>
    <row r="4491" spans="1:7" x14ac:dyDescent="0.2">
      <c r="B4491" s="88">
        <v>39645</v>
      </c>
      <c r="D4491" s="128">
        <v>19.254999999999999</v>
      </c>
      <c r="E4491" s="3"/>
      <c r="F4491" s="3"/>
      <c r="G4491" s="3"/>
    </row>
    <row r="4492" spans="1:7" x14ac:dyDescent="0.2">
      <c r="A4492" s="116"/>
      <c r="B4492" s="88">
        <v>39644</v>
      </c>
      <c r="D4492" s="128">
        <v>19.254999999999999</v>
      </c>
      <c r="E4492" s="3"/>
      <c r="F4492" s="116"/>
      <c r="G4492" s="116"/>
    </row>
    <row r="4493" spans="1:7" x14ac:dyDescent="0.2">
      <c r="A4493" s="116"/>
      <c r="B4493" s="88">
        <v>39643</v>
      </c>
      <c r="D4493" s="128">
        <v>19.305</v>
      </c>
      <c r="E4493" s="3"/>
      <c r="F4493" s="116"/>
      <c r="G4493" s="116"/>
    </row>
    <row r="4494" spans="1:7" x14ac:dyDescent="0.2">
      <c r="A4494" s="116"/>
      <c r="B4494" s="88">
        <v>39640</v>
      </c>
      <c r="D4494" s="128">
        <v>19.331</v>
      </c>
      <c r="E4494" s="3"/>
      <c r="F4494" s="116"/>
      <c r="G4494" s="116"/>
    </row>
    <row r="4495" spans="1:7" x14ac:dyDescent="0.2">
      <c r="A4495" s="116"/>
      <c r="B4495" s="88">
        <v>39639</v>
      </c>
      <c r="D4495" s="128">
        <v>19.233000000000001</v>
      </c>
      <c r="E4495" s="3"/>
      <c r="F4495" s="116"/>
      <c r="G4495" s="116"/>
    </row>
    <row r="4496" spans="1:7" x14ac:dyDescent="0.2">
      <c r="A4496" s="116"/>
      <c r="B4496" s="88">
        <v>39638</v>
      </c>
      <c r="D4496" s="128">
        <v>19.257000000000001</v>
      </c>
      <c r="E4496" s="3"/>
      <c r="F4496" s="116"/>
      <c r="G4496" s="116"/>
    </row>
    <row r="4497" spans="1:7" x14ac:dyDescent="0.2">
      <c r="A4497" s="116"/>
      <c r="B4497" s="88">
        <v>39637</v>
      </c>
      <c r="D4497" s="128">
        <v>19.257000000000001</v>
      </c>
      <c r="E4497" s="3"/>
      <c r="F4497" s="116"/>
      <c r="G4497" s="116"/>
    </row>
    <row r="4498" spans="1:7" x14ac:dyDescent="0.2">
      <c r="A4498" s="116"/>
      <c r="B4498" s="88">
        <v>39636</v>
      </c>
      <c r="D4498" s="128">
        <v>19.286000000000001</v>
      </c>
      <c r="E4498" s="3"/>
      <c r="F4498" s="116"/>
      <c r="G4498" s="116"/>
    </row>
    <row r="4499" spans="1:7" x14ac:dyDescent="0.2">
      <c r="A4499" s="116"/>
      <c r="B4499" s="88">
        <v>39633</v>
      </c>
      <c r="D4499" s="128">
        <v>19.260000000000002</v>
      </c>
      <c r="E4499" s="3"/>
      <c r="F4499" s="116"/>
      <c r="G4499" s="116"/>
    </row>
    <row r="4500" spans="1:7" x14ac:dyDescent="0.2">
      <c r="A4500" s="116"/>
      <c r="B4500" s="88">
        <v>39632</v>
      </c>
      <c r="D4500" s="128">
        <v>19.309999999999999</v>
      </c>
      <c r="E4500" s="3"/>
      <c r="F4500" s="116"/>
      <c r="G4500" s="116"/>
    </row>
    <row r="4501" spans="1:7" x14ac:dyDescent="0.2">
      <c r="A4501" s="116"/>
      <c r="B4501" s="88">
        <v>39631</v>
      </c>
      <c r="D4501" s="128">
        <v>19.356999999999999</v>
      </c>
      <c r="E4501" s="3"/>
      <c r="F4501" s="116"/>
      <c r="G4501" s="116"/>
    </row>
    <row r="4502" spans="1:7" x14ac:dyDescent="0.2">
      <c r="A4502" s="116"/>
      <c r="B4502" s="88">
        <v>39630</v>
      </c>
      <c r="D4502" s="128">
        <v>19.355</v>
      </c>
      <c r="E4502" s="3"/>
      <c r="F4502" s="116"/>
      <c r="G4502" s="116"/>
    </row>
    <row r="4503" spans="1:7" x14ac:dyDescent="0.2">
      <c r="A4503" s="116"/>
      <c r="B4503" s="88">
        <v>39629</v>
      </c>
      <c r="D4503" s="128">
        <v>19.428000000000001</v>
      </c>
      <c r="E4503" s="3"/>
      <c r="F4503" s="116"/>
      <c r="G4503" s="116"/>
    </row>
    <row r="4504" spans="1:7" x14ac:dyDescent="0.2">
      <c r="A4504" s="116"/>
      <c r="B4504" s="88">
        <v>39626</v>
      </c>
      <c r="D4504" s="128">
        <v>19.36</v>
      </c>
      <c r="E4504" s="3"/>
      <c r="F4504" s="116"/>
      <c r="G4504" s="116"/>
    </row>
    <row r="4505" spans="1:7" x14ac:dyDescent="0.2">
      <c r="A4505" s="116"/>
      <c r="B4505" s="88">
        <v>39625</v>
      </c>
      <c r="D4505" s="128">
        <v>19.408999999999999</v>
      </c>
      <c r="E4505" s="3"/>
      <c r="F4505" s="116"/>
      <c r="G4505" s="116"/>
    </row>
    <row r="4506" spans="1:7" x14ac:dyDescent="0.2">
      <c r="A4506" s="116"/>
      <c r="B4506" s="88">
        <v>39624</v>
      </c>
      <c r="D4506" s="128">
        <v>19.561</v>
      </c>
      <c r="E4506" s="3"/>
      <c r="F4506" s="116"/>
      <c r="G4506" s="116"/>
    </row>
    <row r="4507" spans="1:7" x14ac:dyDescent="0.2">
      <c r="A4507" s="116"/>
      <c r="B4507" s="88">
        <v>39623</v>
      </c>
      <c r="D4507" s="128">
        <v>19.597000000000001</v>
      </c>
      <c r="E4507" s="3"/>
      <c r="F4507" s="116"/>
      <c r="G4507" s="116"/>
    </row>
    <row r="4508" spans="1:7" x14ac:dyDescent="0.2">
      <c r="A4508" s="116"/>
      <c r="B4508" s="88">
        <v>39622</v>
      </c>
      <c r="D4508" s="128">
        <v>19.475000000000001</v>
      </c>
      <c r="E4508" s="3"/>
      <c r="F4508" s="116"/>
      <c r="G4508" s="116"/>
    </row>
    <row r="4509" spans="1:7" x14ac:dyDescent="0.2">
      <c r="A4509" s="116"/>
      <c r="B4509" s="88">
        <v>39619</v>
      </c>
      <c r="D4509" s="128">
        <v>19.407</v>
      </c>
      <c r="E4509" s="3"/>
      <c r="F4509" s="116"/>
      <c r="G4509" s="116"/>
    </row>
    <row r="4510" spans="1:7" x14ac:dyDescent="0.2">
      <c r="A4510" s="116"/>
      <c r="B4510" s="88">
        <v>39618</v>
      </c>
      <c r="D4510" s="128" t="s">
        <v>1832</v>
      </c>
      <c r="E4510" s="3"/>
      <c r="F4510" s="116"/>
      <c r="G4510" s="116"/>
    </row>
    <row r="4511" spans="1:7" x14ac:dyDescent="0.2">
      <c r="A4511" s="116"/>
      <c r="B4511" s="88">
        <v>39617</v>
      </c>
      <c r="D4511" s="128">
        <v>19.45</v>
      </c>
      <c r="E4511" s="116"/>
      <c r="F4511" s="116"/>
      <c r="G4511" s="116"/>
    </row>
    <row r="4512" spans="1:7" x14ac:dyDescent="0.2">
      <c r="A4512" s="116"/>
      <c r="B4512" s="88">
        <v>39616</v>
      </c>
      <c r="D4512" s="128">
        <v>19.46</v>
      </c>
      <c r="E4512" s="116"/>
      <c r="F4512" s="116"/>
      <c r="G4512" s="116"/>
    </row>
    <row r="4513" spans="2:4" x14ac:dyDescent="0.2">
      <c r="B4513" s="88">
        <v>39615</v>
      </c>
      <c r="D4513" s="128">
        <v>19.469000000000001</v>
      </c>
    </row>
    <row r="4514" spans="2:4" x14ac:dyDescent="0.2">
      <c r="B4514" s="88">
        <v>39612</v>
      </c>
      <c r="D4514" s="128">
        <v>19.472000000000001</v>
      </c>
    </row>
    <row r="4515" spans="2:4" x14ac:dyDescent="0.2">
      <c r="B4515" s="88">
        <v>39611</v>
      </c>
      <c r="D4515" s="128">
        <v>19.469000000000001</v>
      </c>
    </row>
    <row r="4516" spans="2:4" x14ac:dyDescent="0.2">
      <c r="B4516" s="88">
        <v>39610</v>
      </c>
      <c r="D4516" s="128">
        <v>19.469000000000001</v>
      </c>
    </row>
    <row r="4517" spans="2:4" x14ac:dyDescent="0.2">
      <c r="B4517" s="88">
        <v>39609</v>
      </c>
      <c r="D4517" s="128">
        <v>19.52</v>
      </c>
    </row>
    <row r="4518" spans="2:4" ht="13.5" customHeight="1" x14ac:dyDescent="0.2">
      <c r="B4518" s="88">
        <v>39608</v>
      </c>
      <c r="D4518" s="128">
        <v>19.628</v>
      </c>
    </row>
    <row r="4519" spans="2:4" ht="13.5" customHeight="1" x14ac:dyDescent="0.2">
      <c r="B4519" s="88">
        <v>39605</v>
      </c>
      <c r="D4519" s="128">
        <v>19.608000000000001</v>
      </c>
    </row>
    <row r="4520" spans="2:4" ht="13.5" customHeight="1" x14ac:dyDescent="0.2">
      <c r="B4520" s="88">
        <v>39604</v>
      </c>
      <c r="D4520" s="128">
        <v>19.491</v>
      </c>
    </row>
    <row r="4521" spans="2:4" ht="13.5" customHeight="1" x14ac:dyDescent="0.2">
      <c r="B4521" s="88">
        <v>39603</v>
      </c>
      <c r="D4521" s="128">
        <v>19.456</v>
      </c>
    </row>
    <row r="4522" spans="2:4" ht="13.5" customHeight="1" x14ac:dyDescent="0.2">
      <c r="B4522" s="88">
        <v>39602</v>
      </c>
      <c r="D4522" s="128">
        <v>19.542999999999999</v>
      </c>
    </row>
    <row r="4523" spans="2:4" ht="13.5" customHeight="1" x14ac:dyDescent="0.2">
      <c r="B4523" s="88">
        <v>39601</v>
      </c>
      <c r="D4523" s="128">
        <v>19.608000000000001</v>
      </c>
    </row>
    <row r="4524" spans="2:4" ht="13.5" customHeight="1" x14ac:dyDescent="0.2">
      <c r="B4524" s="88">
        <v>39598</v>
      </c>
      <c r="D4524" s="128">
        <v>19.751999999999999</v>
      </c>
    </row>
    <row r="4525" spans="2:4" ht="13.5" customHeight="1" x14ac:dyDescent="0.2">
      <c r="B4525" s="88">
        <v>39597</v>
      </c>
      <c r="D4525" s="128">
        <v>19.765999999999998</v>
      </c>
    </row>
    <row r="4526" spans="2:4" ht="13.5" customHeight="1" x14ac:dyDescent="0.2">
      <c r="B4526" s="88">
        <v>39596</v>
      </c>
      <c r="D4526" s="128">
        <v>19.754999999999999</v>
      </c>
    </row>
    <row r="4527" spans="2:4" ht="13.5" customHeight="1" x14ac:dyDescent="0.2">
      <c r="B4527" s="88">
        <v>39595</v>
      </c>
      <c r="D4527" s="128">
        <v>19.747</v>
      </c>
    </row>
    <row r="4528" spans="2:4" ht="13.5" customHeight="1" x14ac:dyDescent="0.2">
      <c r="B4528" s="88">
        <v>39594</v>
      </c>
      <c r="D4528" s="128">
        <v>19.704999999999998</v>
      </c>
    </row>
    <row r="4529" spans="2:4" ht="13.5" customHeight="1" x14ac:dyDescent="0.2">
      <c r="B4529" s="88">
        <v>39591</v>
      </c>
      <c r="D4529" s="128">
        <v>19.757999999999999</v>
      </c>
    </row>
    <row r="4530" spans="2:4" ht="13.5" customHeight="1" x14ac:dyDescent="0.2">
      <c r="B4530" s="88">
        <v>39590</v>
      </c>
      <c r="D4530" s="128">
        <v>19.809999999999999</v>
      </c>
    </row>
    <row r="4531" spans="2:4" ht="13.5" customHeight="1" x14ac:dyDescent="0.2">
      <c r="B4531" s="88">
        <v>39589</v>
      </c>
      <c r="D4531" s="128">
        <v>19.856999999999999</v>
      </c>
    </row>
    <row r="4532" spans="2:4" ht="13.5" customHeight="1" x14ac:dyDescent="0.2">
      <c r="B4532" s="88">
        <v>39588</v>
      </c>
      <c r="D4532" s="128">
        <v>19.875</v>
      </c>
    </row>
    <row r="4533" spans="2:4" ht="13.5" customHeight="1" x14ac:dyDescent="0.2">
      <c r="B4533" s="88">
        <v>39587</v>
      </c>
      <c r="D4533" s="128">
        <v>19.856999999999999</v>
      </c>
    </row>
    <row r="4534" spans="2:4" ht="13.5" customHeight="1" x14ac:dyDescent="0.2">
      <c r="B4534" s="88">
        <v>39584</v>
      </c>
      <c r="D4534" s="128">
        <v>19.856999999999999</v>
      </c>
    </row>
    <row r="4535" spans="2:4" ht="13.5" customHeight="1" x14ac:dyDescent="0.2">
      <c r="B4535" s="88">
        <v>39583</v>
      </c>
      <c r="D4535" s="128">
        <v>19.86</v>
      </c>
    </row>
    <row r="4536" spans="2:4" ht="13.5" customHeight="1" x14ac:dyDescent="0.2">
      <c r="B4536" s="88">
        <v>39582</v>
      </c>
      <c r="D4536" s="128">
        <v>19.896000000000001</v>
      </c>
    </row>
    <row r="4537" spans="2:4" ht="13.5" customHeight="1" x14ac:dyDescent="0.2">
      <c r="B4537" s="88">
        <v>39581</v>
      </c>
      <c r="D4537" s="128">
        <v>19.907</v>
      </c>
    </row>
    <row r="4538" spans="2:4" ht="13.5" customHeight="1" x14ac:dyDescent="0.2">
      <c r="B4538" s="88">
        <v>39580</v>
      </c>
      <c r="D4538" s="128">
        <v>19.957000000000001</v>
      </c>
    </row>
    <row r="4539" spans="2:4" ht="13.5" customHeight="1" x14ac:dyDescent="0.2">
      <c r="B4539" s="88">
        <v>39577</v>
      </c>
      <c r="D4539" s="128">
        <v>19.963000000000001</v>
      </c>
    </row>
    <row r="4540" spans="2:4" ht="13.5" customHeight="1" x14ac:dyDescent="0.2">
      <c r="B4540" s="88">
        <v>39576</v>
      </c>
      <c r="D4540" s="128">
        <v>20.010000000000002</v>
      </c>
    </row>
    <row r="4541" spans="2:4" ht="13.5" customHeight="1" x14ac:dyDescent="0.2">
      <c r="B4541" s="88">
        <v>39575</v>
      </c>
      <c r="D4541" s="128">
        <v>20.010000000000002</v>
      </c>
    </row>
    <row r="4542" spans="2:4" x14ac:dyDescent="0.2">
      <c r="B4542" s="88">
        <v>39574</v>
      </c>
      <c r="D4542" s="128">
        <v>20.056000000000001</v>
      </c>
    </row>
    <row r="4543" spans="2:4" x14ac:dyDescent="0.2">
      <c r="B4543" s="88">
        <v>39573</v>
      </c>
      <c r="D4543" s="128">
        <v>20</v>
      </c>
    </row>
    <row r="4544" spans="2:4" x14ac:dyDescent="0.2">
      <c r="B4544" s="88">
        <v>39570</v>
      </c>
      <c r="D4544" s="128">
        <v>19.952999999999999</v>
      </c>
    </row>
    <row r="4545" spans="2:4" x14ac:dyDescent="0.2">
      <c r="B4545" s="88">
        <v>39568</v>
      </c>
      <c r="D4545" s="128">
        <v>19.956</v>
      </c>
    </row>
    <row r="4546" spans="2:4" x14ac:dyDescent="0.2">
      <c r="B4546" s="88">
        <v>39567</v>
      </c>
      <c r="D4546" s="128">
        <v>20.091999999999999</v>
      </c>
    </row>
    <row r="4547" spans="2:4" x14ac:dyDescent="0.2">
      <c r="B4547" s="88">
        <v>39566</v>
      </c>
      <c r="D4547" s="128">
        <v>20.123000000000001</v>
      </c>
    </row>
    <row r="4548" spans="2:4" x14ac:dyDescent="0.2">
      <c r="B4548" s="88">
        <v>39563</v>
      </c>
      <c r="D4548" s="128">
        <v>19.994</v>
      </c>
    </row>
    <row r="4549" spans="2:4" x14ac:dyDescent="0.2">
      <c r="B4549" s="88">
        <v>39562</v>
      </c>
      <c r="D4549" s="128">
        <v>19.739999999999998</v>
      </c>
    </row>
    <row r="4550" spans="2:4" x14ac:dyDescent="0.2">
      <c r="B4550" s="88">
        <v>39561</v>
      </c>
      <c r="D4550" s="128">
        <v>19.597000000000001</v>
      </c>
    </row>
    <row r="4551" spans="2:4" x14ac:dyDescent="0.2">
      <c r="B4551" s="88">
        <v>39560</v>
      </c>
      <c r="D4551" s="128">
        <v>19.622</v>
      </c>
    </row>
    <row r="4552" spans="2:4" x14ac:dyDescent="0.2">
      <c r="B4552" s="88">
        <v>39559</v>
      </c>
      <c r="D4552" s="128">
        <v>19.751000000000001</v>
      </c>
    </row>
    <row r="4553" spans="2:4" x14ac:dyDescent="0.2">
      <c r="B4553" s="88">
        <v>39556</v>
      </c>
      <c r="D4553" s="128">
        <v>19.757000000000001</v>
      </c>
    </row>
    <row r="4554" spans="2:4" x14ac:dyDescent="0.2">
      <c r="B4554" s="88">
        <v>39555</v>
      </c>
      <c r="D4554" s="128">
        <v>19.739999999999998</v>
      </c>
    </row>
    <row r="4555" spans="2:4" x14ac:dyDescent="0.2">
      <c r="B4555" s="88">
        <v>39554</v>
      </c>
      <c r="D4555" s="128">
        <v>19.756</v>
      </c>
    </row>
    <row r="4556" spans="2:4" x14ac:dyDescent="0.2">
      <c r="B4556" s="88">
        <v>39553</v>
      </c>
      <c r="D4556" s="128">
        <v>19.805</v>
      </c>
    </row>
    <row r="4557" spans="2:4" x14ac:dyDescent="0.2">
      <c r="B4557" s="88">
        <v>39552</v>
      </c>
      <c r="D4557" s="128">
        <v>19.853000000000002</v>
      </c>
    </row>
    <row r="4558" spans="2:4" x14ac:dyDescent="0.2">
      <c r="B4558" s="88">
        <v>39549</v>
      </c>
      <c r="D4558" s="128">
        <v>19.859000000000002</v>
      </c>
    </row>
    <row r="4559" spans="2:4" x14ac:dyDescent="0.2">
      <c r="B4559" s="88">
        <v>39548</v>
      </c>
      <c r="D4559" s="128">
        <v>19.963999999999999</v>
      </c>
    </row>
    <row r="4560" spans="2:4" x14ac:dyDescent="0.2">
      <c r="B4560" s="88">
        <v>39547</v>
      </c>
      <c r="D4560" s="128">
        <v>20.055</v>
      </c>
    </row>
    <row r="4561" spans="2:4" x14ac:dyDescent="0.2">
      <c r="B4561" s="88">
        <v>39546</v>
      </c>
      <c r="D4561" s="128">
        <v>20.048999999999999</v>
      </c>
    </row>
    <row r="4562" spans="2:4" x14ac:dyDescent="0.2">
      <c r="B4562" s="88">
        <v>39545</v>
      </c>
      <c r="D4562" s="128">
        <v>20.018000000000001</v>
      </c>
    </row>
    <row r="4563" spans="2:4" x14ac:dyDescent="0.2">
      <c r="B4563" s="88">
        <v>39542</v>
      </c>
      <c r="D4563" s="128">
        <v>20.056000000000001</v>
      </c>
    </row>
    <row r="4564" spans="2:4" x14ac:dyDescent="0.2">
      <c r="B4564" s="88">
        <v>39541</v>
      </c>
      <c r="D4564" s="128">
        <v>20.146999999999998</v>
      </c>
    </row>
    <row r="4565" spans="2:4" x14ac:dyDescent="0.2">
      <c r="B4565" s="88">
        <v>39540</v>
      </c>
      <c r="D4565" s="128">
        <v>20.276</v>
      </c>
    </row>
    <row r="4566" spans="2:4" x14ac:dyDescent="0.2">
      <c r="B4566" s="88">
        <v>39539</v>
      </c>
      <c r="D4566" s="128">
        <v>20.305</v>
      </c>
    </row>
    <row r="4567" spans="2:4" x14ac:dyDescent="0.2">
      <c r="B4567" s="88">
        <v>39538</v>
      </c>
      <c r="D4567" s="128">
        <v>20.352</v>
      </c>
    </row>
    <row r="4568" spans="2:4" x14ac:dyDescent="0.2">
      <c r="B4568" s="88">
        <v>39535</v>
      </c>
      <c r="D4568" s="128">
        <v>20.248000000000001</v>
      </c>
    </row>
    <row r="4569" spans="2:4" x14ac:dyDescent="0.2">
      <c r="B4569" s="88">
        <v>39534</v>
      </c>
      <c r="D4569" s="128">
        <v>20.395</v>
      </c>
    </row>
    <row r="4570" spans="2:4" x14ac:dyDescent="0.2">
      <c r="B4570" s="88">
        <v>39533</v>
      </c>
      <c r="D4570" s="128">
        <v>20.452000000000002</v>
      </c>
    </row>
    <row r="4571" spans="2:4" x14ac:dyDescent="0.2">
      <c r="B4571" s="88">
        <v>39532</v>
      </c>
      <c r="D4571" s="128">
        <v>20.56</v>
      </c>
    </row>
    <row r="4572" spans="2:4" x14ac:dyDescent="0.2">
      <c r="B4572" s="88">
        <v>39531</v>
      </c>
      <c r="D4572" s="128">
        <v>20.562999999999999</v>
      </c>
    </row>
    <row r="4573" spans="2:4" x14ac:dyDescent="0.2">
      <c r="B4573" s="88">
        <v>39528</v>
      </c>
      <c r="D4573" s="128" t="s">
        <v>1832</v>
      </c>
    </row>
    <row r="4574" spans="2:4" x14ac:dyDescent="0.2">
      <c r="B4574" s="88">
        <v>39527</v>
      </c>
      <c r="D4574" s="128">
        <v>20.564</v>
      </c>
    </row>
    <row r="4575" spans="2:4" x14ac:dyDescent="0.2">
      <c r="B4575" s="88">
        <v>39526</v>
      </c>
      <c r="D4575" s="128">
        <v>20.564</v>
      </c>
    </row>
    <row r="4576" spans="2:4" x14ac:dyDescent="0.2">
      <c r="B4576" s="88">
        <v>39525</v>
      </c>
      <c r="D4576" s="128">
        <v>20.623000000000001</v>
      </c>
    </row>
    <row r="4577" spans="2:4" x14ac:dyDescent="0.2">
      <c r="B4577" s="88">
        <v>39524</v>
      </c>
      <c r="D4577" s="128">
        <v>20.707000000000001</v>
      </c>
    </row>
    <row r="4578" spans="2:4" x14ac:dyDescent="0.2">
      <c r="B4578" s="88">
        <v>39521</v>
      </c>
      <c r="D4578" s="128">
        <v>20.731999999999999</v>
      </c>
    </row>
    <row r="4579" spans="2:4" x14ac:dyDescent="0.2">
      <c r="B4579" s="88">
        <v>39520</v>
      </c>
      <c r="D4579" s="128">
        <v>20.745999999999999</v>
      </c>
    </row>
    <row r="4580" spans="2:4" x14ac:dyDescent="0.2">
      <c r="B4580" s="88">
        <v>39519</v>
      </c>
      <c r="D4580" s="128">
        <v>20.789000000000001</v>
      </c>
    </row>
    <row r="4581" spans="2:4" x14ac:dyDescent="0.2">
      <c r="B4581" s="88">
        <v>39518</v>
      </c>
      <c r="D4581" s="128">
        <v>20.786000000000001</v>
      </c>
    </row>
    <row r="4582" spans="2:4" x14ac:dyDescent="0.2">
      <c r="B4582" s="88">
        <v>39517</v>
      </c>
      <c r="D4582" s="128">
        <v>20.718</v>
      </c>
    </row>
    <row r="4583" spans="2:4" x14ac:dyDescent="0.2">
      <c r="B4583" s="88">
        <v>39514</v>
      </c>
      <c r="D4583" s="128">
        <v>20.641999999999999</v>
      </c>
    </row>
    <row r="4584" spans="2:4" x14ac:dyDescent="0.2">
      <c r="B4584" s="88">
        <v>39513</v>
      </c>
      <c r="D4584" s="128">
        <v>20.707999999999998</v>
      </c>
    </row>
    <row r="4585" spans="2:4" x14ac:dyDescent="0.2">
      <c r="B4585" s="88">
        <v>39512</v>
      </c>
      <c r="D4585" s="128">
        <v>20.692</v>
      </c>
    </row>
    <row r="4586" spans="2:4" x14ac:dyDescent="0.2">
      <c r="B4586" s="88">
        <v>39511</v>
      </c>
      <c r="D4586" s="128">
        <v>20.872</v>
      </c>
    </row>
    <row r="4587" spans="2:4" x14ac:dyDescent="0.2">
      <c r="B4587" s="88">
        <v>39510</v>
      </c>
      <c r="D4587" s="128">
        <v>20.808</v>
      </c>
    </row>
    <row r="4588" spans="2:4" x14ac:dyDescent="0.2">
      <c r="B4588" s="88">
        <v>39507</v>
      </c>
      <c r="D4588" s="128">
        <v>20.838000000000001</v>
      </c>
    </row>
    <row r="4589" spans="2:4" x14ac:dyDescent="0.2">
      <c r="B4589" s="88">
        <v>39506</v>
      </c>
      <c r="D4589" s="128">
        <v>20.942</v>
      </c>
    </row>
    <row r="4590" spans="2:4" x14ac:dyDescent="0.2">
      <c r="B4590" s="88">
        <v>39505</v>
      </c>
      <c r="D4590" s="128">
        <v>21.015000000000001</v>
      </c>
    </row>
    <row r="4591" spans="2:4" x14ac:dyDescent="0.2">
      <c r="B4591" s="88">
        <v>39504</v>
      </c>
      <c r="D4591" s="128">
        <v>20.971</v>
      </c>
    </row>
    <row r="4592" spans="2:4" x14ac:dyDescent="0.2">
      <c r="B4592" s="88">
        <v>39503</v>
      </c>
      <c r="D4592" s="128">
        <v>20.971</v>
      </c>
    </row>
    <row r="4593" spans="2:4" x14ac:dyDescent="0.2">
      <c r="B4593" s="88">
        <v>39500</v>
      </c>
      <c r="D4593" s="128">
        <v>21.088000000000001</v>
      </c>
    </row>
    <row r="4594" spans="2:4" x14ac:dyDescent="0.2">
      <c r="B4594" s="88">
        <v>39499</v>
      </c>
      <c r="D4594" s="128">
        <v>21.081</v>
      </c>
    </row>
    <row r="4595" spans="2:4" x14ac:dyDescent="0.2">
      <c r="B4595" s="88">
        <v>39498</v>
      </c>
      <c r="D4595" s="128">
        <v>20.954999999999998</v>
      </c>
    </row>
    <row r="4596" spans="2:4" x14ac:dyDescent="0.2">
      <c r="B4596" s="88">
        <v>39497</v>
      </c>
      <c r="D4596" s="128">
        <v>20.873999999999999</v>
      </c>
    </row>
    <row r="4597" spans="2:4" x14ac:dyDescent="0.2">
      <c r="B4597" s="88">
        <v>39496</v>
      </c>
      <c r="D4597" s="128">
        <v>20.957000000000001</v>
      </c>
    </row>
    <row r="4598" spans="2:4" x14ac:dyDescent="0.2">
      <c r="B4598" s="88">
        <v>39493</v>
      </c>
      <c r="D4598" s="128">
        <v>21.021000000000001</v>
      </c>
    </row>
    <row r="4599" spans="2:4" x14ac:dyDescent="0.2">
      <c r="B4599" s="88">
        <v>39492</v>
      </c>
      <c r="D4599" s="128">
        <v>21.030999999999999</v>
      </c>
    </row>
    <row r="4600" spans="2:4" x14ac:dyDescent="0.2">
      <c r="B4600" s="88">
        <v>39491</v>
      </c>
      <c r="D4600" s="128">
        <v>21.087</v>
      </c>
    </row>
    <row r="4601" spans="2:4" x14ac:dyDescent="0.2">
      <c r="B4601" s="88">
        <v>39490</v>
      </c>
      <c r="D4601" s="128">
        <v>21.125</v>
      </c>
    </row>
    <row r="4602" spans="2:4" x14ac:dyDescent="0.2">
      <c r="B4602" s="88">
        <v>39489</v>
      </c>
      <c r="D4602" s="128">
        <v>20.864000000000001</v>
      </c>
    </row>
    <row r="4603" spans="2:4" x14ac:dyDescent="0.2">
      <c r="B4603" s="88">
        <v>39486</v>
      </c>
      <c r="D4603" s="128">
        <v>20.702999999999999</v>
      </c>
    </row>
    <row r="4604" spans="2:4" x14ac:dyDescent="0.2">
      <c r="B4604" s="88">
        <v>39485</v>
      </c>
      <c r="D4604" s="128">
        <v>20.643999999999998</v>
      </c>
    </row>
    <row r="4605" spans="2:4" x14ac:dyDescent="0.2">
      <c r="B4605" s="88">
        <v>39484</v>
      </c>
      <c r="D4605" s="128">
        <v>20.768000000000001</v>
      </c>
    </row>
    <row r="4606" spans="2:4" x14ac:dyDescent="0.2">
      <c r="B4606" s="88">
        <v>39483</v>
      </c>
      <c r="D4606" s="128" t="s">
        <v>1832</v>
      </c>
    </row>
    <row r="4607" spans="2:4" x14ac:dyDescent="0.2">
      <c r="B4607" s="88">
        <v>39482</v>
      </c>
      <c r="D4607" s="128" t="s">
        <v>1832</v>
      </c>
    </row>
    <row r="4608" spans="2:4" x14ac:dyDescent="0.2">
      <c r="B4608" s="88">
        <v>39479</v>
      </c>
      <c r="D4608" s="128">
        <v>20.86</v>
      </c>
    </row>
    <row r="4609" spans="2:4" x14ac:dyDescent="0.2">
      <c r="B4609" s="88">
        <v>39478</v>
      </c>
      <c r="D4609" s="128">
        <v>21.02</v>
      </c>
    </row>
    <row r="4610" spans="2:4" x14ac:dyDescent="0.2">
      <c r="B4610" s="88">
        <v>39477</v>
      </c>
      <c r="D4610" s="128">
        <v>21.050999999999998</v>
      </c>
    </row>
    <row r="4611" spans="2:4" x14ac:dyDescent="0.2">
      <c r="B4611" s="88">
        <v>39476</v>
      </c>
      <c r="D4611" s="128">
        <v>21</v>
      </c>
    </row>
    <row r="4612" spans="2:4" x14ac:dyDescent="0.2">
      <c r="B4612" s="88">
        <v>39475</v>
      </c>
      <c r="D4612" s="128">
        <v>21.056000000000001</v>
      </c>
    </row>
    <row r="4613" spans="2:4" x14ac:dyDescent="0.2">
      <c r="B4613" s="88">
        <v>39472</v>
      </c>
      <c r="D4613" s="128">
        <v>21.106999999999999</v>
      </c>
    </row>
    <row r="4614" spans="2:4" x14ac:dyDescent="0.2">
      <c r="B4614" s="88">
        <v>39471</v>
      </c>
      <c r="D4614" s="128">
        <v>21.033999999999999</v>
      </c>
    </row>
    <row r="4615" spans="2:4" x14ac:dyDescent="0.2">
      <c r="B4615" s="88">
        <v>39470</v>
      </c>
      <c r="D4615" s="128">
        <v>21.013999999999999</v>
      </c>
    </row>
    <row r="4616" spans="2:4" x14ac:dyDescent="0.2">
      <c r="B4616" s="88">
        <v>39469</v>
      </c>
      <c r="D4616" s="128">
        <v>21.068000000000001</v>
      </c>
    </row>
    <row r="4617" spans="2:4" x14ac:dyDescent="0.2">
      <c r="B4617" s="88">
        <v>39468</v>
      </c>
      <c r="D4617" s="128">
        <v>21.134</v>
      </c>
    </row>
    <row r="4618" spans="2:4" x14ac:dyDescent="0.2">
      <c r="B4618" s="88">
        <v>39465</v>
      </c>
      <c r="D4618" s="128">
        <v>21.202000000000002</v>
      </c>
    </row>
    <row r="4619" spans="2:4" x14ac:dyDescent="0.2">
      <c r="B4619" s="88">
        <v>39464</v>
      </c>
      <c r="D4619" s="128">
        <v>21.256</v>
      </c>
    </row>
    <row r="4620" spans="2:4" x14ac:dyDescent="0.2">
      <c r="B4620" s="88">
        <v>39463</v>
      </c>
      <c r="D4620" s="128">
        <v>21.247</v>
      </c>
    </row>
    <row r="4621" spans="2:4" x14ac:dyDescent="0.2">
      <c r="B4621" s="88">
        <v>39462</v>
      </c>
      <c r="D4621" s="128">
        <v>21.350999999999999</v>
      </c>
    </row>
    <row r="4622" spans="2:4" x14ac:dyDescent="0.2">
      <c r="B4622" s="88">
        <v>39461</v>
      </c>
      <c r="D4622" s="128">
        <v>21.196999999999999</v>
      </c>
    </row>
    <row r="4623" spans="2:4" x14ac:dyDescent="0.2">
      <c r="B4623" s="88">
        <v>39458</v>
      </c>
      <c r="D4623" s="128">
        <v>21.004000000000001</v>
      </c>
    </row>
    <row r="4624" spans="2:4" x14ac:dyDescent="0.2">
      <c r="B4624" s="88">
        <v>39457</v>
      </c>
      <c r="D4624" s="128">
        <v>21.120999999999999</v>
      </c>
    </row>
    <row r="4625" spans="2:4" x14ac:dyDescent="0.2">
      <c r="B4625" s="88">
        <v>39456</v>
      </c>
      <c r="D4625" s="128">
        <v>21.265000000000001</v>
      </c>
    </row>
    <row r="4626" spans="2:4" x14ac:dyDescent="0.2">
      <c r="B4626" s="88">
        <v>39455</v>
      </c>
      <c r="D4626" s="128">
        <v>21.408999999999999</v>
      </c>
    </row>
    <row r="4627" spans="2:4" x14ac:dyDescent="0.2">
      <c r="B4627" s="88">
        <v>39454</v>
      </c>
      <c r="D4627" s="128">
        <v>21.516999999999999</v>
      </c>
    </row>
    <row r="4628" spans="2:4" x14ac:dyDescent="0.2">
      <c r="B4628" s="88">
        <v>39451</v>
      </c>
      <c r="D4628" s="128">
        <v>21.483000000000001</v>
      </c>
    </row>
    <row r="4629" spans="2:4" x14ac:dyDescent="0.2">
      <c r="B4629" s="88">
        <v>39450</v>
      </c>
      <c r="D4629" s="128">
        <v>21.45</v>
      </c>
    </row>
    <row r="4630" spans="2:4" x14ac:dyDescent="0.2">
      <c r="B4630" s="88">
        <v>39449</v>
      </c>
      <c r="D4630" s="128">
        <v>21.41</v>
      </c>
    </row>
    <row r="4631" spans="2:4" x14ac:dyDescent="0.2">
      <c r="B4631" s="88">
        <v>39448</v>
      </c>
      <c r="D4631" s="128" t="s">
        <v>1832</v>
      </c>
    </row>
    <row r="4632" spans="2:4" x14ac:dyDescent="0.2">
      <c r="B4632" s="88">
        <v>39447</v>
      </c>
      <c r="D4632" s="128" t="s">
        <v>1873</v>
      </c>
    </row>
    <row r="4633" spans="2:4" x14ac:dyDescent="0.2">
      <c r="B4633" s="88">
        <v>39444</v>
      </c>
      <c r="D4633" s="128">
        <v>21.5</v>
      </c>
    </row>
    <row r="4634" spans="2:4" x14ac:dyDescent="0.2">
      <c r="B4634" s="88">
        <v>39443</v>
      </c>
      <c r="D4634" s="128">
        <v>21.55</v>
      </c>
    </row>
    <row r="4635" spans="2:4" x14ac:dyDescent="0.2">
      <c r="B4635" s="88">
        <v>39442</v>
      </c>
      <c r="D4635" s="128">
        <v>21.55</v>
      </c>
    </row>
    <row r="4636" spans="2:4" x14ac:dyDescent="0.2">
      <c r="B4636" s="88">
        <v>39441</v>
      </c>
      <c r="D4636" s="128" t="s">
        <v>1832</v>
      </c>
    </row>
    <row r="4637" spans="2:4" x14ac:dyDescent="0.2">
      <c r="B4637" s="88">
        <v>39440</v>
      </c>
      <c r="D4637" s="128">
        <v>21.5</v>
      </c>
    </row>
    <row r="4638" spans="2:4" x14ac:dyDescent="0.2">
      <c r="B4638" s="88">
        <v>39437</v>
      </c>
      <c r="D4638" s="128">
        <v>21.6</v>
      </c>
    </row>
    <row r="4639" spans="2:4" x14ac:dyDescent="0.2">
      <c r="B4639" s="88">
        <v>39436</v>
      </c>
      <c r="D4639" s="128">
        <v>21.6</v>
      </c>
    </row>
    <row r="4640" spans="2:4" x14ac:dyDescent="0.2">
      <c r="B4640" s="88">
        <v>39435</v>
      </c>
      <c r="D4640" s="128">
        <v>21.55</v>
      </c>
    </row>
    <row r="4641" spans="2:4" x14ac:dyDescent="0.2">
      <c r="B4641" s="88">
        <v>39434</v>
      </c>
      <c r="D4641" s="128">
        <v>21.5</v>
      </c>
    </row>
    <row r="4642" spans="2:4" x14ac:dyDescent="0.2">
      <c r="B4642" s="88">
        <v>39433</v>
      </c>
      <c r="D4642" s="128">
        <v>21.5</v>
      </c>
    </row>
    <row r="4643" spans="2:4" x14ac:dyDescent="0.2">
      <c r="B4643" s="88">
        <v>39430</v>
      </c>
      <c r="D4643" s="128">
        <v>21.55</v>
      </c>
    </row>
    <row r="4644" spans="2:4" x14ac:dyDescent="0.2">
      <c r="B4644" s="88">
        <v>39429</v>
      </c>
      <c r="D4644" s="128">
        <v>21.66</v>
      </c>
    </row>
    <row r="4645" spans="2:4" x14ac:dyDescent="0.2">
      <c r="B4645" s="88">
        <v>39428</v>
      </c>
      <c r="D4645" s="128">
        <v>21.71</v>
      </c>
    </row>
    <row r="4646" spans="2:4" x14ac:dyDescent="0.2">
      <c r="B4646" s="88">
        <v>39427</v>
      </c>
      <c r="D4646" s="128">
        <v>21.76</v>
      </c>
    </row>
    <row r="4647" spans="2:4" x14ac:dyDescent="0.2">
      <c r="B4647" s="88">
        <v>39426</v>
      </c>
      <c r="D4647" s="128">
        <v>21.71</v>
      </c>
    </row>
    <row r="4648" spans="2:4" x14ac:dyDescent="0.2">
      <c r="B4648" s="88">
        <v>39423</v>
      </c>
      <c r="D4648" s="128">
        <v>21.65</v>
      </c>
    </row>
    <row r="4649" spans="2:4" x14ac:dyDescent="0.2">
      <c r="B4649" s="88">
        <v>39422</v>
      </c>
      <c r="D4649" s="128">
        <v>21.8</v>
      </c>
    </row>
    <row r="4650" spans="2:4" x14ac:dyDescent="0.2">
      <c r="B4650" s="88">
        <v>39421</v>
      </c>
      <c r="D4650" s="128">
        <v>21.85</v>
      </c>
    </row>
    <row r="4651" spans="2:4" x14ac:dyDescent="0.2">
      <c r="B4651" s="88">
        <v>39420</v>
      </c>
      <c r="D4651" s="128">
        <v>21.8</v>
      </c>
    </row>
    <row r="4652" spans="2:4" x14ac:dyDescent="0.2">
      <c r="B4652" s="88">
        <v>39419</v>
      </c>
      <c r="D4652" s="128">
        <v>21.86</v>
      </c>
    </row>
    <row r="4653" spans="2:4" x14ac:dyDescent="0.2">
      <c r="B4653" s="88">
        <v>39416</v>
      </c>
      <c r="D4653" s="128">
        <v>21.86</v>
      </c>
    </row>
    <row r="4654" spans="2:4" x14ac:dyDescent="0.2">
      <c r="B4654" s="88">
        <v>39415</v>
      </c>
      <c r="D4654" s="128">
        <v>21.95</v>
      </c>
    </row>
    <row r="4655" spans="2:4" x14ac:dyDescent="0.2">
      <c r="B4655" s="88">
        <v>39414</v>
      </c>
      <c r="D4655" s="128">
        <v>21.9</v>
      </c>
    </row>
    <row r="4656" spans="2:4" x14ac:dyDescent="0.2">
      <c r="B4656" s="88">
        <v>39413</v>
      </c>
      <c r="D4656" s="128">
        <v>21.85</v>
      </c>
    </row>
    <row r="4657" spans="2:4" x14ac:dyDescent="0.2">
      <c r="B4657" s="88">
        <v>39412</v>
      </c>
      <c r="D4657" s="128">
        <v>21.85</v>
      </c>
    </row>
    <row r="4658" spans="2:4" x14ac:dyDescent="0.2">
      <c r="B4658" s="88">
        <v>39409</v>
      </c>
      <c r="D4658" s="128">
        <v>21.9</v>
      </c>
    </row>
    <row r="4659" spans="2:4" x14ac:dyDescent="0.2">
      <c r="B4659" s="88">
        <v>39408</v>
      </c>
      <c r="D4659" s="128">
        <v>21.9</v>
      </c>
    </row>
    <row r="4660" spans="2:4" x14ac:dyDescent="0.2">
      <c r="B4660" s="88">
        <v>39407</v>
      </c>
      <c r="D4660" s="128">
        <v>21.9</v>
      </c>
    </row>
    <row r="4661" spans="2:4" x14ac:dyDescent="0.2">
      <c r="B4661" s="88">
        <v>39406</v>
      </c>
      <c r="D4661" s="128">
        <v>21.9</v>
      </c>
    </row>
    <row r="4662" spans="2:4" x14ac:dyDescent="0.2">
      <c r="B4662" s="88">
        <v>39405</v>
      </c>
      <c r="D4662" s="128">
        <v>21.95</v>
      </c>
    </row>
    <row r="4663" spans="2:4" x14ac:dyDescent="0.2">
      <c r="B4663" s="88">
        <v>39402</v>
      </c>
      <c r="D4663" s="128">
        <v>21.9</v>
      </c>
    </row>
    <row r="4664" spans="2:4" x14ac:dyDescent="0.2">
      <c r="B4664" s="88">
        <v>39401</v>
      </c>
      <c r="D4664" s="128">
        <v>22</v>
      </c>
    </row>
    <row r="4665" spans="2:4" x14ac:dyDescent="0.2">
      <c r="B4665" s="88">
        <v>39400</v>
      </c>
      <c r="D4665" s="128">
        <v>21.95</v>
      </c>
    </row>
    <row r="4666" spans="2:4" x14ac:dyDescent="0.2">
      <c r="B4666" s="88">
        <v>39399</v>
      </c>
      <c r="D4666" s="128">
        <v>21.95</v>
      </c>
    </row>
    <row r="4667" spans="2:4" x14ac:dyDescent="0.2">
      <c r="B4667" s="88">
        <v>39398</v>
      </c>
      <c r="D4667" s="128">
        <v>22</v>
      </c>
    </row>
    <row r="4668" spans="2:4" x14ac:dyDescent="0.2">
      <c r="B4668" s="88">
        <v>39395</v>
      </c>
      <c r="D4668" s="128">
        <v>22</v>
      </c>
    </row>
    <row r="4669" spans="2:4" x14ac:dyDescent="0.2">
      <c r="B4669" s="88">
        <v>39394</v>
      </c>
      <c r="D4669" s="128">
        <v>21.95</v>
      </c>
    </row>
    <row r="4670" spans="2:4" x14ac:dyDescent="0.2">
      <c r="B4670" s="88">
        <v>39393</v>
      </c>
      <c r="D4670" s="128">
        <v>21.9</v>
      </c>
    </row>
    <row r="4671" spans="2:4" x14ac:dyDescent="0.2">
      <c r="B4671" s="88">
        <v>39392</v>
      </c>
      <c r="D4671" s="128">
        <v>21.9</v>
      </c>
    </row>
    <row r="4672" spans="2:4" x14ac:dyDescent="0.2">
      <c r="B4672" s="88">
        <v>39391</v>
      </c>
      <c r="D4672" s="128">
        <v>22</v>
      </c>
    </row>
    <row r="4673" spans="2:4" x14ac:dyDescent="0.2">
      <c r="B4673" s="88">
        <v>39388</v>
      </c>
      <c r="D4673" s="128" t="s">
        <v>1832</v>
      </c>
    </row>
    <row r="4674" spans="2:4" x14ac:dyDescent="0.2">
      <c r="B4674" s="88">
        <v>39387</v>
      </c>
      <c r="D4674" s="128">
        <v>21.91</v>
      </c>
    </row>
    <row r="4675" spans="2:4" x14ac:dyDescent="0.2">
      <c r="B4675" s="88">
        <v>39386</v>
      </c>
      <c r="D4675" s="128">
        <v>22</v>
      </c>
    </row>
    <row r="4676" spans="2:4" x14ac:dyDescent="0.2">
      <c r="B4676" s="88">
        <v>39385</v>
      </c>
      <c r="D4676" s="128">
        <v>21.85</v>
      </c>
    </row>
    <row r="4677" spans="2:4" x14ac:dyDescent="0.2">
      <c r="B4677" s="88">
        <v>39384</v>
      </c>
      <c r="D4677" s="128">
        <v>22.01</v>
      </c>
    </row>
    <row r="4678" spans="2:4" x14ac:dyDescent="0.2">
      <c r="B4678" s="88">
        <v>39381</v>
      </c>
      <c r="D4678" s="128">
        <v>21.91</v>
      </c>
    </row>
    <row r="4679" spans="2:4" x14ac:dyDescent="0.2">
      <c r="B4679" s="88">
        <v>39380</v>
      </c>
      <c r="D4679" s="128">
        <v>22.02</v>
      </c>
    </row>
    <row r="4680" spans="2:4" x14ac:dyDescent="0.2">
      <c r="B4680" s="88">
        <v>39379</v>
      </c>
      <c r="D4680" s="128">
        <v>21.92</v>
      </c>
    </row>
    <row r="4681" spans="2:4" x14ac:dyDescent="0.2">
      <c r="B4681" s="88">
        <v>39378</v>
      </c>
      <c r="D4681" s="128">
        <v>21.92</v>
      </c>
    </row>
    <row r="4682" spans="2:4" x14ac:dyDescent="0.2">
      <c r="B4682" s="88">
        <v>39377</v>
      </c>
      <c r="D4682" s="128">
        <v>22.02</v>
      </c>
    </row>
    <row r="4683" spans="2:4" x14ac:dyDescent="0.2">
      <c r="B4683" s="88">
        <v>39374</v>
      </c>
      <c r="D4683" s="128">
        <v>22.12</v>
      </c>
    </row>
    <row r="4684" spans="2:4" x14ac:dyDescent="0.2">
      <c r="B4684" s="88">
        <v>39373</v>
      </c>
      <c r="D4684" s="128">
        <v>22.22</v>
      </c>
    </row>
    <row r="4685" spans="2:4" x14ac:dyDescent="0.2">
      <c r="B4685" s="88">
        <v>39372</v>
      </c>
      <c r="D4685" s="128">
        <v>22.02</v>
      </c>
    </row>
    <row r="4686" spans="2:4" x14ac:dyDescent="0.2">
      <c r="B4686" s="88">
        <v>39371</v>
      </c>
      <c r="D4686" s="128">
        <v>22.06</v>
      </c>
    </row>
    <row r="4687" spans="2:4" x14ac:dyDescent="0.2">
      <c r="B4687" s="88">
        <v>39370</v>
      </c>
      <c r="D4687" s="128" t="s">
        <v>1832</v>
      </c>
    </row>
    <row r="4688" spans="2:4" x14ac:dyDescent="0.2">
      <c r="B4688" s="88">
        <v>39367</v>
      </c>
      <c r="D4688" s="128">
        <v>22.01</v>
      </c>
    </row>
    <row r="4689" spans="2:4" x14ac:dyDescent="0.2">
      <c r="B4689" s="88">
        <v>39366</v>
      </c>
      <c r="D4689" s="128">
        <v>22.16</v>
      </c>
    </row>
    <row r="4690" spans="2:4" x14ac:dyDescent="0.2">
      <c r="B4690" s="88">
        <v>39365</v>
      </c>
      <c r="D4690" s="128">
        <v>22.2</v>
      </c>
    </row>
    <row r="4691" spans="2:4" x14ac:dyDescent="0.2">
      <c r="B4691" s="88">
        <v>39364</v>
      </c>
      <c r="D4691" s="128">
        <v>22.25</v>
      </c>
    </row>
    <row r="4692" spans="2:4" x14ac:dyDescent="0.2">
      <c r="B4692" s="88">
        <v>39363</v>
      </c>
      <c r="D4692" s="128">
        <v>22.2</v>
      </c>
    </row>
    <row r="4693" spans="2:4" x14ac:dyDescent="0.2">
      <c r="B4693" s="88">
        <v>39360</v>
      </c>
      <c r="C4693" s="130"/>
      <c r="D4693" s="128">
        <v>22.65</v>
      </c>
    </row>
    <row r="4694" spans="2:4" x14ac:dyDescent="0.2">
      <c r="B4694" s="88">
        <v>39359</v>
      </c>
      <c r="C4694" s="130"/>
      <c r="D4694" s="128">
        <v>22.7</v>
      </c>
    </row>
    <row r="4695" spans="2:4" x14ac:dyDescent="0.2">
      <c r="B4695" s="88">
        <v>39358</v>
      </c>
      <c r="C4695" s="130"/>
      <c r="D4695" s="128">
        <v>22.8</v>
      </c>
    </row>
    <row r="4696" spans="2:4" x14ac:dyDescent="0.2">
      <c r="B4696" s="88">
        <v>39357</v>
      </c>
      <c r="C4696" s="130"/>
      <c r="D4696" s="128">
        <v>22.9</v>
      </c>
    </row>
    <row r="4697" spans="2:4" x14ac:dyDescent="0.2">
      <c r="B4697" s="88">
        <v>39356</v>
      </c>
      <c r="C4697" s="130"/>
      <c r="D4697" s="128">
        <v>22.9</v>
      </c>
    </row>
    <row r="4698" spans="2:4" x14ac:dyDescent="0.2">
      <c r="B4698" s="88">
        <v>39353</v>
      </c>
      <c r="C4698" s="130"/>
      <c r="D4698" s="128">
        <v>23.1</v>
      </c>
    </row>
    <row r="4699" spans="2:4" x14ac:dyDescent="0.2">
      <c r="B4699" s="88">
        <v>39352</v>
      </c>
      <c r="C4699" s="130"/>
      <c r="D4699" s="128">
        <v>23.1</v>
      </c>
    </row>
    <row r="4700" spans="2:4" x14ac:dyDescent="0.2">
      <c r="B4700" s="88">
        <v>39351</v>
      </c>
      <c r="C4700" s="130"/>
      <c r="D4700" s="128">
        <v>23</v>
      </c>
    </row>
    <row r="4701" spans="2:4" x14ac:dyDescent="0.2">
      <c r="B4701" s="88">
        <v>39350</v>
      </c>
      <c r="C4701" s="130"/>
      <c r="D4701" s="128">
        <v>23.1</v>
      </c>
    </row>
    <row r="4702" spans="2:4" x14ac:dyDescent="0.2">
      <c r="B4702" s="88">
        <v>39349</v>
      </c>
      <c r="C4702" s="130"/>
      <c r="D4702" s="128">
        <v>23.2</v>
      </c>
    </row>
    <row r="4703" spans="2:4" x14ac:dyDescent="0.2">
      <c r="B4703" s="88">
        <v>39346</v>
      </c>
      <c r="C4703" s="130"/>
      <c r="D4703" s="128">
        <v>23.1</v>
      </c>
    </row>
    <row r="4704" spans="2:4" x14ac:dyDescent="0.2">
      <c r="B4704" s="88">
        <v>39345</v>
      </c>
      <c r="C4704" s="130"/>
      <c r="D4704" s="128">
        <v>23.15</v>
      </c>
    </row>
    <row r="4705" spans="2:4" x14ac:dyDescent="0.2">
      <c r="B4705" s="88">
        <v>39344</v>
      </c>
      <c r="C4705" s="130"/>
      <c r="D4705" s="128">
        <v>22.91</v>
      </c>
    </row>
    <row r="4706" spans="2:4" x14ac:dyDescent="0.2">
      <c r="B4706" s="88">
        <v>39343</v>
      </c>
      <c r="C4706" s="130"/>
      <c r="D4706" s="128">
        <v>23.26</v>
      </c>
    </row>
    <row r="4707" spans="2:4" x14ac:dyDescent="0.2">
      <c r="B4707" s="88">
        <v>39342</v>
      </c>
      <c r="C4707" s="130"/>
      <c r="D4707" s="128">
        <v>23.46</v>
      </c>
    </row>
    <row r="4708" spans="2:4" x14ac:dyDescent="0.2">
      <c r="B4708" s="88">
        <v>39339</v>
      </c>
      <c r="C4708" s="130"/>
      <c r="D4708" s="128">
        <v>23.41</v>
      </c>
    </row>
    <row r="4709" spans="2:4" x14ac:dyDescent="0.2">
      <c r="B4709" s="88">
        <v>39338</v>
      </c>
      <c r="C4709" s="130"/>
      <c r="D4709" s="128">
        <v>23.26</v>
      </c>
    </row>
    <row r="4710" spans="2:4" x14ac:dyDescent="0.2">
      <c r="B4710" s="88">
        <v>39337</v>
      </c>
      <c r="C4710" s="130"/>
      <c r="D4710" s="128">
        <v>23.16</v>
      </c>
    </row>
    <row r="4711" spans="2:4" x14ac:dyDescent="0.2">
      <c r="B4711" s="88">
        <v>39336</v>
      </c>
      <c r="C4711" s="130"/>
      <c r="D4711" s="128">
        <v>23.16</v>
      </c>
    </row>
    <row r="4712" spans="2:4" x14ac:dyDescent="0.2">
      <c r="B4712" s="88">
        <v>39335</v>
      </c>
      <c r="C4712" s="130"/>
      <c r="D4712" s="128">
        <v>23.06</v>
      </c>
    </row>
    <row r="4713" spans="2:4" x14ac:dyDescent="0.2">
      <c r="B4713" s="88">
        <v>39332</v>
      </c>
      <c r="C4713" s="130"/>
      <c r="D4713" s="128">
        <v>23.16</v>
      </c>
    </row>
    <row r="4714" spans="2:4" x14ac:dyDescent="0.2">
      <c r="B4714" s="88">
        <v>39331</v>
      </c>
      <c r="C4714" s="130"/>
      <c r="D4714" s="128">
        <v>23.31</v>
      </c>
    </row>
    <row r="4715" spans="2:4" x14ac:dyDescent="0.2">
      <c r="B4715" s="88">
        <v>39330</v>
      </c>
      <c r="C4715" s="130"/>
      <c r="D4715" s="128">
        <v>23.15</v>
      </c>
    </row>
    <row r="4716" spans="2:4" x14ac:dyDescent="0.2">
      <c r="B4716" s="88">
        <v>39329</v>
      </c>
      <c r="C4716" s="130"/>
      <c r="D4716" s="128">
        <v>23.35</v>
      </c>
    </row>
    <row r="4717" spans="2:4" x14ac:dyDescent="0.2">
      <c r="B4717" s="88">
        <v>39328</v>
      </c>
      <c r="C4717" s="130"/>
      <c r="D4717" s="128">
        <v>23.5</v>
      </c>
    </row>
    <row r="4718" spans="2:4" x14ac:dyDescent="0.2">
      <c r="B4718" s="88">
        <v>39325</v>
      </c>
      <c r="C4718" s="130"/>
      <c r="D4718" s="128">
        <v>23.55</v>
      </c>
    </row>
    <row r="4719" spans="2:4" x14ac:dyDescent="0.2">
      <c r="B4719" s="88">
        <v>39324</v>
      </c>
      <c r="C4719" s="130"/>
      <c r="D4719" s="128">
        <v>23.6</v>
      </c>
    </row>
    <row r="4720" spans="2:4" x14ac:dyDescent="0.2">
      <c r="B4720" s="88">
        <v>39323</v>
      </c>
      <c r="C4720" s="130"/>
      <c r="D4720" s="128">
        <v>23.6</v>
      </c>
    </row>
    <row r="4721" spans="2:4" x14ac:dyDescent="0.2">
      <c r="B4721" s="88">
        <v>39322</v>
      </c>
      <c r="C4721" s="130"/>
      <c r="D4721" s="128">
        <v>23.55</v>
      </c>
    </row>
    <row r="4722" spans="2:4" x14ac:dyDescent="0.2">
      <c r="B4722" s="88">
        <v>39321</v>
      </c>
      <c r="C4722" s="130"/>
      <c r="D4722" s="128">
        <v>23.6</v>
      </c>
    </row>
    <row r="4723" spans="2:4" x14ac:dyDescent="0.2">
      <c r="B4723" s="88">
        <v>39318</v>
      </c>
      <c r="C4723" s="130"/>
      <c r="D4723" s="128">
        <v>23.65</v>
      </c>
    </row>
    <row r="4724" spans="2:4" x14ac:dyDescent="0.2">
      <c r="B4724" s="88">
        <v>39317</v>
      </c>
      <c r="C4724" s="130"/>
      <c r="D4724" s="128">
        <v>23.65</v>
      </c>
    </row>
    <row r="4725" spans="2:4" x14ac:dyDescent="0.2">
      <c r="B4725" s="88">
        <v>39316</v>
      </c>
      <c r="C4725" s="130"/>
      <c r="D4725" s="128">
        <v>23.6</v>
      </c>
    </row>
    <row r="4726" spans="2:4" x14ac:dyDescent="0.2">
      <c r="B4726" s="88">
        <v>39315</v>
      </c>
      <c r="C4726" s="130"/>
      <c r="D4726" s="128">
        <v>23.61</v>
      </c>
    </row>
    <row r="4727" spans="2:4" x14ac:dyDescent="0.2">
      <c r="B4727" s="88">
        <v>39314</v>
      </c>
      <c r="C4727" s="130"/>
      <c r="D4727" s="128">
        <v>23.61</v>
      </c>
    </row>
    <row r="4728" spans="2:4" x14ac:dyDescent="0.2">
      <c r="B4728" s="88">
        <v>39311</v>
      </c>
      <c r="C4728" s="130"/>
      <c r="D4728" s="128">
        <v>23.61</v>
      </c>
    </row>
    <row r="4729" spans="2:4" x14ac:dyDescent="0.2">
      <c r="B4729" s="88">
        <v>39310</v>
      </c>
      <c r="C4729" s="130"/>
      <c r="D4729" s="128">
        <v>23.66</v>
      </c>
    </row>
    <row r="4730" spans="2:4" x14ac:dyDescent="0.2">
      <c r="B4730" s="88">
        <v>39309</v>
      </c>
      <c r="C4730" s="130"/>
      <c r="D4730" s="128">
        <v>23.6</v>
      </c>
    </row>
    <row r="4731" spans="2:4" x14ac:dyDescent="0.2">
      <c r="B4731" s="88">
        <v>39308</v>
      </c>
      <c r="C4731" s="130"/>
      <c r="D4731" s="128">
        <v>23.6</v>
      </c>
    </row>
    <row r="4732" spans="2:4" x14ac:dyDescent="0.2">
      <c r="B4732" s="88">
        <v>39307</v>
      </c>
      <c r="C4732" s="130"/>
      <c r="D4732" s="128">
        <v>23.56</v>
      </c>
    </row>
    <row r="4733" spans="2:4" x14ac:dyDescent="0.2">
      <c r="B4733" s="88">
        <v>39304</v>
      </c>
      <c r="C4733" s="130"/>
      <c r="D4733" s="128">
        <v>23.46</v>
      </c>
    </row>
    <row r="4734" spans="2:4" x14ac:dyDescent="0.2">
      <c r="B4734" s="88">
        <v>39303</v>
      </c>
      <c r="C4734" s="130"/>
      <c r="D4734" s="128">
        <v>23.51</v>
      </c>
    </row>
    <row r="4735" spans="2:4" x14ac:dyDescent="0.2">
      <c r="B4735" s="88">
        <v>39302</v>
      </c>
      <c r="C4735" s="130"/>
      <c r="D4735" s="128">
        <v>23.56</v>
      </c>
    </row>
    <row r="4736" spans="2:4" x14ac:dyDescent="0.2">
      <c r="B4736" s="88">
        <v>39301</v>
      </c>
      <c r="C4736" s="130"/>
      <c r="D4736" s="128">
        <v>23.56</v>
      </c>
    </row>
    <row r="4737" spans="2:4" x14ac:dyDescent="0.2">
      <c r="B4737" s="88">
        <v>39300</v>
      </c>
      <c r="C4737" s="130"/>
      <c r="D4737" s="128">
        <v>23.56</v>
      </c>
    </row>
    <row r="4738" spans="2:4" x14ac:dyDescent="0.2">
      <c r="B4738" s="88">
        <v>39297</v>
      </c>
      <c r="C4738" s="130"/>
      <c r="D4738" s="128">
        <v>23.52</v>
      </c>
    </row>
    <row r="4739" spans="2:4" x14ac:dyDescent="0.2">
      <c r="B4739" s="88">
        <v>39296</v>
      </c>
      <c r="C4739" s="130"/>
      <c r="D4739" s="128">
        <v>23.62</v>
      </c>
    </row>
    <row r="4740" spans="2:4" x14ac:dyDescent="0.2">
      <c r="B4740" s="88">
        <v>39295</v>
      </c>
      <c r="C4740" s="130"/>
      <c r="D4740" s="128">
        <v>23.62</v>
      </c>
    </row>
    <row r="4741" spans="2:4" x14ac:dyDescent="0.2">
      <c r="B4741" s="88">
        <v>39294</v>
      </c>
      <c r="C4741" s="130"/>
      <c r="D4741" s="128">
        <v>23.67</v>
      </c>
    </row>
    <row r="4742" spans="2:4" x14ac:dyDescent="0.2">
      <c r="B4742" s="88">
        <v>39293</v>
      </c>
      <c r="C4742" s="130"/>
      <c r="D4742" s="128">
        <v>23.72</v>
      </c>
    </row>
    <row r="4743" spans="2:4" x14ac:dyDescent="0.2">
      <c r="B4743" s="88">
        <v>39290</v>
      </c>
      <c r="C4743" s="130"/>
      <c r="D4743" s="128">
        <v>23.67</v>
      </c>
    </row>
    <row r="4744" spans="2:4" x14ac:dyDescent="0.2">
      <c r="B4744" s="88">
        <v>39289</v>
      </c>
      <c r="C4744" s="130"/>
      <c r="D4744" s="128">
        <v>23.66</v>
      </c>
    </row>
    <row r="4745" spans="2:4" x14ac:dyDescent="0.2">
      <c r="B4745" s="88">
        <v>39288</v>
      </c>
      <c r="C4745" s="130"/>
      <c r="D4745" s="128">
        <v>23.67</v>
      </c>
    </row>
    <row r="4746" spans="2:4" x14ac:dyDescent="0.2">
      <c r="B4746" s="88">
        <v>39287</v>
      </c>
      <c r="C4746" s="130"/>
      <c r="D4746" s="128">
        <v>23.61</v>
      </c>
    </row>
    <row r="4747" spans="2:4" x14ac:dyDescent="0.2">
      <c r="B4747" s="88">
        <v>39286</v>
      </c>
      <c r="C4747" s="130"/>
      <c r="D4747" s="128">
        <v>23.71</v>
      </c>
    </row>
    <row r="4748" spans="2:4" x14ac:dyDescent="0.2">
      <c r="B4748" s="88">
        <v>39283</v>
      </c>
      <c r="C4748" s="130"/>
      <c r="D4748" s="128">
        <v>23.72</v>
      </c>
    </row>
    <row r="4749" spans="2:4" x14ac:dyDescent="0.2">
      <c r="B4749" s="88">
        <v>39282</v>
      </c>
      <c r="C4749" s="130"/>
      <c r="D4749" s="128">
        <v>23.67</v>
      </c>
    </row>
    <row r="4750" spans="2:4" x14ac:dyDescent="0.2">
      <c r="B4750" s="88">
        <v>39280</v>
      </c>
      <c r="C4750" s="130"/>
      <c r="D4750" s="128">
        <v>23.77</v>
      </c>
    </row>
    <row r="4751" spans="2:4" x14ac:dyDescent="0.2">
      <c r="B4751" s="88">
        <v>39279</v>
      </c>
      <c r="C4751" s="130"/>
      <c r="D4751" s="128">
        <v>23.77</v>
      </c>
    </row>
    <row r="4752" spans="2:4" x14ac:dyDescent="0.2">
      <c r="B4752" s="88">
        <v>39276</v>
      </c>
      <c r="C4752" s="130"/>
      <c r="D4752" s="128">
        <v>23.82</v>
      </c>
    </row>
    <row r="4753" spans="2:4" x14ac:dyDescent="0.2">
      <c r="B4753" s="88">
        <v>39275</v>
      </c>
      <c r="C4753" s="130"/>
      <c r="D4753" s="128">
        <v>23.87</v>
      </c>
    </row>
    <row r="4754" spans="2:4" x14ac:dyDescent="0.2">
      <c r="B4754" s="88">
        <v>39274</v>
      </c>
      <c r="C4754" s="130"/>
      <c r="D4754" s="128">
        <v>23.87</v>
      </c>
    </row>
    <row r="4755" spans="2:4" x14ac:dyDescent="0.2">
      <c r="B4755" s="88">
        <v>39273</v>
      </c>
      <c r="C4755" s="130"/>
      <c r="D4755" s="128">
        <v>23.87</v>
      </c>
    </row>
    <row r="4756" spans="2:4" x14ac:dyDescent="0.2">
      <c r="B4756" s="88">
        <v>39272</v>
      </c>
      <c r="C4756" s="130"/>
      <c r="D4756" s="128">
        <v>23.82</v>
      </c>
    </row>
    <row r="4757" spans="2:4" x14ac:dyDescent="0.2">
      <c r="B4757" s="88">
        <v>39269</v>
      </c>
      <c r="C4757" s="130"/>
      <c r="D4757" s="128">
        <v>23.77</v>
      </c>
    </row>
    <row r="4758" spans="2:4" x14ac:dyDescent="0.2">
      <c r="B4758" s="88">
        <v>39268</v>
      </c>
      <c r="C4758" s="130"/>
      <c r="D4758" s="128">
        <v>23.77</v>
      </c>
    </row>
    <row r="4759" spans="2:4" x14ac:dyDescent="0.2">
      <c r="B4759" s="88">
        <v>39267</v>
      </c>
      <c r="C4759" s="130"/>
      <c r="D4759" s="128">
        <v>23.92</v>
      </c>
    </row>
    <row r="4760" spans="2:4" x14ac:dyDescent="0.2">
      <c r="B4760" s="88">
        <v>39266</v>
      </c>
      <c r="C4760" s="130"/>
      <c r="D4760" s="128">
        <v>23.92</v>
      </c>
    </row>
    <row r="4761" spans="2:4" x14ac:dyDescent="0.2">
      <c r="B4761" s="88">
        <v>39265</v>
      </c>
      <c r="C4761" s="130"/>
      <c r="D4761" s="128">
        <v>23.82</v>
      </c>
    </row>
    <row r="4762" spans="2:4" x14ac:dyDescent="0.2">
      <c r="B4762" s="88">
        <v>39262</v>
      </c>
      <c r="C4762" s="130"/>
      <c r="D4762" s="128">
        <v>23.92</v>
      </c>
    </row>
    <row r="4763" spans="2:4" x14ac:dyDescent="0.2">
      <c r="B4763" s="88">
        <v>39261</v>
      </c>
      <c r="C4763" s="130"/>
      <c r="D4763" s="128">
        <v>23.92</v>
      </c>
    </row>
    <row r="4764" spans="2:4" x14ac:dyDescent="0.2">
      <c r="B4764" s="88">
        <v>39260</v>
      </c>
      <c r="C4764" s="130"/>
      <c r="D4764" s="128">
        <v>23.87</v>
      </c>
    </row>
    <row r="4765" spans="2:4" x14ac:dyDescent="0.2">
      <c r="B4765" s="88">
        <v>39259</v>
      </c>
      <c r="C4765" s="130"/>
      <c r="D4765" s="128">
        <v>23.87</v>
      </c>
    </row>
    <row r="4766" spans="2:4" x14ac:dyDescent="0.2">
      <c r="B4766" s="88">
        <v>39258</v>
      </c>
      <c r="C4766" s="130"/>
      <c r="D4766" s="128">
        <v>23.97</v>
      </c>
    </row>
    <row r="4767" spans="2:4" x14ac:dyDescent="0.2">
      <c r="B4767" s="88">
        <v>39255</v>
      </c>
      <c r="C4767" s="130"/>
      <c r="D4767" s="128">
        <v>23.87</v>
      </c>
    </row>
    <row r="4768" spans="2:4" x14ac:dyDescent="0.2">
      <c r="B4768" s="88">
        <v>39254</v>
      </c>
      <c r="C4768" s="130"/>
      <c r="D4768" s="128">
        <v>23.92</v>
      </c>
    </row>
    <row r="4769" spans="2:4" x14ac:dyDescent="0.2">
      <c r="B4769" s="88">
        <v>39253</v>
      </c>
      <c r="C4769" s="130"/>
      <c r="D4769" s="128">
        <v>23.92</v>
      </c>
    </row>
    <row r="4770" spans="2:4" x14ac:dyDescent="0.2">
      <c r="B4770" s="88">
        <v>39251</v>
      </c>
      <c r="C4770" s="130"/>
      <c r="D4770" s="128">
        <v>23.92</v>
      </c>
    </row>
    <row r="4771" spans="2:4" x14ac:dyDescent="0.2">
      <c r="B4771" s="88">
        <v>39248</v>
      </c>
      <c r="C4771" s="130"/>
      <c r="D4771" s="128">
        <v>23.87</v>
      </c>
    </row>
    <row r="4772" spans="2:4" x14ac:dyDescent="0.2">
      <c r="B4772" s="88">
        <v>39247</v>
      </c>
      <c r="C4772" s="130"/>
      <c r="D4772" s="128">
        <v>23.82</v>
      </c>
    </row>
    <row r="4773" spans="2:4" x14ac:dyDescent="0.2">
      <c r="B4773" s="88">
        <v>39246</v>
      </c>
      <c r="C4773" s="130"/>
      <c r="D4773" s="128">
        <v>23.77</v>
      </c>
    </row>
    <row r="4774" spans="2:4" x14ac:dyDescent="0.2">
      <c r="B4774" s="88">
        <v>39245</v>
      </c>
      <c r="C4774" s="130"/>
      <c r="D4774" s="128">
        <v>23.77</v>
      </c>
    </row>
    <row r="4775" spans="2:4" x14ac:dyDescent="0.2">
      <c r="B4775" s="88">
        <v>39244</v>
      </c>
      <c r="C4775" s="130"/>
      <c r="D4775" s="128">
        <v>23.82</v>
      </c>
    </row>
    <row r="4776" spans="2:4" x14ac:dyDescent="0.2">
      <c r="B4776" s="88">
        <v>39241</v>
      </c>
      <c r="C4776" s="130"/>
      <c r="D4776" s="128">
        <v>23.82</v>
      </c>
    </row>
    <row r="4777" spans="2:4" x14ac:dyDescent="0.2">
      <c r="B4777" s="88">
        <v>39240</v>
      </c>
      <c r="C4777" s="130"/>
      <c r="D4777" s="128">
        <v>23.82</v>
      </c>
    </row>
    <row r="4778" spans="2:4" x14ac:dyDescent="0.2">
      <c r="B4778" s="88">
        <v>39239</v>
      </c>
      <c r="C4778" s="130"/>
      <c r="D4778" s="128">
        <v>23.92</v>
      </c>
    </row>
    <row r="4779" spans="2:4" x14ac:dyDescent="0.2">
      <c r="B4779" s="88">
        <v>39238</v>
      </c>
      <c r="C4779" s="130"/>
      <c r="D4779" s="128">
        <v>23.92</v>
      </c>
    </row>
    <row r="4780" spans="2:4" x14ac:dyDescent="0.2">
      <c r="B4780" s="88">
        <v>39237</v>
      </c>
      <c r="C4780" s="130"/>
      <c r="D4780" s="128">
        <v>23.92</v>
      </c>
    </row>
    <row r="4781" spans="2:4" x14ac:dyDescent="0.2">
      <c r="B4781" s="88">
        <v>39234</v>
      </c>
      <c r="C4781" s="130"/>
      <c r="D4781" s="128">
        <v>23.92</v>
      </c>
    </row>
    <row r="4782" spans="2:4" x14ac:dyDescent="0.2">
      <c r="B4782" s="88">
        <v>39233</v>
      </c>
      <c r="C4782" s="130"/>
      <c r="D4782" s="128">
        <v>23.97</v>
      </c>
    </row>
    <row r="4783" spans="2:4" x14ac:dyDescent="0.2">
      <c r="B4783" s="88">
        <v>39232</v>
      </c>
      <c r="C4783" s="130"/>
      <c r="D4783" s="128">
        <v>23.97</v>
      </c>
    </row>
    <row r="4784" spans="2:4" x14ac:dyDescent="0.2">
      <c r="B4784" s="88">
        <v>39231</v>
      </c>
      <c r="C4784" s="130"/>
      <c r="D4784" s="128">
        <v>23.97</v>
      </c>
    </row>
    <row r="4785" spans="2:4" x14ac:dyDescent="0.2">
      <c r="B4785" s="88">
        <v>39230</v>
      </c>
      <c r="C4785" s="130"/>
      <c r="D4785" s="128">
        <v>23.92</v>
      </c>
    </row>
    <row r="4786" spans="2:4" x14ac:dyDescent="0.2">
      <c r="B4786" s="88">
        <v>39227</v>
      </c>
      <c r="C4786" s="130"/>
      <c r="D4786" s="128">
        <v>23.92</v>
      </c>
    </row>
    <row r="4787" spans="2:4" x14ac:dyDescent="0.2">
      <c r="B4787" s="88">
        <v>39226</v>
      </c>
      <c r="C4787" s="130"/>
      <c r="D4787" s="128">
        <v>23.92</v>
      </c>
    </row>
    <row r="4788" spans="2:4" x14ac:dyDescent="0.2">
      <c r="B4788" s="88">
        <v>39225</v>
      </c>
      <c r="C4788" s="130"/>
      <c r="D4788" s="128">
        <v>23.92</v>
      </c>
    </row>
    <row r="4789" spans="2:4" x14ac:dyDescent="0.2">
      <c r="B4789" s="88">
        <v>39224</v>
      </c>
      <c r="C4789" s="130"/>
      <c r="D4789" s="128">
        <v>23.87</v>
      </c>
    </row>
    <row r="4790" spans="2:4" x14ac:dyDescent="0.2">
      <c r="B4790" s="88">
        <v>39220</v>
      </c>
      <c r="C4790" s="130"/>
      <c r="D4790" s="128">
        <v>23.82</v>
      </c>
    </row>
    <row r="4791" spans="2:4" x14ac:dyDescent="0.2">
      <c r="B4791" s="88">
        <v>39219</v>
      </c>
      <c r="C4791" s="130"/>
      <c r="D4791" s="128">
        <v>23.87</v>
      </c>
    </row>
    <row r="4792" spans="2:4" x14ac:dyDescent="0.2">
      <c r="B4792" s="88">
        <v>39218</v>
      </c>
      <c r="C4792" s="130"/>
      <c r="D4792" s="128">
        <v>23.92</v>
      </c>
    </row>
    <row r="4793" spans="2:4" x14ac:dyDescent="0.2">
      <c r="B4793" s="88">
        <v>39217</v>
      </c>
      <c r="C4793" s="130"/>
      <c r="D4793" s="128">
        <v>23.97</v>
      </c>
    </row>
    <row r="4794" spans="2:4" x14ac:dyDescent="0.2">
      <c r="B4794" s="88">
        <v>39216</v>
      </c>
      <c r="C4794" s="130"/>
      <c r="D4794" s="128">
        <v>23.97</v>
      </c>
    </row>
    <row r="4795" spans="2:4" x14ac:dyDescent="0.2">
      <c r="B4795" s="88">
        <v>39213</v>
      </c>
      <c r="C4795" s="130"/>
      <c r="D4795" s="128">
        <v>24.01</v>
      </c>
    </row>
    <row r="4796" spans="2:4" x14ac:dyDescent="0.2">
      <c r="B4796" s="88">
        <v>39212</v>
      </c>
      <c r="C4796" s="130"/>
      <c r="D4796" s="128">
        <v>24.01</v>
      </c>
    </row>
    <row r="4797" spans="2:4" x14ac:dyDescent="0.2">
      <c r="B4797" s="88">
        <v>39211</v>
      </c>
      <c r="C4797" s="130"/>
      <c r="D4797" s="128">
        <v>24.06</v>
      </c>
    </row>
    <row r="4798" spans="2:4" x14ac:dyDescent="0.2">
      <c r="B4798" s="88">
        <v>39210</v>
      </c>
      <c r="C4798" s="130"/>
      <c r="D4798" s="128">
        <v>24.01</v>
      </c>
    </row>
    <row r="4799" spans="2:4" x14ac:dyDescent="0.2">
      <c r="B4799" s="88">
        <v>39209</v>
      </c>
      <c r="C4799" s="130"/>
      <c r="D4799" s="128">
        <v>23.96</v>
      </c>
    </row>
    <row r="4800" spans="2:4" x14ac:dyDescent="0.2">
      <c r="B4800" s="88">
        <v>39206</v>
      </c>
      <c r="C4800" s="130"/>
      <c r="D4800" s="128">
        <v>23.91</v>
      </c>
    </row>
    <row r="4801" spans="2:4" x14ac:dyDescent="0.2">
      <c r="B4801" s="88">
        <v>39205</v>
      </c>
      <c r="C4801" s="130"/>
      <c r="D4801" s="128">
        <v>23.91</v>
      </c>
    </row>
    <row r="4802" spans="2:4" x14ac:dyDescent="0.2">
      <c r="B4802" s="88">
        <v>39204</v>
      </c>
      <c r="C4802" s="130"/>
      <c r="D4802" s="128">
        <v>23.91</v>
      </c>
    </row>
    <row r="4803" spans="2:4" x14ac:dyDescent="0.2">
      <c r="B4803" s="88">
        <v>39202</v>
      </c>
      <c r="C4803" s="130"/>
      <c r="D4803" s="128">
        <v>23.96</v>
      </c>
    </row>
    <row r="4804" spans="2:4" x14ac:dyDescent="0.2">
      <c r="B4804" s="88">
        <v>39199</v>
      </c>
      <c r="C4804" s="130"/>
      <c r="D4804" s="128">
        <v>23.96</v>
      </c>
    </row>
    <row r="4805" spans="2:4" x14ac:dyDescent="0.2">
      <c r="B4805" s="88">
        <v>39198</v>
      </c>
      <c r="C4805" s="130"/>
      <c r="D4805" s="128">
        <v>23.96</v>
      </c>
    </row>
    <row r="4806" spans="2:4" x14ac:dyDescent="0.2">
      <c r="B4806" s="88">
        <v>39197</v>
      </c>
      <c r="C4806" s="130"/>
      <c r="D4806" s="128">
        <v>23.96</v>
      </c>
    </row>
    <row r="4807" spans="2:4" x14ac:dyDescent="0.2">
      <c r="B4807" s="88">
        <v>39196</v>
      </c>
      <c r="C4807" s="130"/>
      <c r="D4807" s="128">
        <v>24.01</v>
      </c>
    </row>
    <row r="4808" spans="2:4" x14ac:dyDescent="0.2">
      <c r="B4808" s="88">
        <v>39192</v>
      </c>
      <c r="C4808" s="130"/>
      <c r="D4808" s="128">
        <v>24</v>
      </c>
    </row>
    <row r="4809" spans="2:4" x14ac:dyDescent="0.2">
      <c r="B4809" s="88">
        <v>39191</v>
      </c>
      <c r="C4809" s="130"/>
      <c r="D4809" s="128">
        <v>24</v>
      </c>
    </row>
    <row r="4810" spans="2:4" x14ac:dyDescent="0.2">
      <c r="B4810" s="88">
        <v>39190</v>
      </c>
      <c r="C4810" s="130"/>
      <c r="D4810" s="128">
        <v>24.01</v>
      </c>
    </row>
    <row r="4811" spans="2:4" x14ac:dyDescent="0.2">
      <c r="B4811" s="88">
        <v>39189</v>
      </c>
      <c r="C4811" s="130"/>
      <c r="D4811" s="128">
        <v>24.06</v>
      </c>
    </row>
    <row r="4812" spans="2:4" x14ac:dyDescent="0.2">
      <c r="B4812" s="88">
        <v>39188</v>
      </c>
      <c r="C4812" s="130"/>
      <c r="D4812" s="128">
        <v>24.06</v>
      </c>
    </row>
    <row r="4813" spans="2:4" x14ac:dyDescent="0.2">
      <c r="B4813" s="88">
        <v>39185</v>
      </c>
      <c r="C4813" s="130"/>
      <c r="D4813" s="128">
        <v>24.11</v>
      </c>
    </row>
    <row r="4814" spans="2:4" x14ac:dyDescent="0.2">
      <c r="B4814" s="88">
        <v>39184</v>
      </c>
      <c r="C4814" s="130"/>
      <c r="D4814" s="128">
        <v>24.11</v>
      </c>
    </row>
    <row r="4815" spans="2:4" x14ac:dyDescent="0.2">
      <c r="B4815" s="88">
        <v>39183</v>
      </c>
      <c r="C4815" s="130"/>
      <c r="D4815" s="128">
        <v>24.11</v>
      </c>
    </row>
    <row r="4816" spans="2:4" x14ac:dyDescent="0.2">
      <c r="B4816" s="88">
        <v>39182</v>
      </c>
      <c r="C4816" s="130"/>
      <c r="D4816" s="128">
        <v>24.06</v>
      </c>
    </row>
    <row r="4817" spans="2:4" x14ac:dyDescent="0.2">
      <c r="B4817" s="88">
        <v>39181</v>
      </c>
      <c r="C4817" s="130"/>
      <c r="D4817" s="128">
        <v>24.06</v>
      </c>
    </row>
    <row r="4818" spans="2:4" x14ac:dyDescent="0.2">
      <c r="B4818" s="88">
        <v>39177</v>
      </c>
      <c r="C4818" s="130"/>
      <c r="D4818" s="128">
        <v>24.06</v>
      </c>
    </row>
    <row r="4819" spans="2:4" x14ac:dyDescent="0.2">
      <c r="B4819" s="88">
        <v>39176</v>
      </c>
      <c r="C4819" s="130"/>
      <c r="D4819" s="128">
        <v>24.06</v>
      </c>
    </row>
    <row r="4820" spans="2:4" x14ac:dyDescent="0.2">
      <c r="B4820" s="88">
        <v>39175</v>
      </c>
      <c r="C4820" s="130"/>
      <c r="D4820" s="128">
        <v>24.06</v>
      </c>
    </row>
    <row r="4821" spans="2:4" x14ac:dyDescent="0.2">
      <c r="B4821" s="88">
        <v>39174</v>
      </c>
      <c r="C4821" s="130"/>
      <c r="D4821" s="128">
        <v>24.06</v>
      </c>
    </row>
    <row r="4822" spans="2:4" x14ac:dyDescent="0.2">
      <c r="B4822" s="88">
        <v>39171</v>
      </c>
      <c r="C4822" s="130"/>
      <c r="D4822" s="128">
        <v>24.06</v>
      </c>
    </row>
    <row r="4823" spans="2:4" x14ac:dyDescent="0.2">
      <c r="B4823" s="88">
        <v>39170</v>
      </c>
      <c r="C4823" s="130"/>
      <c r="D4823" s="128">
        <v>24.12</v>
      </c>
    </row>
    <row r="4824" spans="2:4" x14ac:dyDescent="0.2">
      <c r="B4824" s="88">
        <v>39169</v>
      </c>
      <c r="C4824" s="130"/>
      <c r="D4824" s="128">
        <v>24.12</v>
      </c>
    </row>
    <row r="4825" spans="2:4" x14ac:dyDescent="0.2">
      <c r="B4825" s="88">
        <v>39168</v>
      </c>
      <c r="C4825" s="130"/>
      <c r="D4825" s="128">
        <v>24.11</v>
      </c>
    </row>
    <row r="4826" spans="2:4" x14ac:dyDescent="0.2">
      <c r="B4826" s="88">
        <v>39167</v>
      </c>
      <c r="C4826" s="130"/>
      <c r="D4826" s="128">
        <v>24.11</v>
      </c>
    </row>
    <row r="4827" spans="2:4" x14ac:dyDescent="0.2">
      <c r="B4827" s="88">
        <v>39164</v>
      </c>
      <c r="C4827" s="130"/>
      <c r="D4827" s="128">
        <v>24.16</v>
      </c>
    </row>
    <row r="4828" spans="2:4" x14ac:dyDescent="0.2">
      <c r="B4828" s="88">
        <v>39163</v>
      </c>
      <c r="C4828" s="130"/>
      <c r="D4828" s="128">
        <v>24.16</v>
      </c>
    </row>
    <row r="4829" spans="2:4" x14ac:dyDescent="0.2">
      <c r="B4829" s="88">
        <v>39162</v>
      </c>
      <c r="C4829" s="130"/>
      <c r="D4829" s="128">
        <v>24.16</v>
      </c>
    </row>
    <row r="4830" spans="2:4" x14ac:dyDescent="0.2">
      <c r="B4830" s="88">
        <v>39161</v>
      </c>
      <c r="C4830" s="130"/>
      <c r="D4830" s="128">
        <v>24.16</v>
      </c>
    </row>
    <row r="4831" spans="2:4" x14ac:dyDescent="0.2">
      <c r="B4831" s="88">
        <v>39160</v>
      </c>
      <c r="C4831" s="130"/>
      <c r="D4831" s="128">
        <v>24.25</v>
      </c>
    </row>
    <row r="4832" spans="2:4" x14ac:dyDescent="0.2">
      <c r="B4832" s="88">
        <v>39157</v>
      </c>
      <c r="C4832" s="130"/>
      <c r="D4832" s="128">
        <v>24.29</v>
      </c>
    </row>
    <row r="4833" spans="2:4" x14ac:dyDescent="0.2">
      <c r="B4833" s="88">
        <v>39156</v>
      </c>
      <c r="C4833" s="130"/>
      <c r="D4833" s="128">
        <v>24.29</v>
      </c>
    </row>
    <row r="4834" spans="2:4" x14ac:dyDescent="0.2">
      <c r="B4834" s="88">
        <v>39155</v>
      </c>
      <c r="C4834" s="130"/>
      <c r="D4834" s="128">
        <v>24.29</v>
      </c>
    </row>
    <row r="4835" spans="2:4" x14ac:dyDescent="0.2">
      <c r="B4835" s="88">
        <v>39154</v>
      </c>
      <c r="C4835" s="130"/>
      <c r="D4835" s="128">
        <v>24.29</v>
      </c>
    </row>
    <row r="4836" spans="2:4" x14ac:dyDescent="0.2">
      <c r="B4836" s="88">
        <v>39153</v>
      </c>
      <c r="C4836" s="130"/>
      <c r="D4836" s="128">
        <v>24.34</v>
      </c>
    </row>
    <row r="4837" spans="2:4" x14ac:dyDescent="0.2">
      <c r="B4837" s="88">
        <v>39150</v>
      </c>
      <c r="C4837" s="130"/>
      <c r="D4837" s="128">
        <v>24.34</v>
      </c>
    </row>
    <row r="4838" spans="2:4" x14ac:dyDescent="0.2">
      <c r="B4838" s="88">
        <v>39149</v>
      </c>
      <c r="C4838" s="130"/>
      <c r="D4838" s="128">
        <v>24.34</v>
      </c>
    </row>
    <row r="4839" spans="2:4" x14ac:dyDescent="0.2">
      <c r="B4839" s="88">
        <v>39148</v>
      </c>
      <c r="C4839" s="130"/>
      <c r="D4839" s="128">
        <v>24.34</v>
      </c>
    </row>
    <row r="4840" spans="2:4" x14ac:dyDescent="0.2">
      <c r="B4840" s="88">
        <v>39147</v>
      </c>
      <c r="C4840" s="130"/>
      <c r="D4840" s="128">
        <v>24.34</v>
      </c>
    </row>
    <row r="4841" spans="2:4" x14ac:dyDescent="0.2">
      <c r="B4841" s="88">
        <v>39146</v>
      </c>
      <c r="C4841" s="130"/>
      <c r="D4841" s="128">
        <v>24.34</v>
      </c>
    </row>
    <row r="4842" spans="2:4" x14ac:dyDescent="0.2">
      <c r="B4842" s="88">
        <v>39143</v>
      </c>
      <c r="C4842" s="130"/>
      <c r="D4842" s="128">
        <v>24.34</v>
      </c>
    </row>
    <row r="4843" spans="2:4" x14ac:dyDescent="0.2">
      <c r="B4843" s="88">
        <v>39142</v>
      </c>
      <c r="C4843" s="130"/>
      <c r="D4843" s="128">
        <v>24.34</v>
      </c>
    </row>
    <row r="4844" spans="2:4" x14ac:dyDescent="0.2">
      <c r="B4844" s="88">
        <v>39141</v>
      </c>
      <c r="C4844" s="130"/>
      <c r="D4844" s="128">
        <v>24.34</v>
      </c>
    </row>
    <row r="4845" spans="2:4" x14ac:dyDescent="0.2">
      <c r="B4845" s="88">
        <v>39140</v>
      </c>
      <c r="C4845" s="130"/>
      <c r="D4845" s="128">
        <v>24.29</v>
      </c>
    </row>
    <row r="4846" spans="2:4" x14ac:dyDescent="0.2">
      <c r="B4846" s="88">
        <v>39139</v>
      </c>
      <c r="C4846" s="130"/>
      <c r="D4846" s="128">
        <v>24.24</v>
      </c>
    </row>
    <row r="4847" spans="2:4" x14ac:dyDescent="0.2">
      <c r="B4847" s="88">
        <v>39136</v>
      </c>
      <c r="C4847" s="130"/>
      <c r="D4847" s="128">
        <v>24.24</v>
      </c>
    </row>
    <row r="4848" spans="2:4" x14ac:dyDescent="0.2">
      <c r="B4848" s="88">
        <v>39135</v>
      </c>
      <c r="C4848" s="130"/>
      <c r="D4848" s="128">
        <v>24.24</v>
      </c>
    </row>
    <row r="4849" spans="2:4" x14ac:dyDescent="0.2">
      <c r="B4849" s="88">
        <v>39134</v>
      </c>
      <c r="C4849" s="130"/>
      <c r="D4849" s="128">
        <v>24.24</v>
      </c>
    </row>
    <row r="4850" spans="2:4" x14ac:dyDescent="0.2">
      <c r="B4850" s="88">
        <v>39129</v>
      </c>
      <c r="C4850" s="130"/>
      <c r="D4850" s="128">
        <v>24.24</v>
      </c>
    </row>
    <row r="4851" spans="2:4" x14ac:dyDescent="0.2">
      <c r="B4851" s="88">
        <v>39128</v>
      </c>
      <c r="C4851" s="130"/>
      <c r="D4851" s="128">
        <v>24.24</v>
      </c>
    </row>
    <row r="4852" spans="2:4" x14ac:dyDescent="0.2">
      <c r="B4852" s="88">
        <v>39127</v>
      </c>
      <c r="C4852" s="130"/>
      <c r="D4852" s="128">
        <v>24.24</v>
      </c>
    </row>
    <row r="4853" spans="2:4" x14ac:dyDescent="0.2">
      <c r="B4853" s="88">
        <v>39126</v>
      </c>
      <c r="C4853" s="130"/>
      <c r="D4853" s="128">
        <v>24.25</v>
      </c>
    </row>
    <row r="4854" spans="2:4" x14ac:dyDescent="0.2">
      <c r="B4854" s="88">
        <v>39125</v>
      </c>
      <c r="C4854" s="130"/>
      <c r="D4854" s="128">
        <v>24.24</v>
      </c>
    </row>
    <row r="4855" spans="2:4" x14ac:dyDescent="0.2">
      <c r="B4855" s="88">
        <v>39122</v>
      </c>
      <c r="C4855" s="130"/>
      <c r="D4855" s="128">
        <v>24.24</v>
      </c>
    </row>
    <row r="4856" spans="2:4" x14ac:dyDescent="0.2">
      <c r="B4856" s="88">
        <v>39121</v>
      </c>
      <c r="C4856" s="130"/>
      <c r="D4856" s="128">
        <v>24.24</v>
      </c>
    </row>
    <row r="4857" spans="2:4" x14ac:dyDescent="0.2">
      <c r="B4857" s="88">
        <v>39120</v>
      </c>
      <c r="C4857" s="130"/>
      <c r="D4857" s="128">
        <v>24.24</v>
      </c>
    </row>
    <row r="4858" spans="2:4" x14ac:dyDescent="0.2">
      <c r="B4858" s="88">
        <v>39119</v>
      </c>
      <c r="C4858" s="130"/>
      <c r="D4858" s="128">
        <v>24.24</v>
      </c>
    </row>
    <row r="4859" spans="2:4" x14ac:dyDescent="0.2">
      <c r="B4859" s="88">
        <v>39118</v>
      </c>
      <c r="C4859" s="130"/>
      <c r="D4859" s="128">
        <v>24.25</v>
      </c>
    </row>
    <row r="4860" spans="2:4" x14ac:dyDescent="0.2">
      <c r="B4860" s="88">
        <v>39115</v>
      </c>
      <c r="C4860" s="130"/>
      <c r="D4860" s="128">
        <v>24.25</v>
      </c>
    </row>
    <row r="4861" spans="2:4" x14ac:dyDescent="0.2">
      <c r="B4861" s="88">
        <v>39114</v>
      </c>
      <c r="C4861" s="130"/>
      <c r="D4861" s="128">
        <v>24.25</v>
      </c>
    </row>
    <row r="4862" spans="2:4" x14ac:dyDescent="0.2">
      <c r="B4862" s="88">
        <v>39113</v>
      </c>
      <c r="C4862" s="130"/>
      <c r="D4862" s="128">
        <v>24.2</v>
      </c>
    </row>
    <row r="4863" spans="2:4" x14ac:dyDescent="0.2">
      <c r="B4863" s="88">
        <v>39112</v>
      </c>
      <c r="C4863" s="130"/>
      <c r="D4863" s="128">
        <v>24.25</v>
      </c>
    </row>
    <row r="4864" spans="2:4" x14ac:dyDescent="0.2">
      <c r="B4864" s="88">
        <v>39111</v>
      </c>
      <c r="C4864" s="130"/>
      <c r="D4864" s="128">
        <v>24.25</v>
      </c>
    </row>
    <row r="4865" spans="2:4" x14ac:dyDescent="0.2">
      <c r="B4865" s="88">
        <v>39108</v>
      </c>
      <c r="C4865" s="130"/>
      <c r="D4865" s="128">
        <v>24.25</v>
      </c>
    </row>
    <row r="4866" spans="2:4" x14ac:dyDescent="0.2">
      <c r="B4866" s="88">
        <v>39107</v>
      </c>
      <c r="C4866" s="130"/>
      <c r="D4866" s="128">
        <v>24.25</v>
      </c>
    </row>
    <row r="4867" spans="2:4" x14ac:dyDescent="0.2">
      <c r="B4867" s="88">
        <v>39106</v>
      </c>
      <c r="C4867" s="130"/>
      <c r="D4867" s="128">
        <v>24.3</v>
      </c>
    </row>
    <row r="4868" spans="2:4" x14ac:dyDescent="0.2">
      <c r="B4868" s="88">
        <v>39105</v>
      </c>
      <c r="C4868" s="130"/>
      <c r="D4868" s="128">
        <v>24.3</v>
      </c>
    </row>
    <row r="4869" spans="2:4" x14ac:dyDescent="0.2">
      <c r="B4869" s="88">
        <v>39104</v>
      </c>
      <c r="C4869" s="130"/>
      <c r="D4869" s="128">
        <v>24.31</v>
      </c>
    </row>
    <row r="4870" spans="2:4" x14ac:dyDescent="0.2">
      <c r="B4870" s="88">
        <v>39101</v>
      </c>
      <c r="C4870" s="130"/>
      <c r="D4870" s="128">
        <v>24.36</v>
      </c>
    </row>
    <row r="4871" spans="2:4" x14ac:dyDescent="0.2">
      <c r="B4871" s="88">
        <v>39100</v>
      </c>
      <c r="C4871" s="130"/>
      <c r="D4871" s="128">
        <v>24.41</v>
      </c>
    </row>
    <row r="4872" spans="2:4" x14ac:dyDescent="0.2">
      <c r="B4872" s="88">
        <v>39099</v>
      </c>
      <c r="C4872" s="130"/>
      <c r="D4872" s="128">
        <v>24.41</v>
      </c>
    </row>
    <row r="4873" spans="2:4" x14ac:dyDescent="0.2">
      <c r="B4873" s="88">
        <v>39098</v>
      </c>
      <c r="C4873" s="130"/>
      <c r="D4873" s="128">
        <v>24.46</v>
      </c>
    </row>
    <row r="4874" spans="2:4" x14ac:dyDescent="0.2">
      <c r="B4874" s="88">
        <v>39097</v>
      </c>
      <c r="C4874" s="130"/>
      <c r="D4874" s="128">
        <v>24.46</v>
      </c>
    </row>
    <row r="4875" spans="2:4" x14ac:dyDescent="0.2">
      <c r="B4875" s="88">
        <v>39094</v>
      </c>
      <c r="C4875" s="130"/>
      <c r="D4875" s="128">
        <v>24.46</v>
      </c>
    </row>
    <row r="4876" spans="2:4" x14ac:dyDescent="0.2">
      <c r="B4876" s="88">
        <v>39093</v>
      </c>
      <c r="C4876" s="130"/>
      <c r="D4876" s="128">
        <v>24.46</v>
      </c>
    </row>
    <row r="4877" spans="2:4" x14ac:dyDescent="0.2">
      <c r="B4877" s="88">
        <v>39092</v>
      </c>
      <c r="C4877" s="130"/>
      <c r="D4877" s="128">
        <v>24.46</v>
      </c>
    </row>
    <row r="4878" spans="2:4" x14ac:dyDescent="0.2">
      <c r="B4878" s="88">
        <v>39091</v>
      </c>
      <c r="C4878" s="130"/>
      <c r="D4878" s="128">
        <v>24.46</v>
      </c>
    </row>
    <row r="4879" spans="2:4" x14ac:dyDescent="0.2">
      <c r="B4879" s="88">
        <v>39090</v>
      </c>
      <c r="C4879" s="130"/>
      <c r="D4879" s="128">
        <v>24.47</v>
      </c>
    </row>
    <row r="4880" spans="2:4" x14ac:dyDescent="0.2">
      <c r="B4880" s="88">
        <v>39087</v>
      </c>
      <c r="C4880" s="130"/>
      <c r="D4880" s="128">
        <v>24.42</v>
      </c>
    </row>
    <row r="4881" spans="2:4" x14ac:dyDescent="0.2">
      <c r="B4881" s="88">
        <v>39086</v>
      </c>
      <c r="C4881" s="130"/>
      <c r="D4881" s="128">
        <v>24.42</v>
      </c>
    </row>
    <row r="4882" spans="2:4" x14ac:dyDescent="0.2">
      <c r="B4882" s="88">
        <v>39085</v>
      </c>
      <c r="C4882" s="130"/>
      <c r="D4882" s="128">
        <v>24.42</v>
      </c>
    </row>
    <row r="4883" spans="2:4" x14ac:dyDescent="0.2">
      <c r="B4883" s="88">
        <v>39084</v>
      </c>
      <c r="C4883" s="130"/>
      <c r="D4883" s="128">
        <v>24.42</v>
      </c>
    </row>
    <row r="4884" spans="2:4" x14ac:dyDescent="0.2">
      <c r="B4884" s="88">
        <v>39080</v>
      </c>
      <c r="C4884" s="130"/>
      <c r="D4884" s="128">
        <v>24.42</v>
      </c>
    </row>
    <row r="4885" spans="2:4" x14ac:dyDescent="0.2">
      <c r="B4885" s="88">
        <v>39079</v>
      </c>
      <c r="C4885" s="130"/>
      <c r="D4885" s="128">
        <v>24.42</v>
      </c>
    </row>
    <row r="4886" spans="2:4" x14ac:dyDescent="0.2">
      <c r="B4886" s="88">
        <v>39078</v>
      </c>
      <c r="C4886" s="130"/>
      <c r="D4886" s="128">
        <v>24.42</v>
      </c>
    </row>
    <row r="4887" spans="2:4" x14ac:dyDescent="0.2">
      <c r="B4887" s="88">
        <v>39077</v>
      </c>
      <c r="C4887" s="130"/>
      <c r="D4887" s="128">
        <v>24.42</v>
      </c>
    </row>
    <row r="4888" spans="2:4" x14ac:dyDescent="0.2">
      <c r="B4888" s="88">
        <v>39073</v>
      </c>
      <c r="C4888" s="130"/>
      <c r="D4888" s="128">
        <v>24.43</v>
      </c>
    </row>
    <row r="4889" spans="2:4" x14ac:dyDescent="0.2">
      <c r="B4889" s="88">
        <v>39072</v>
      </c>
      <c r="C4889" s="130"/>
      <c r="D4889" s="128">
        <v>24.43</v>
      </c>
    </row>
    <row r="4890" spans="2:4" x14ac:dyDescent="0.2">
      <c r="B4890" s="88">
        <v>39071</v>
      </c>
      <c r="C4890" s="130"/>
      <c r="D4890" s="128">
        <v>24.42</v>
      </c>
    </row>
    <row r="4891" spans="2:4" x14ac:dyDescent="0.2">
      <c r="B4891" s="88">
        <v>39070</v>
      </c>
      <c r="C4891" s="130"/>
      <c r="D4891" s="128">
        <v>24.42</v>
      </c>
    </row>
    <row r="4892" spans="2:4" x14ac:dyDescent="0.2">
      <c r="B4892" s="88">
        <v>39069</v>
      </c>
      <c r="C4892" s="130"/>
      <c r="D4892" s="128">
        <v>24.42</v>
      </c>
    </row>
    <row r="4893" spans="2:4" x14ac:dyDescent="0.2">
      <c r="B4893" s="88">
        <v>39066</v>
      </c>
      <c r="C4893" s="130"/>
      <c r="D4893" s="128">
        <v>24.42</v>
      </c>
    </row>
    <row r="4894" spans="2:4" x14ac:dyDescent="0.2">
      <c r="B4894" s="88">
        <v>39065</v>
      </c>
      <c r="C4894" s="130"/>
      <c r="D4894" s="128">
        <v>24.42</v>
      </c>
    </row>
    <row r="4895" spans="2:4" x14ac:dyDescent="0.2">
      <c r="B4895" s="88">
        <v>39064</v>
      </c>
      <c r="C4895" s="130"/>
      <c r="D4895" s="128">
        <v>24.42</v>
      </c>
    </row>
    <row r="4896" spans="2:4" x14ac:dyDescent="0.2">
      <c r="B4896" s="88">
        <v>39063</v>
      </c>
      <c r="C4896" s="130"/>
      <c r="D4896" s="128">
        <v>24.37</v>
      </c>
    </row>
    <row r="4897" spans="2:4" x14ac:dyDescent="0.2">
      <c r="B4897" s="88">
        <v>39062</v>
      </c>
      <c r="C4897" s="130"/>
      <c r="D4897" s="128">
        <v>24.37</v>
      </c>
    </row>
    <row r="4898" spans="2:4" x14ac:dyDescent="0.2">
      <c r="B4898" s="88">
        <v>39059</v>
      </c>
      <c r="C4898" s="130"/>
      <c r="D4898" s="128">
        <v>24.37</v>
      </c>
    </row>
    <row r="4899" spans="2:4" x14ac:dyDescent="0.2">
      <c r="B4899" s="88">
        <v>39058</v>
      </c>
      <c r="C4899" s="130"/>
      <c r="D4899" s="128">
        <v>24.37</v>
      </c>
    </row>
    <row r="4900" spans="2:4" x14ac:dyDescent="0.2">
      <c r="B4900" s="88">
        <v>39057</v>
      </c>
      <c r="C4900" s="130"/>
      <c r="D4900" s="128">
        <v>24.37</v>
      </c>
    </row>
    <row r="4901" spans="2:4" x14ac:dyDescent="0.2">
      <c r="B4901" s="88">
        <v>39056</v>
      </c>
      <c r="C4901" s="130"/>
      <c r="D4901" s="128">
        <v>24.37</v>
      </c>
    </row>
    <row r="4902" spans="2:4" x14ac:dyDescent="0.2">
      <c r="B4902" s="88">
        <v>39055</v>
      </c>
      <c r="C4902" s="130"/>
      <c r="D4902" s="128">
        <v>24.38</v>
      </c>
    </row>
    <row r="4903" spans="2:4" x14ac:dyDescent="0.2">
      <c r="B4903" s="88">
        <v>39052</v>
      </c>
      <c r="C4903" s="130"/>
      <c r="D4903" s="128">
        <v>24.32</v>
      </c>
    </row>
    <row r="4904" spans="2:4" x14ac:dyDescent="0.2">
      <c r="B4904" s="88">
        <v>39051</v>
      </c>
      <c r="C4904" s="130"/>
      <c r="D4904" s="128">
        <v>24.32</v>
      </c>
    </row>
    <row r="4905" spans="2:4" x14ac:dyDescent="0.2">
      <c r="B4905" s="88">
        <v>39050</v>
      </c>
      <c r="C4905" s="130"/>
      <c r="D4905" s="128">
        <v>24.32</v>
      </c>
    </row>
    <row r="4906" spans="2:4" x14ac:dyDescent="0.2">
      <c r="B4906" s="88">
        <v>39049</v>
      </c>
      <c r="C4906" s="130"/>
      <c r="D4906" s="128">
        <v>24.32</v>
      </c>
    </row>
    <row r="4907" spans="2:4" x14ac:dyDescent="0.2">
      <c r="B4907" s="88">
        <v>39048</v>
      </c>
      <c r="C4907" s="130"/>
      <c r="D4907" s="128">
        <v>24.27</v>
      </c>
    </row>
    <row r="4908" spans="2:4" x14ac:dyDescent="0.2">
      <c r="B4908" s="88">
        <v>39045</v>
      </c>
      <c r="C4908" s="130"/>
      <c r="D4908" s="128">
        <v>24.27</v>
      </c>
    </row>
    <row r="4909" spans="2:4" x14ac:dyDescent="0.2">
      <c r="B4909" s="88">
        <v>39044</v>
      </c>
      <c r="C4909" s="130"/>
      <c r="D4909" s="128">
        <v>24.27</v>
      </c>
    </row>
    <row r="4910" spans="2:4" x14ac:dyDescent="0.2">
      <c r="B4910" s="88">
        <v>39043</v>
      </c>
      <c r="C4910" s="130"/>
      <c r="D4910" s="128">
        <v>24.26</v>
      </c>
    </row>
    <row r="4911" spans="2:4" x14ac:dyDescent="0.2">
      <c r="B4911" s="88">
        <v>39042</v>
      </c>
      <c r="C4911" s="130"/>
      <c r="D4911" s="128">
        <v>24.21</v>
      </c>
    </row>
    <row r="4912" spans="2:4" x14ac:dyDescent="0.2">
      <c r="B4912" s="88">
        <v>39041</v>
      </c>
      <c r="C4912" s="130"/>
      <c r="D4912" s="128">
        <v>24.22</v>
      </c>
    </row>
    <row r="4913" spans="2:4" x14ac:dyDescent="0.2">
      <c r="B4913" s="88">
        <v>39038</v>
      </c>
      <c r="C4913" s="130"/>
      <c r="D4913" s="128">
        <v>24.07</v>
      </c>
    </row>
    <row r="4914" spans="2:4" x14ac:dyDescent="0.2">
      <c r="B4914" s="88">
        <v>39037</v>
      </c>
      <c r="C4914" s="130"/>
      <c r="D4914" s="128">
        <v>23.97</v>
      </c>
    </row>
    <row r="4915" spans="2:4" x14ac:dyDescent="0.2">
      <c r="B4915" s="88">
        <v>39036</v>
      </c>
      <c r="C4915" s="130"/>
      <c r="D4915" s="128">
        <v>23.92</v>
      </c>
    </row>
    <row r="4916" spans="2:4" x14ac:dyDescent="0.2">
      <c r="B4916" s="88">
        <v>39035</v>
      </c>
      <c r="C4916" s="130"/>
      <c r="D4916" s="128">
        <v>23.82</v>
      </c>
    </row>
    <row r="4917" spans="2:4" x14ac:dyDescent="0.2">
      <c r="B4917" s="88">
        <v>39034</v>
      </c>
      <c r="C4917" s="130"/>
      <c r="D4917" s="128">
        <v>23.82</v>
      </c>
    </row>
    <row r="4918" spans="2:4" x14ac:dyDescent="0.2">
      <c r="B4918" s="88">
        <v>39031</v>
      </c>
      <c r="C4918" s="130"/>
      <c r="D4918" s="128">
        <v>23.86</v>
      </c>
    </row>
    <row r="4919" spans="2:4" x14ac:dyDescent="0.2">
      <c r="B4919" s="88">
        <v>39030</v>
      </c>
      <c r="C4919" s="130"/>
      <c r="D4919" s="128">
        <v>23.86</v>
      </c>
    </row>
    <row r="4920" spans="2:4" x14ac:dyDescent="0.2">
      <c r="B4920" s="88">
        <v>39029</v>
      </c>
      <c r="C4920" s="130"/>
      <c r="D4920" s="128">
        <v>23.86</v>
      </c>
    </row>
    <row r="4921" spans="2:4" x14ac:dyDescent="0.2">
      <c r="B4921" s="88">
        <v>39028</v>
      </c>
      <c r="C4921" s="130"/>
      <c r="D4921" s="128">
        <v>23.86</v>
      </c>
    </row>
    <row r="4922" spans="2:4" x14ac:dyDescent="0.2">
      <c r="B4922" s="88">
        <v>39027</v>
      </c>
      <c r="C4922" s="130"/>
      <c r="D4922" s="128">
        <v>23.86</v>
      </c>
    </row>
    <row r="4923" spans="2:4" x14ac:dyDescent="0.2">
      <c r="B4923" s="88">
        <v>39024</v>
      </c>
      <c r="C4923" s="130"/>
      <c r="D4923" s="128">
        <v>23.86</v>
      </c>
    </row>
    <row r="4924" spans="2:4" x14ac:dyDescent="0.2">
      <c r="B4924" s="88">
        <v>39022</v>
      </c>
      <c r="C4924" s="130"/>
      <c r="D4924" s="128">
        <v>23.81</v>
      </c>
    </row>
    <row r="4925" spans="2:4" x14ac:dyDescent="0.2">
      <c r="B4925" s="88">
        <v>39021</v>
      </c>
      <c r="C4925" s="130"/>
      <c r="D4925" s="128">
        <v>23.81</v>
      </c>
    </row>
    <row r="4926" spans="2:4" x14ac:dyDescent="0.2">
      <c r="B4926" s="88">
        <v>39020</v>
      </c>
      <c r="C4926" s="130"/>
      <c r="D4926" s="128">
        <v>23.86</v>
      </c>
    </row>
    <row r="4927" spans="2:4" x14ac:dyDescent="0.2">
      <c r="B4927" s="88">
        <v>39017</v>
      </c>
      <c r="C4927" s="130"/>
      <c r="D4927" s="128">
        <v>23.86</v>
      </c>
    </row>
    <row r="4928" spans="2:4" x14ac:dyDescent="0.2">
      <c r="B4928" s="88">
        <v>39016</v>
      </c>
      <c r="C4928" s="130"/>
      <c r="D4928" s="128">
        <v>23.81</v>
      </c>
    </row>
    <row r="4929" spans="2:4" x14ac:dyDescent="0.2">
      <c r="B4929" s="88">
        <v>39015</v>
      </c>
      <c r="C4929" s="130"/>
      <c r="D4929" s="128">
        <v>23.76</v>
      </c>
    </row>
    <row r="4930" spans="2:4" x14ac:dyDescent="0.2">
      <c r="B4930" s="88">
        <v>39014</v>
      </c>
      <c r="C4930" s="130"/>
      <c r="D4930" s="128">
        <v>23.76</v>
      </c>
    </row>
    <row r="4931" spans="2:4" x14ac:dyDescent="0.2">
      <c r="B4931" s="88">
        <v>39013</v>
      </c>
      <c r="C4931" s="130"/>
      <c r="D4931" s="128">
        <v>23.76</v>
      </c>
    </row>
    <row r="4932" spans="2:4" x14ac:dyDescent="0.2">
      <c r="B4932" s="88">
        <v>39010</v>
      </c>
      <c r="C4932" s="130"/>
      <c r="D4932" s="128">
        <v>23.76</v>
      </c>
    </row>
    <row r="4933" spans="2:4" x14ac:dyDescent="0.2">
      <c r="B4933" s="88">
        <v>39009</v>
      </c>
      <c r="C4933" s="130"/>
      <c r="D4933" s="128">
        <v>23.81</v>
      </c>
    </row>
    <row r="4934" spans="2:4" x14ac:dyDescent="0.2">
      <c r="B4934" s="88">
        <v>39008</v>
      </c>
      <c r="C4934" s="130"/>
      <c r="D4934" s="128">
        <v>23.81</v>
      </c>
    </row>
    <row r="4935" spans="2:4" x14ac:dyDescent="0.2">
      <c r="B4935" s="88">
        <v>39007</v>
      </c>
      <c r="C4935" s="130"/>
      <c r="D4935" s="128">
        <v>23.81</v>
      </c>
    </row>
    <row r="4936" spans="2:4" x14ac:dyDescent="0.2">
      <c r="B4936" s="88">
        <v>39003</v>
      </c>
      <c r="C4936" s="130"/>
      <c r="D4936" s="128">
        <v>23.81</v>
      </c>
    </row>
    <row r="4937" spans="2:4" x14ac:dyDescent="0.2">
      <c r="B4937" s="88">
        <v>39002</v>
      </c>
      <c r="C4937" s="130"/>
      <c r="D4937" s="128">
        <v>23.81</v>
      </c>
    </row>
    <row r="4938" spans="2:4" x14ac:dyDescent="0.2">
      <c r="B4938" s="88">
        <v>39001</v>
      </c>
      <c r="C4938" s="130"/>
      <c r="D4938" s="128">
        <v>23.81</v>
      </c>
    </row>
    <row r="4939" spans="2:4" x14ac:dyDescent="0.2">
      <c r="B4939" s="88">
        <v>39000</v>
      </c>
      <c r="C4939" s="130"/>
      <c r="D4939" s="128">
        <v>23.81</v>
      </c>
    </row>
    <row r="4940" spans="2:4" x14ac:dyDescent="0.2">
      <c r="B4940" s="88">
        <v>38999</v>
      </c>
      <c r="C4940" s="130"/>
      <c r="D4940" s="128">
        <v>23.81</v>
      </c>
    </row>
    <row r="4941" spans="2:4" x14ac:dyDescent="0.2">
      <c r="B4941" s="88">
        <v>38996</v>
      </c>
      <c r="C4941" s="130"/>
      <c r="D4941" s="128">
        <v>23.81</v>
      </c>
    </row>
    <row r="4942" spans="2:4" x14ac:dyDescent="0.2">
      <c r="B4942" s="88">
        <v>38995</v>
      </c>
      <c r="C4942" s="130"/>
      <c r="D4942" s="128">
        <v>23.8</v>
      </c>
    </row>
    <row r="4943" spans="2:4" x14ac:dyDescent="0.2">
      <c r="B4943" s="88">
        <v>38994</v>
      </c>
      <c r="C4943" s="130"/>
      <c r="D4943" s="128">
        <v>23.8</v>
      </c>
    </row>
    <row r="4944" spans="2:4" x14ac:dyDescent="0.2">
      <c r="B4944" s="88">
        <v>38993</v>
      </c>
      <c r="C4944" s="130"/>
      <c r="D4944" s="128">
        <v>23.8</v>
      </c>
    </row>
    <row r="4945" spans="2:4" x14ac:dyDescent="0.2">
      <c r="B4945" s="88">
        <v>38992</v>
      </c>
      <c r="C4945" s="130"/>
      <c r="D4945" s="128">
        <v>23.86</v>
      </c>
    </row>
    <row r="4946" spans="2:4" x14ac:dyDescent="0.2">
      <c r="B4946" s="88">
        <v>38989</v>
      </c>
      <c r="C4946" s="130"/>
      <c r="D4946" s="128">
        <v>23.86</v>
      </c>
    </row>
    <row r="4947" spans="2:4" x14ac:dyDescent="0.2">
      <c r="B4947" s="88">
        <v>38988</v>
      </c>
      <c r="C4947" s="130"/>
      <c r="D4947" s="128">
        <v>23.86</v>
      </c>
    </row>
    <row r="4948" spans="2:4" x14ac:dyDescent="0.2">
      <c r="B4948" s="88">
        <v>38987</v>
      </c>
      <c r="C4948" s="130"/>
      <c r="D4948" s="128">
        <v>23.86</v>
      </c>
    </row>
    <row r="4949" spans="2:4" x14ac:dyDescent="0.2">
      <c r="B4949" s="88">
        <v>38986</v>
      </c>
      <c r="C4949" s="130"/>
      <c r="D4949" s="128">
        <v>23.86</v>
      </c>
    </row>
    <row r="4950" spans="2:4" x14ac:dyDescent="0.2">
      <c r="B4950" s="88">
        <v>38985</v>
      </c>
      <c r="C4950" s="130"/>
      <c r="D4950" s="128">
        <v>23.81</v>
      </c>
    </row>
    <row r="4951" spans="2:4" x14ac:dyDescent="0.2">
      <c r="B4951" s="88">
        <v>38982</v>
      </c>
      <c r="C4951" s="130"/>
      <c r="D4951" s="128">
        <v>23.81</v>
      </c>
    </row>
    <row r="4952" spans="2:4" x14ac:dyDescent="0.2">
      <c r="B4952" s="88">
        <v>38981</v>
      </c>
      <c r="C4952" s="130"/>
      <c r="D4952" s="128">
        <v>23.81</v>
      </c>
    </row>
    <row r="4953" spans="2:4" x14ac:dyDescent="0.2">
      <c r="B4953" s="88">
        <v>38980</v>
      </c>
      <c r="C4953" s="130"/>
      <c r="D4953" s="128">
        <v>23.91</v>
      </c>
    </row>
    <row r="4954" spans="2:4" x14ac:dyDescent="0.2">
      <c r="B4954" s="88">
        <v>38979</v>
      </c>
      <c r="C4954" s="130"/>
      <c r="D4954" s="128">
        <v>23.91</v>
      </c>
    </row>
    <row r="4955" spans="2:4" x14ac:dyDescent="0.2">
      <c r="B4955" s="88">
        <v>38978</v>
      </c>
      <c r="C4955" s="130"/>
      <c r="D4955" s="128">
        <v>23.91</v>
      </c>
    </row>
    <row r="4956" spans="2:4" x14ac:dyDescent="0.2">
      <c r="B4956" s="88">
        <v>38975</v>
      </c>
      <c r="C4956" s="130"/>
      <c r="D4956" s="128">
        <v>23.86</v>
      </c>
    </row>
    <row r="4957" spans="2:4" x14ac:dyDescent="0.2">
      <c r="B4957" s="88">
        <v>38974</v>
      </c>
      <c r="C4957" s="130"/>
      <c r="D4957" s="128">
        <v>23.86</v>
      </c>
    </row>
    <row r="4958" spans="2:4" x14ac:dyDescent="0.2">
      <c r="B4958" s="88">
        <v>38973</v>
      </c>
      <c r="C4958" s="130"/>
      <c r="D4958" s="128">
        <v>23.86</v>
      </c>
    </row>
    <row r="4959" spans="2:4" x14ac:dyDescent="0.2">
      <c r="B4959" s="88">
        <v>38972</v>
      </c>
      <c r="C4959" s="130"/>
      <c r="D4959" s="128">
        <v>23.86</v>
      </c>
    </row>
    <row r="4960" spans="2:4" x14ac:dyDescent="0.2">
      <c r="B4960" s="88">
        <v>38971</v>
      </c>
      <c r="C4960" s="130"/>
      <c r="D4960" s="128">
        <v>23.86</v>
      </c>
    </row>
    <row r="4961" spans="2:4" x14ac:dyDescent="0.2">
      <c r="B4961" s="88">
        <v>38968</v>
      </c>
      <c r="C4961" s="130"/>
      <c r="D4961" s="128">
        <v>23.91</v>
      </c>
    </row>
    <row r="4962" spans="2:4" x14ac:dyDescent="0.2">
      <c r="B4962" s="88">
        <v>38967</v>
      </c>
      <c r="C4962" s="130"/>
      <c r="D4962" s="128">
        <v>23.91</v>
      </c>
    </row>
    <row r="4963" spans="2:4" x14ac:dyDescent="0.2">
      <c r="B4963" s="88">
        <v>38966</v>
      </c>
      <c r="C4963" s="130"/>
      <c r="D4963" s="128">
        <v>23.91</v>
      </c>
    </row>
    <row r="4964" spans="2:4" x14ac:dyDescent="0.2">
      <c r="B4964" s="88">
        <v>38965</v>
      </c>
      <c r="C4964" s="130"/>
      <c r="D4964" s="128">
        <v>23.96</v>
      </c>
    </row>
    <row r="4965" spans="2:4" x14ac:dyDescent="0.2">
      <c r="B4965" s="88">
        <v>38964</v>
      </c>
      <c r="C4965" s="130"/>
      <c r="D4965" s="128">
        <v>23.96</v>
      </c>
    </row>
    <row r="4966" spans="2:4" x14ac:dyDescent="0.2">
      <c r="B4966" s="88">
        <v>38961</v>
      </c>
      <c r="C4966" s="130"/>
      <c r="D4966" s="128">
        <v>23.96</v>
      </c>
    </row>
    <row r="4967" spans="2:4" x14ac:dyDescent="0.2">
      <c r="B4967" s="88">
        <v>38960</v>
      </c>
      <c r="C4967" s="130"/>
      <c r="D4967" s="128">
        <v>23.91</v>
      </c>
    </row>
    <row r="4968" spans="2:4" x14ac:dyDescent="0.2">
      <c r="B4968" s="88">
        <v>38959</v>
      </c>
      <c r="C4968" s="130"/>
      <c r="D4968" s="128">
        <v>23.91</v>
      </c>
    </row>
    <row r="4969" spans="2:4" x14ac:dyDescent="0.2">
      <c r="B4969" s="88">
        <v>38958</v>
      </c>
      <c r="C4969" s="130"/>
      <c r="D4969" s="128">
        <v>23.91</v>
      </c>
    </row>
    <row r="4970" spans="2:4" x14ac:dyDescent="0.2">
      <c r="B4970" s="88">
        <v>38957</v>
      </c>
      <c r="C4970" s="130"/>
      <c r="D4970" s="128">
        <v>23.91</v>
      </c>
    </row>
    <row r="4971" spans="2:4" x14ac:dyDescent="0.2">
      <c r="B4971" s="88">
        <v>38953</v>
      </c>
      <c r="C4971" s="130"/>
      <c r="D4971" s="128">
        <v>23.91</v>
      </c>
    </row>
    <row r="4972" spans="2:4" x14ac:dyDescent="0.2">
      <c r="B4972" s="88">
        <v>38952</v>
      </c>
      <c r="C4972" s="130"/>
      <c r="D4972" s="128">
        <v>23.96</v>
      </c>
    </row>
    <row r="4973" spans="2:4" x14ac:dyDescent="0.2">
      <c r="B4973" s="88">
        <v>38951</v>
      </c>
      <c r="C4973" s="130"/>
      <c r="D4973" s="128">
        <v>23.96</v>
      </c>
    </row>
    <row r="4974" spans="2:4" x14ac:dyDescent="0.2">
      <c r="B4974" s="88">
        <v>38950</v>
      </c>
      <c r="C4974" s="130"/>
      <c r="D4974" s="128">
        <v>23.91</v>
      </c>
    </row>
    <row r="4975" spans="2:4" x14ac:dyDescent="0.2">
      <c r="B4975" s="88">
        <v>38947</v>
      </c>
      <c r="C4975" s="130"/>
      <c r="D4975" s="128">
        <v>23.86</v>
      </c>
    </row>
    <row r="4976" spans="2:4" x14ac:dyDescent="0.2">
      <c r="B4976" s="88">
        <v>38946</v>
      </c>
      <c r="C4976" s="130"/>
      <c r="D4976" s="128">
        <v>23.86</v>
      </c>
    </row>
    <row r="4977" spans="2:4" x14ac:dyDescent="0.2">
      <c r="B4977" s="88">
        <v>38945</v>
      </c>
      <c r="C4977" s="130"/>
      <c r="D4977" s="128">
        <v>23.86</v>
      </c>
    </row>
    <row r="4978" spans="2:4" x14ac:dyDescent="0.2">
      <c r="B4978" s="88">
        <v>38944</v>
      </c>
      <c r="C4978" s="130"/>
      <c r="D4978" s="128">
        <v>23.86</v>
      </c>
    </row>
    <row r="4979" spans="2:4" x14ac:dyDescent="0.2">
      <c r="B4979" s="88">
        <v>38943</v>
      </c>
      <c r="C4979" s="130"/>
      <c r="D4979" s="128">
        <v>23.86</v>
      </c>
    </row>
    <row r="4980" spans="2:4" x14ac:dyDescent="0.2">
      <c r="B4980" s="88">
        <v>38940</v>
      </c>
      <c r="C4980" s="130"/>
      <c r="D4980" s="128">
        <v>23.92</v>
      </c>
    </row>
    <row r="4981" spans="2:4" x14ac:dyDescent="0.2">
      <c r="B4981" s="88">
        <v>38939</v>
      </c>
      <c r="C4981" s="130"/>
      <c r="D4981" s="128">
        <v>23.92</v>
      </c>
    </row>
    <row r="4982" spans="2:4" x14ac:dyDescent="0.2">
      <c r="B4982" s="88">
        <v>38938</v>
      </c>
      <c r="C4982" s="130"/>
      <c r="D4982" s="128">
        <v>23.92</v>
      </c>
    </row>
    <row r="4983" spans="2:4" x14ac:dyDescent="0.2">
      <c r="B4983" s="88">
        <v>38937</v>
      </c>
      <c r="C4983" s="130"/>
      <c r="D4983" s="128">
        <v>23.92</v>
      </c>
    </row>
    <row r="4984" spans="2:4" x14ac:dyDescent="0.2">
      <c r="B4984" s="88">
        <v>38936</v>
      </c>
      <c r="C4984" s="130"/>
      <c r="D4984" s="128">
        <v>23.92</v>
      </c>
    </row>
    <row r="4985" spans="2:4" x14ac:dyDescent="0.2">
      <c r="B4985" s="88">
        <v>38933</v>
      </c>
      <c r="C4985" s="130"/>
      <c r="D4985" s="128">
        <v>23.97</v>
      </c>
    </row>
    <row r="4986" spans="2:4" x14ac:dyDescent="0.2">
      <c r="B4986" s="88">
        <v>38932</v>
      </c>
      <c r="C4986" s="130"/>
      <c r="D4986" s="128">
        <v>24.01</v>
      </c>
    </row>
    <row r="4987" spans="2:4" x14ac:dyDescent="0.2">
      <c r="B4987" s="88">
        <v>38931</v>
      </c>
      <c r="C4987" s="130"/>
      <c r="D4987" s="128">
        <v>24.02</v>
      </c>
    </row>
    <row r="4988" spans="2:4" x14ac:dyDescent="0.2">
      <c r="B4988" s="88">
        <v>38930</v>
      </c>
      <c r="C4988" s="130"/>
      <c r="D4988" s="128">
        <v>24.07</v>
      </c>
    </row>
    <row r="4989" spans="2:4" x14ac:dyDescent="0.2">
      <c r="B4989" s="88">
        <v>38929</v>
      </c>
      <c r="C4989" s="130"/>
      <c r="D4989" s="128">
        <v>23.97</v>
      </c>
    </row>
    <row r="4990" spans="2:4" x14ac:dyDescent="0.2">
      <c r="B4990" s="88">
        <v>38926</v>
      </c>
      <c r="C4990" s="130"/>
      <c r="D4990" s="128">
        <v>23.87</v>
      </c>
    </row>
    <row r="4991" spans="2:4" x14ac:dyDescent="0.2">
      <c r="B4991" s="88">
        <v>38925</v>
      </c>
      <c r="C4991" s="130"/>
      <c r="D4991" s="128">
        <v>23.87</v>
      </c>
    </row>
    <row r="4992" spans="2:4" x14ac:dyDescent="0.2">
      <c r="B4992" s="88">
        <v>38924</v>
      </c>
      <c r="C4992" s="130"/>
      <c r="D4992" s="128">
        <v>23.92</v>
      </c>
    </row>
    <row r="4993" spans="2:4" x14ac:dyDescent="0.2">
      <c r="B4993" s="88">
        <v>38923</v>
      </c>
      <c r="C4993" s="130"/>
      <c r="D4993" s="128">
        <v>23.92</v>
      </c>
    </row>
    <row r="4994" spans="2:4" x14ac:dyDescent="0.2">
      <c r="B4994" s="88">
        <v>38922</v>
      </c>
      <c r="C4994" s="130"/>
      <c r="D4994" s="128">
        <v>23.87</v>
      </c>
    </row>
    <row r="4995" spans="2:4" x14ac:dyDescent="0.2">
      <c r="B4995" s="88">
        <v>38919</v>
      </c>
      <c r="C4995" s="130"/>
      <c r="D4995" s="128">
        <v>23.92</v>
      </c>
    </row>
    <row r="4996" spans="2:4" x14ac:dyDescent="0.2">
      <c r="B4996" s="88">
        <v>38918</v>
      </c>
      <c r="C4996" s="130"/>
      <c r="D4996" s="128">
        <v>23.92</v>
      </c>
    </row>
    <row r="4997" spans="2:4" x14ac:dyDescent="0.2">
      <c r="B4997" s="88">
        <v>38917</v>
      </c>
      <c r="C4997" s="130"/>
      <c r="D4997" s="128">
        <v>23.92</v>
      </c>
    </row>
    <row r="4998" spans="2:4" x14ac:dyDescent="0.2">
      <c r="B4998" s="88">
        <v>38915</v>
      </c>
      <c r="C4998" s="130"/>
      <c r="D4998" s="128">
        <v>23.92</v>
      </c>
    </row>
    <row r="4999" spans="2:4" x14ac:dyDescent="0.2">
      <c r="B4999" s="88">
        <v>38912</v>
      </c>
      <c r="C4999" s="130"/>
      <c r="D4999" s="128">
        <v>23.87</v>
      </c>
    </row>
    <row r="5000" spans="2:4" x14ac:dyDescent="0.2">
      <c r="B5000" s="88">
        <v>38911</v>
      </c>
      <c r="C5000" s="130"/>
      <c r="D5000" s="128">
        <v>23.87</v>
      </c>
    </row>
    <row r="5001" spans="2:4" x14ac:dyDescent="0.2">
      <c r="B5001" s="88">
        <v>38910</v>
      </c>
      <c r="C5001" s="130"/>
      <c r="D5001" s="128">
        <v>23.82</v>
      </c>
    </row>
    <row r="5002" spans="2:4" x14ac:dyDescent="0.2">
      <c r="B5002" s="88">
        <v>38909</v>
      </c>
      <c r="C5002" s="130"/>
      <c r="D5002" s="128">
        <v>23.82</v>
      </c>
    </row>
    <row r="5003" spans="2:4" x14ac:dyDescent="0.2">
      <c r="B5003" s="88">
        <v>38908</v>
      </c>
      <c r="C5003" s="130"/>
      <c r="D5003" s="128">
        <v>23.87</v>
      </c>
    </row>
    <row r="5004" spans="2:4" x14ac:dyDescent="0.2">
      <c r="B5004" s="88">
        <v>38905</v>
      </c>
      <c r="C5004" s="130"/>
      <c r="D5004" s="128">
        <v>23.87</v>
      </c>
    </row>
    <row r="5005" spans="2:4" x14ac:dyDescent="0.2">
      <c r="B5005" s="88">
        <v>38904</v>
      </c>
      <c r="C5005" s="130"/>
      <c r="D5005" s="128">
        <v>23.92</v>
      </c>
    </row>
    <row r="5006" spans="2:4" x14ac:dyDescent="0.2">
      <c r="B5006" s="88">
        <v>38903</v>
      </c>
      <c r="C5006" s="130"/>
      <c r="D5006" s="128">
        <v>24.02</v>
      </c>
    </row>
    <row r="5007" spans="2:4" x14ac:dyDescent="0.2">
      <c r="B5007" s="88">
        <v>38902</v>
      </c>
      <c r="C5007" s="130"/>
      <c r="D5007" s="128">
        <v>23.96</v>
      </c>
    </row>
    <row r="5008" spans="2:4" x14ac:dyDescent="0.2">
      <c r="B5008" s="88">
        <v>38901</v>
      </c>
      <c r="C5008" s="130"/>
      <c r="D5008" s="128">
        <v>23.91</v>
      </c>
    </row>
    <row r="5009" spans="2:4" x14ac:dyDescent="0.2">
      <c r="B5009" s="88">
        <v>38898</v>
      </c>
      <c r="C5009" s="130"/>
      <c r="D5009" s="128">
        <v>23.82</v>
      </c>
    </row>
    <row r="5010" spans="2:4" x14ac:dyDescent="0.2">
      <c r="B5010" s="88">
        <v>38897</v>
      </c>
      <c r="C5010" s="130"/>
      <c r="D5010" s="128">
        <v>23.82</v>
      </c>
    </row>
    <row r="5011" spans="2:4" x14ac:dyDescent="0.2">
      <c r="B5011" s="88">
        <v>38896</v>
      </c>
      <c r="C5011" s="130"/>
      <c r="D5011" s="128">
        <v>23.87</v>
      </c>
    </row>
    <row r="5012" spans="2:4" x14ac:dyDescent="0.2">
      <c r="B5012" s="88">
        <v>38895</v>
      </c>
      <c r="C5012" s="130"/>
      <c r="D5012" s="128">
        <v>23.92</v>
      </c>
    </row>
    <row r="5013" spans="2:4" x14ac:dyDescent="0.2">
      <c r="B5013" s="88">
        <v>38894</v>
      </c>
      <c r="C5013" s="130"/>
      <c r="D5013" s="128">
        <v>23.92</v>
      </c>
    </row>
    <row r="5014" spans="2:4" x14ac:dyDescent="0.2">
      <c r="B5014" s="88">
        <v>38891</v>
      </c>
      <c r="C5014" s="130"/>
      <c r="D5014" s="128">
        <v>23.92</v>
      </c>
    </row>
    <row r="5015" spans="2:4" x14ac:dyDescent="0.2">
      <c r="B5015" s="88">
        <v>38890</v>
      </c>
      <c r="C5015" s="130"/>
      <c r="D5015" s="128">
        <v>23.92</v>
      </c>
    </row>
    <row r="5016" spans="2:4" x14ac:dyDescent="0.2">
      <c r="B5016" s="88">
        <v>38889</v>
      </c>
      <c r="C5016" s="130"/>
      <c r="D5016" s="128">
        <v>23.91</v>
      </c>
    </row>
    <row r="5017" spans="2:4" x14ac:dyDescent="0.2">
      <c r="B5017" s="88">
        <v>38888</v>
      </c>
      <c r="C5017" s="130"/>
      <c r="D5017" s="128">
        <v>23.87</v>
      </c>
    </row>
    <row r="5018" spans="2:4" x14ac:dyDescent="0.2">
      <c r="B5018" s="88">
        <v>38884</v>
      </c>
      <c r="C5018" s="130"/>
      <c r="D5018" s="128">
        <v>23.82</v>
      </c>
    </row>
    <row r="5019" spans="2:4" x14ac:dyDescent="0.2">
      <c r="B5019" s="88">
        <v>38883</v>
      </c>
      <c r="C5019" s="130"/>
      <c r="D5019" s="128">
        <v>23.77</v>
      </c>
    </row>
    <row r="5020" spans="2:4" x14ac:dyDescent="0.2">
      <c r="B5020" s="88">
        <v>38882</v>
      </c>
      <c r="C5020" s="130"/>
      <c r="D5020" s="128">
        <v>23.76</v>
      </c>
    </row>
    <row r="5021" spans="2:4" x14ac:dyDescent="0.2">
      <c r="B5021" s="88">
        <v>38881</v>
      </c>
      <c r="C5021" s="130"/>
      <c r="D5021" s="128">
        <v>23.71</v>
      </c>
    </row>
    <row r="5022" spans="2:4" x14ac:dyDescent="0.2">
      <c r="B5022" s="88">
        <v>38880</v>
      </c>
      <c r="C5022" s="130"/>
      <c r="D5022" s="128">
        <v>23.82</v>
      </c>
    </row>
    <row r="5023" spans="2:4" x14ac:dyDescent="0.2">
      <c r="B5023" s="88">
        <v>38877</v>
      </c>
      <c r="C5023" s="130"/>
      <c r="D5023" s="128">
        <v>23.82</v>
      </c>
    </row>
    <row r="5024" spans="2:4" x14ac:dyDescent="0.2">
      <c r="B5024" s="88">
        <v>38876</v>
      </c>
      <c r="C5024" s="130"/>
      <c r="D5024" s="128">
        <v>23.77</v>
      </c>
    </row>
    <row r="5025" spans="2:4" x14ac:dyDescent="0.2">
      <c r="B5025" s="88">
        <v>38875</v>
      </c>
      <c r="C5025" s="130"/>
      <c r="D5025" s="128">
        <v>23.72</v>
      </c>
    </row>
    <row r="5026" spans="2:4" x14ac:dyDescent="0.2">
      <c r="B5026" s="88">
        <v>38874</v>
      </c>
      <c r="C5026" s="130"/>
      <c r="D5026" s="128">
        <v>23.81</v>
      </c>
    </row>
    <row r="5027" spans="2:4" x14ac:dyDescent="0.2">
      <c r="B5027" s="88">
        <v>38873</v>
      </c>
      <c r="C5027" s="130"/>
      <c r="D5027" s="128">
        <v>23.86</v>
      </c>
    </row>
    <row r="5028" spans="2:4" x14ac:dyDescent="0.2">
      <c r="B5028" s="88">
        <v>38870</v>
      </c>
      <c r="C5028" s="130"/>
      <c r="D5028" s="128">
        <v>23.86</v>
      </c>
    </row>
    <row r="5029" spans="2:4" x14ac:dyDescent="0.2">
      <c r="B5029" s="88">
        <v>38869</v>
      </c>
      <c r="C5029" s="130"/>
      <c r="D5029" s="128">
        <v>23.76</v>
      </c>
    </row>
    <row r="5030" spans="2:4" x14ac:dyDescent="0.2">
      <c r="B5030" s="88">
        <v>38868</v>
      </c>
      <c r="C5030" s="130"/>
      <c r="D5030" s="128">
        <v>23.71</v>
      </c>
    </row>
    <row r="5031" spans="2:4" x14ac:dyDescent="0.2">
      <c r="B5031" s="88">
        <v>38867</v>
      </c>
      <c r="C5031" s="130"/>
      <c r="D5031" s="128">
        <v>23.81</v>
      </c>
    </row>
    <row r="5032" spans="2:4" x14ac:dyDescent="0.2">
      <c r="B5032" s="88">
        <v>38866</v>
      </c>
      <c r="C5032" s="130"/>
      <c r="D5032" s="128">
        <v>23.91</v>
      </c>
    </row>
    <row r="5033" spans="2:4" x14ac:dyDescent="0.2">
      <c r="B5033" s="88">
        <v>38863</v>
      </c>
      <c r="C5033" s="130"/>
      <c r="D5033" s="128">
        <v>23.96</v>
      </c>
    </row>
    <row r="5034" spans="2:4" x14ac:dyDescent="0.2">
      <c r="B5034" s="88">
        <v>38862</v>
      </c>
      <c r="C5034" s="130"/>
      <c r="D5034" s="128">
        <v>24.01</v>
      </c>
    </row>
    <row r="5035" spans="2:4" x14ac:dyDescent="0.2">
      <c r="B5035" s="88">
        <v>38861</v>
      </c>
      <c r="C5035" s="130"/>
      <c r="D5035" s="128">
        <v>24.05</v>
      </c>
    </row>
    <row r="5036" spans="2:4" x14ac:dyDescent="0.2">
      <c r="B5036" s="88">
        <v>38860</v>
      </c>
      <c r="C5036" s="130"/>
      <c r="D5036" s="128">
        <v>24</v>
      </c>
    </row>
    <row r="5037" spans="2:4" x14ac:dyDescent="0.2">
      <c r="B5037" s="88">
        <v>38856</v>
      </c>
      <c r="C5037" s="130"/>
      <c r="D5037" s="128">
        <v>23.91</v>
      </c>
    </row>
    <row r="5038" spans="2:4" x14ac:dyDescent="0.2">
      <c r="B5038" s="88">
        <v>38855</v>
      </c>
      <c r="C5038" s="130"/>
      <c r="D5038" s="128">
        <v>23.96</v>
      </c>
    </row>
    <row r="5039" spans="2:4" x14ac:dyDescent="0.2">
      <c r="B5039" s="88">
        <v>38854</v>
      </c>
      <c r="C5039" s="130"/>
      <c r="D5039" s="128">
        <v>23.97</v>
      </c>
    </row>
    <row r="5040" spans="2:4" x14ac:dyDescent="0.2">
      <c r="B5040" s="88">
        <v>38853</v>
      </c>
      <c r="C5040" s="130"/>
      <c r="D5040" s="128">
        <v>23.97</v>
      </c>
    </row>
    <row r="5041" spans="2:4" x14ac:dyDescent="0.2">
      <c r="B5041" s="88">
        <v>38852</v>
      </c>
      <c r="C5041" s="130"/>
      <c r="D5041" s="128">
        <v>23.92</v>
      </c>
    </row>
    <row r="5042" spans="2:4" x14ac:dyDescent="0.2">
      <c r="B5042" s="88">
        <v>38849</v>
      </c>
      <c r="C5042" s="130"/>
      <c r="D5042" s="128">
        <v>23.87</v>
      </c>
    </row>
    <row r="5043" spans="2:4" x14ac:dyDescent="0.2">
      <c r="B5043" s="88">
        <v>38848</v>
      </c>
      <c r="C5043" s="130"/>
      <c r="D5043" s="128">
        <v>23.82</v>
      </c>
    </row>
    <row r="5044" spans="2:4" x14ac:dyDescent="0.2">
      <c r="B5044" s="88">
        <v>38847</v>
      </c>
      <c r="C5044" s="130"/>
      <c r="D5044" s="128">
        <v>23.82</v>
      </c>
    </row>
    <row r="5045" spans="2:4" x14ac:dyDescent="0.2">
      <c r="B5045" s="88">
        <v>38846</v>
      </c>
      <c r="C5045" s="130"/>
      <c r="D5045" s="128">
        <v>23.82</v>
      </c>
    </row>
    <row r="5046" spans="2:4" x14ac:dyDescent="0.2">
      <c r="B5046" s="88">
        <v>38845</v>
      </c>
      <c r="C5046" s="130"/>
      <c r="D5046" s="128">
        <v>23.87</v>
      </c>
    </row>
    <row r="5047" spans="2:4" x14ac:dyDescent="0.2">
      <c r="B5047" s="88">
        <v>38842</v>
      </c>
      <c r="C5047" s="130"/>
      <c r="D5047" s="128">
        <v>23.91</v>
      </c>
    </row>
    <row r="5048" spans="2:4" x14ac:dyDescent="0.2">
      <c r="B5048" s="88">
        <v>38841</v>
      </c>
      <c r="C5048" s="130"/>
      <c r="D5048" s="128">
        <v>23.96</v>
      </c>
    </row>
    <row r="5049" spans="2:4" x14ac:dyDescent="0.2">
      <c r="B5049" s="88">
        <v>38840</v>
      </c>
      <c r="C5049" s="130"/>
      <c r="D5049" s="128">
        <v>23.91</v>
      </c>
    </row>
    <row r="5050" spans="2:4" x14ac:dyDescent="0.2">
      <c r="B5050" s="88">
        <v>38839</v>
      </c>
      <c r="C5050" s="130"/>
      <c r="D5050" s="128">
        <v>23.86</v>
      </c>
    </row>
    <row r="5051" spans="2:4" x14ac:dyDescent="0.2">
      <c r="B5051" s="88">
        <v>38835</v>
      </c>
      <c r="C5051" s="130"/>
      <c r="D5051" s="128">
        <v>23.91</v>
      </c>
    </row>
    <row r="5052" spans="2:4" x14ac:dyDescent="0.2">
      <c r="B5052" s="88">
        <v>38834</v>
      </c>
      <c r="C5052" s="130"/>
      <c r="D5052" s="128">
        <v>23.96</v>
      </c>
    </row>
    <row r="5053" spans="2:4" x14ac:dyDescent="0.2">
      <c r="B5053" s="88">
        <v>38833</v>
      </c>
      <c r="C5053" s="130"/>
      <c r="D5053" s="128">
        <v>24.01</v>
      </c>
    </row>
    <row r="5054" spans="2:4" x14ac:dyDescent="0.2">
      <c r="B5054" s="88">
        <v>38832</v>
      </c>
      <c r="C5054" s="130"/>
      <c r="D5054" s="128">
        <v>24.06</v>
      </c>
    </row>
    <row r="5055" spans="2:4" x14ac:dyDescent="0.2">
      <c r="B5055" s="88">
        <v>38831</v>
      </c>
      <c r="C5055" s="130"/>
      <c r="D5055" s="128">
        <v>24.11</v>
      </c>
    </row>
    <row r="5056" spans="2:4" x14ac:dyDescent="0.2">
      <c r="B5056" s="88">
        <v>38828</v>
      </c>
      <c r="C5056" s="130"/>
      <c r="D5056" s="128">
        <v>24.11</v>
      </c>
    </row>
    <row r="5057" spans="2:4" x14ac:dyDescent="0.2">
      <c r="B5057" s="88">
        <v>38827</v>
      </c>
      <c r="C5057" s="130"/>
      <c r="D5057" s="128">
        <v>24.11</v>
      </c>
    </row>
    <row r="5058" spans="2:4" x14ac:dyDescent="0.2">
      <c r="B5058" s="88">
        <v>38826</v>
      </c>
      <c r="C5058" s="130"/>
      <c r="D5058" s="128">
        <v>24.06</v>
      </c>
    </row>
    <row r="5059" spans="2:4" x14ac:dyDescent="0.2">
      <c r="B5059" s="88">
        <v>38825</v>
      </c>
      <c r="C5059" s="130"/>
      <c r="D5059" s="128">
        <v>24.06</v>
      </c>
    </row>
    <row r="5060" spans="2:4" x14ac:dyDescent="0.2">
      <c r="B5060" s="88">
        <v>38820</v>
      </c>
      <c r="C5060" s="130"/>
      <c r="D5060" s="128">
        <v>24.06</v>
      </c>
    </row>
    <row r="5061" spans="2:4" x14ac:dyDescent="0.2">
      <c r="B5061" s="88">
        <v>38819</v>
      </c>
      <c r="C5061" s="130"/>
      <c r="D5061" s="128">
        <v>24.06</v>
      </c>
    </row>
    <row r="5062" spans="2:4" x14ac:dyDescent="0.2">
      <c r="B5062" s="88">
        <v>38818</v>
      </c>
      <c r="C5062" s="130"/>
      <c r="D5062" s="128">
        <v>24.06</v>
      </c>
    </row>
    <row r="5063" spans="2:4" x14ac:dyDescent="0.2">
      <c r="B5063" s="88">
        <v>38817</v>
      </c>
      <c r="C5063" s="130"/>
      <c r="D5063" s="128">
        <v>24.06</v>
      </c>
    </row>
    <row r="5064" spans="2:4" x14ac:dyDescent="0.2">
      <c r="B5064" s="88">
        <v>38814</v>
      </c>
      <c r="C5064" s="130"/>
      <c r="D5064" s="128">
        <v>24.06</v>
      </c>
    </row>
    <row r="5065" spans="2:4" x14ac:dyDescent="0.2">
      <c r="B5065" s="88">
        <v>38813</v>
      </c>
      <c r="C5065" s="130"/>
      <c r="D5065" s="128">
        <v>24</v>
      </c>
    </row>
    <row r="5066" spans="2:4" x14ac:dyDescent="0.2">
      <c r="B5066" s="88">
        <v>38812</v>
      </c>
      <c r="C5066" s="130"/>
      <c r="D5066" s="128">
        <v>24.05</v>
      </c>
    </row>
    <row r="5067" spans="2:4" x14ac:dyDescent="0.2">
      <c r="B5067" s="88">
        <v>38811</v>
      </c>
      <c r="C5067" s="130"/>
      <c r="D5067" s="128">
        <v>24.05</v>
      </c>
    </row>
    <row r="5068" spans="2:4" x14ac:dyDescent="0.2">
      <c r="B5068" s="88">
        <v>38810</v>
      </c>
      <c r="C5068" s="130"/>
      <c r="D5068" s="128">
        <v>24.05</v>
      </c>
    </row>
    <row r="5069" spans="2:4" x14ac:dyDescent="0.2">
      <c r="B5069" s="88">
        <v>38807</v>
      </c>
      <c r="C5069" s="130"/>
      <c r="D5069" s="128">
        <v>24.15</v>
      </c>
    </row>
    <row r="5070" spans="2:4" x14ac:dyDescent="0.2">
      <c r="B5070" s="88">
        <v>38806</v>
      </c>
      <c r="C5070" s="130"/>
      <c r="D5070" s="128">
        <v>24.2</v>
      </c>
    </row>
    <row r="5071" spans="2:4" x14ac:dyDescent="0.2">
      <c r="B5071" s="88">
        <v>38805</v>
      </c>
      <c r="C5071" s="130"/>
      <c r="D5071" s="128">
        <v>24.25</v>
      </c>
    </row>
    <row r="5072" spans="2:4" x14ac:dyDescent="0.2">
      <c r="B5072" s="88">
        <v>38804</v>
      </c>
      <c r="C5072" s="130"/>
      <c r="D5072" s="128">
        <v>24.2</v>
      </c>
    </row>
    <row r="5073" spans="2:4" x14ac:dyDescent="0.2">
      <c r="B5073" s="88">
        <v>38803</v>
      </c>
      <c r="C5073" s="130"/>
      <c r="D5073" s="128">
        <v>24.15</v>
      </c>
    </row>
    <row r="5074" spans="2:4" x14ac:dyDescent="0.2">
      <c r="B5074" s="88">
        <v>38800</v>
      </c>
      <c r="C5074" s="130"/>
      <c r="D5074" s="128">
        <v>24.15</v>
      </c>
    </row>
    <row r="5075" spans="2:4" x14ac:dyDescent="0.2">
      <c r="B5075" s="88">
        <v>38799</v>
      </c>
      <c r="C5075" s="130"/>
      <c r="D5075" s="128">
        <v>24.15</v>
      </c>
    </row>
    <row r="5076" spans="2:4" x14ac:dyDescent="0.2">
      <c r="B5076" s="88">
        <v>38798</v>
      </c>
      <c r="C5076" s="130"/>
      <c r="D5076" s="128">
        <v>24.2</v>
      </c>
    </row>
    <row r="5077" spans="2:4" x14ac:dyDescent="0.2">
      <c r="B5077" s="88">
        <v>38797</v>
      </c>
      <c r="C5077" s="130"/>
      <c r="D5077" s="128">
        <v>24.2</v>
      </c>
    </row>
    <row r="5078" spans="2:4" x14ac:dyDescent="0.2">
      <c r="B5078" s="88">
        <v>38796</v>
      </c>
      <c r="C5078" s="130"/>
      <c r="D5078" s="128">
        <v>24.2</v>
      </c>
    </row>
    <row r="5079" spans="2:4" x14ac:dyDescent="0.2">
      <c r="B5079" s="88">
        <v>38793</v>
      </c>
      <c r="C5079" s="130"/>
      <c r="D5079" s="128">
        <v>24.15</v>
      </c>
    </row>
    <row r="5080" spans="2:4" x14ac:dyDescent="0.2">
      <c r="B5080" s="88">
        <v>38792</v>
      </c>
      <c r="C5080" s="130"/>
      <c r="D5080" s="128">
        <v>24.2</v>
      </c>
    </row>
    <row r="5081" spans="2:4" x14ac:dyDescent="0.2">
      <c r="B5081" s="88">
        <v>38791</v>
      </c>
      <c r="C5081" s="130"/>
      <c r="D5081" s="128">
        <v>24.26</v>
      </c>
    </row>
    <row r="5082" spans="2:4" x14ac:dyDescent="0.2">
      <c r="B5082" s="88">
        <v>38790</v>
      </c>
      <c r="C5082" s="130"/>
      <c r="D5082" s="128">
        <v>24.26</v>
      </c>
    </row>
    <row r="5083" spans="2:4" x14ac:dyDescent="0.2">
      <c r="B5083" s="88">
        <v>38789</v>
      </c>
      <c r="C5083" s="130"/>
      <c r="D5083" s="128">
        <v>24.26</v>
      </c>
    </row>
    <row r="5084" spans="2:4" x14ac:dyDescent="0.2">
      <c r="B5084" s="88">
        <v>38786</v>
      </c>
      <c r="C5084" s="130"/>
      <c r="D5084" s="128">
        <v>24.31</v>
      </c>
    </row>
    <row r="5085" spans="2:4" x14ac:dyDescent="0.2">
      <c r="B5085" s="88">
        <v>38785</v>
      </c>
      <c r="C5085" s="130"/>
      <c r="D5085" s="128">
        <v>24.36</v>
      </c>
    </row>
    <row r="5086" spans="2:4" x14ac:dyDescent="0.2">
      <c r="B5086" s="88">
        <v>38784</v>
      </c>
      <c r="C5086" s="130"/>
      <c r="D5086" s="128">
        <v>24.31</v>
      </c>
    </row>
    <row r="5087" spans="2:4" x14ac:dyDescent="0.2">
      <c r="B5087" s="88">
        <v>38783</v>
      </c>
      <c r="C5087" s="130"/>
      <c r="D5087" s="128">
        <v>24.26</v>
      </c>
    </row>
    <row r="5088" spans="2:4" x14ac:dyDescent="0.2">
      <c r="B5088" s="88">
        <v>38782</v>
      </c>
      <c r="C5088" s="130"/>
      <c r="D5088" s="128">
        <v>24.21</v>
      </c>
    </row>
    <row r="5089" spans="2:4" x14ac:dyDescent="0.2">
      <c r="B5089" s="88">
        <v>38779</v>
      </c>
      <c r="C5089" s="130"/>
      <c r="D5089" s="128">
        <v>24.21</v>
      </c>
    </row>
    <row r="5090" spans="2:4" x14ac:dyDescent="0.2">
      <c r="B5090" s="88">
        <v>38778</v>
      </c>
      <c r="C5090" s="130"/>
      <c r="D5090" s="128">
        <v>24.21</v>
      </c>
    </row>
    <row r="5091" spans="2:4" x14ac:dyDescent="0.2">
      <c r="B5091" s="88">
        <v>38777</v>
      </c>
      <c r="C5091" s="130"/>
      <c r="D5091" s="128">
        <v>24.21</v>
      </c>
    </row>
    <row r="5092" spans="2:4" x14ac:dyDescent="0.2">
      <c r="B5092" s="88">
        <v>38772</v>
      </c>
      <c r="C5092" s="130"/>
      <c r="D5092" s="128">
        <v>24.21</v>
      </c>
    </row>
    <row r="5093" spans="2:4" x14ac:dyDescent="0.2">
      <c r="B5093" s="88">
        <v>38771</v>
      </c>
      <c r="C5093" s="130"/>
      <c r="D5093" s="128">
        <v>24.26</v>
      </c>
    </row>
    <row r="5094" spans="2:4" x14ac:dyDescent="0.2">
      <c r="B5094" s="88">
        <v>38770</v>
      </c>
      <c r="C5094" s="130"/>
      <c r="D5094" s="128">
        <v>24.26</v>
      </c>
    </row>
    <row r="5095" spans="2:4" x14ac:dyDescent="0.2">
      <c r="B5095" s="88">
        <v>38769</v>
      </c>
      <c r="C5095" s="130"/>
      <c r="D5095" s="128">
        <v>24.26</v>
      </c>
    </row>
    <row r="5096" spans="2:4" x14ac:dyDescent="0.2">
      <c r="B5096" s="88">
        <v>38768</v>
      </c>
      <c r="C5096" s="130"/>
      <c r="D5096" s="128">
        <v>24.26</v>
      </c>
    </row>
    <row r="5097" spans="2:4" x14ac:dyDescent="0.2">
      <c r="B5097" s="88">
        <v>38765</v>
      </c>
      <c r="C5097" s="130"/>
      <c r="D5097" s="128">
        <v>24.2</v>
      </c>
    </row>
    <row r="5098" spans="2:4" x14ac:dyDescent="0.2">
      <c r="B5098" s="88">
        <v>38764</v>
      </c>
      <c r="C5098" s="130"/>
      <c r="D5098" s="128">
        <v>24.15</v>
      </c>
    </row>
    <row r="5099" spans="2:4" x14ac:dyDescent="0.2">
      <c r="B5099" s="88">
        <v>38763</v>
      </c>
      <c r="C5099" s="130"/>
      <c r="D5099" s="128">
        <v>24.15</v>
      </c>
    </row>
    <row r="5100" spans="2:4" x14ac:dyDescent="0.2">
      <c r="B5100" s="88">
        <v>38762</v>
      </c>
      <c r="C5100" s="130"/>
      <c r="D5100" s="128">
        <v>24.15</v>
      </c>
    </row>
    <row r="5101" spans="2:4" x14ac:dyDescent="0.2">
      <c r="B5101" s="88">
        <v>38761</v>
      </c>
      <c r="C5101" s="130"/>
      <c r="D5101" s="128">
        <v>24.15</v>
      </c>
    </row>
    <row r="5102" spans="2:4" x14ac:dyDescent="0.2">
      <c r="B5102" s="88">
        <v>38758</v>
      </c>
      <c r="C5102" s="130"/>
      <c r="D5102" s="128">
        <v>24.15</v>
      </c>
    </row>
    <row r="5103" spans="2:4" x14ac:dyDescent="0.2">
      <c r="B5103" s="88">
        <v>38757</v>
      </c>
      <c r="C5103" s="130"/>
      <c r="D5103" s="128">
        <v>24.15</v>
      </c>
    </row>
    <row r="5104" spans="2:4" x14ac:dyDescent="0.2">
      <c r="B5104" s="88">
        <v>38756</v>
      </c>
      <c r="C5104" s="130"/>
      <c r="D5104" s="128">
        <v>24.15</v>
      </c>
    </row>
    <row r="5105" spans="2:4" x14ac:dyDescent="0.2">
      <c r="B5105" s="88">
        <v>38755</v>
      </c>
      <c r="C5105" s="130"/>
      <c r="D5105" s="128">
        <v>24.15</v>
      </c>
    </row>
    <row r="5106" spans="2:4" x14ac:dyDescent="0.2">
      <c r="B5106" s="88">
        <v>38754</v>
      </c>
      <c r="C5106" s="130"/>
      <c r="D5106" s="128">
        <v>24.15</v>
      </c>
    </row>
    <row r="5107" spans="2:4" x14ac:dyDescent="0.2">
      <c r="B5107" s="88">
        <v>38751</v>
      </c>
      <c r="C5107" s="130"/>
      <c r="D5107" s="128">
        <v>24.15</v>
      </c>
    </row>
    <row r="5108" spans="2:4" x14ac:dyDescent="0.2">
      <c r="B5108" s="88">
        <v>38750</v>
      </c>
      <c r="C5108" s="130"/>
      <c r="D5108" s="128">
        <v>24.15</v>
      </c>
    </row>
    <row r="5109" spans="2:4" x14ac:dyDescent="0.2">
      <c r="B5109" s="88">
        <v>38749</v>
      </c>
      <c r="C5109" s="130"/>
      <c r="D5109" s="128">
        <v>24.14</v>
      </c>
    </row>
    <row r="5110" spans="2:4" x14ac:dyDescent="0.2">
      <c r="B5110" s="88">
        <v>38748</v>
      </c>
      <c r="C5110" s="130"/>
      <c r="D5110" s="128">
        <v>24.15</v>
      </c>
    </row>
    <row r="5111" spans="2:4" x14ac:dyDescent="0.2">
      <c r="B5111" s="88">
        <v>38747</v>
      </c>
      <c r="C5111" s="130"/>
      <c r="D5111" s="128">
        <v>24.15</v>
      </c>
    </row>
    <row r="5112" spans="2:4" x14ac:dyDescent="0.2">
      <c r="B5112" s="88">
        <v>38744</v>
      </c>
      <c r="C5112" s="130"/>
      <c r="D5112" s="128">
        <v>24.15</v>
      </c>
    </row>
    <row r="5113" spans="2:4" x14ac:dyDescent="0.2">
      <c r="B5113" s="88">
        <v>38743</v>
      </c>
      <c r="C5113" s="130"/>
      <c r="D5113" s="128">
        <v>24.15</v>
      </c>
    </row>
    <row r="5114" spans="2:4" x14ac:dyDescent="0.2">
      <c r="B5114" s="88">
        <v>38742</v>
      </c>
      <c r="C5114" s="130"/>
      <c r="D5114" s="128">
        <v>24.15</v>
      </c>
    </row>
    <row r="5115" spans="2:4" x14ac:dyDescent="0.2">
      <c r="B5115" s="88">
        <v>38741</v>
      </c>
      <c r="C5115" s="130"/>
      <c r="D5115" s="128">
        <v>24.15</v>
      </c>
    </row>
    <row r="5116" spans="2:4" x14ac:dyDescent="0.2">
      <c r="B5116" s="88">
        <v>38740</v>
      </c>
      <c r="C5116" s="130"/>
      <c r="D5116" s="128">
        <v>24.15</v>
      </c>
    </row>
    <row r="5117" spans="2:4" x14ac:dyDescent="0.2">
      <c r="B5117" s="88">
        <v>38737</v>
      </c>
      <c r="C5117" s="130"/>
      <c r="D5117" s="128">
        <v>24.14</v>
      </c>
    </row>
    <row r="5118" spans="2:4" x14ac:dyDescent="0.2">
      <c r="B5118" s="88">
        <v>38736</v>
      </c>
      <c r="C5118" s="130"/>
      <c r="D5118" s="128">
        <v>24.14</v>
      </c>
    </row>
    <row r="5119" spans="2:4" x14ac:dyDescent="0.2">
      <c r="B5119" s="88">
        <v>38735</v>
      </c>
      <c r="C5119" s="130"/>
      <c r="D5119" s="128">
        <v>24.14</v>
      </c>
    </row>
    <row r="5120" spans="2:4" x14ac:dyDescent="0.2">
      <c r="B5120" s="88">
        <v>38734</v>
      </c>
      <c r="C5120" s="130"/>
      <c r="D5120" s="128">
        <v>24.15</v>
      </c>
    </row>
    <row r="5121" spans="2:4" x14ac:dyDescent="0.2">
      <c r="B5121" s="88">
        <v>38733</v>
      </c>
      <c r="C5121" s="130"/>
      <c r="D5121" s="128">
        <v>24.16</v>
      </c>
    </row>
    <row r="5122" spans="2:4" x14ac:dyDescent="0.2">
      <c r="B5122" s="88">
        <v>38730</v>
      </c>
      <c r="C5122" s="130"/>
      <c r="D5122" s="128">
        <v>24.11</v>
      </c>
    </row>
    <row r="5123" spans="2:4" x14ac:dyDescent="0.2">
      <c r="B5123" s="88">
        <v>38729</v>
      </c>
      <c r="C5123" s="130"/>
      <c r="D5123" s="128">
        <v>24.11</v>
      </c>
    </row>
    <row r="5124" spans="2:4" x14ac:dyDescent="0.2">
      <c r="B5124" s="88">
        <v>38728</v>
      </c>
      <c r="C5124" s="130"/>
      <c r="D5124" s="128">
        <v>24.11</v>
      </c>
    </row>
    <row r="5125" spans="2:4" x14ac:dyDescent="0.2">
      <c r="B5125" s="88">
        <v>38727</v>
      </c>
      <c r="C5125" s="130"/>
      <c r="D5125" s="128">
        <v>24.12</v>
      </c>
    </row>
    <row r="5126" spans="2:4" x14ac:dyDescent="0.2">
      <c r="B5126" s="88">
        <v>38726</v>
      </c>
      <c r="C5126" s="130"/>
      <c r="D5126" s="128">
        <v>24.12</v>
      </c>
    </row>
    <row r="5127" spans="2:4" x14ac:dyDescent="0.2">
      <c r="B5127" s="88">
        <v>38722</v>
      </c>
      <c r="C5127" s="130"/>
      <c r="D5127" s="128">
        <v>24.12</v>
      </c>
    </row>
    <row r="5128" spans="2:4" x14ac:dyDescent="0.2">
      <c r="B5128" s="88">
        <v>38721</v>
      </c>
      <c r="C5128" s="130"/>
      <c r="D5128" s="128">
        <v>24.12</v>
      </c>
    </row>
    <row r="5129" spans="2:4" x14ac:dyDescent="0.2">
      <c r="B5129" s="88">
        <v>38720</v>
      </c>
      <c r="C5129" s="130"/>
      <c r="D5129" s="128">
        <v>24.12</v>
      </c>
    </row>
    <row r="5130" spans="2:4" x14ac:dyDescent="0.2">
      <c r="B5130" s="88">
        <v>38719</v>
      </c>
      <c r="C5130" s="130"/>
      <c r="D5130" s="128">
        <v>24.12</v>
      </c>
    </row>
    <row r="5131" spans="2:4" x14ac:dyDescent="0.2">
      <c r="B5131" s="88">
        <v>38716</v>
      </c>
      <c r="C5131" s="130"/>
      <c r="D5131" s="128">
        <v>24.12</v>
      </c>
    </row>
    <row r="5132" spans="2:4" x14ac:dyDescent="0.2">
      <c r="B5132" s="88">
        <v>38715</v>
      </c>
      <c r="C5132" s="130"/>
      <c r="D5132" s="128">
        <v>24.13</v>
      </c>
    </row>
    <row r="5133" spans="2:4" x14ac:dyDescent="0.2">
      <c r="B5133" s="88">
        <v>38714</v>
      </c>
      <c r="C5133" s="130"/>
      <c r="D5133" s="128">
        <v>24.13</v>
      </c>
    </row>
    <row r="5134" spans="2:4" x14ac:dyDescent="0.2">
      <c r="B5134" s="88">
        <v>38713</v>
      </c>
      <c r="C5134" s="130"/>
      <c r="D5134" s="128">
        <v>24.08</v>
      </c>
    </row>
    <row r="5135" spans="2:4" x14ac:dyDescent="0.2">
      <c r="B5135" s="88">
        <v>38712</v>
      </c>
      <c r="C5135" s="130"/>
      <c r="D5135" s="128">
        <v>23.97</v>
      </c>
    </row>
    <row r="5136" spans="2:4" x14ac:dyDescent="0.2">
      <c r="B5136" s="88">
        <v>38709</v>
      </c>
      <c r="C5136" s="130"/>
      <c r="D5136" s="128">
        <v>23.82</v>
      </c>
    </row>
    <row r="5137" spans="2:4" x14ac:dyDescent="0.2">
      <c r="B5137" s="88">
        <v>38708</v>
      </c>
      <c r="C5137" s="130"/>
      <c r="D5137" s="128">
        <v>23.77</v>
      </c>
    </row>
    <row r="5138" spans="2:4" x14ac:dyDescent="0.2">
      <c r="B5138" s="88">
        <v>38707</v>
      </c>
      <c r="C5138" s="130"/>
      <c r="D5138" s="128">
        <v>23.77</v>
      </c>
    </row>
    <row r="5139" spans="2:4" x14ac:dyDescent="0.2">
      <c r="B5139" s="88">
        <v>38706</v>
      </c>
      <c r="C5139" s="130"/>
      <c r="D5139" s="128">
        <v>23.66</v>
      </c>
    </row>
    <row r="5140" spans="2:4" x14ac:dyDescent="0.2">
      <c r="B5140" s="88">
        <v>38705</v>
      </c>
      <c r="C5140" s="130"/>
      <c r="D5140" s="128">
        <v>23.66</v>
      </c>
    </row>
    <row r="5141" spans="2:4" x14ac:dyDescent="0.2">
      <c r="B5141" s="88">
        <v>38702</v>
      </c>
      <c r="C5141" s="130"/>
      <c r="D5141" s="128">
        <v>23.37</v>
      </c>
    </row>
    <row r="5142" spans="2:4" x14ac:dyDescent="0.2">
      <c r="B5142" s="88">
        <v>38701</v>
      </c>
      <c r="C5142" s="130"/>
      <c r="D5142" s="128">
        <v>23.17</v>
      </c>
    </row>
    <row r="5143" spans="2:4" x14ac:dyDescent="0.2">
      <c r="B5143" s="88">
        <v>38700</v>
      </c>
      <c r="C5143" s="130"/>
      <c r="D5143" s="128">
        <v>23.32</v>
      </c>
    </row>
    <row r="5144" spans="2:4" x14ac:dyDescent="0.2">
      <c r="B5144" s="88">
        <v>38699</v>
      </c>
      <c r="C5144" s="130"/>
      <c r="D5144" s="128">
        <v>23.32</v>
      </c>
    </row>
    <row r="5145" spans="2:4" x14ac:dyDescent="0.2">
      <c r="B5145" s="88">
        <v>38698</v>
      </c>
      <c r="C5145" s="130"/>
      <c r="D5145" s="128">
        <v>23.31</v>
      </c>
    </row>
    <row r="5146" spans="2:4" x14ac:dyDescent="0.2">
      <c r="B5146" s="88">
        <v>38695</v>
      </c>
      <c r="C5146" s="130"/>
      <c r="D5146" s="128">
        <v>23.31</v>
      </c>
    </row>
    <row r="5147" spans="2:4" x14ac:dyDescent="0.2">
      <c r="B5147" s="88">
        <v>38694</v>
      </c>
      <c r="C5147" s="130"/>
      <c r="D5147" s="128">
        <v>23.31</v>
      </c>
    </row>
    <row r="5148" spans="2:4" x14ac:dyDescent="0.2">
      <c r="B5148" s="88">
        <v>38693</v>
      </c>
      <c r="C5148" s="130"/>
      <c r="D5148" s="128">
        <v>23.36</v>
      </c>
    </row>
    <row r="5149" spans="2:4" x14ac:dyDescent="0.2">
      <c r="B5149" s="88">
        <v>38692</v>
      </c>
      <c r="C5149" s="130"/>
      <c r="D5149" s="128">
        <v>23.41</v>
      </c>
    </row>
    <row r="5150" spans="2:4" x14ac:dyDescent="0.2">
      <c r="B5150" s="88">
        <v>38691</v>
      </c>
      <c r="C5150" s="130"/>
      <c r="D5150" s="128">
        <v>23.41</v>
      </c>
    </row>
    <row r="5151" spans="2:4" x14ac:dyDescent="0.2">
      <c r="B5151" s="88">
        <v>38688</v>
      </c>
      <c r="C5151" s="130"/>
      <c r="D5151" s="128">
        <v>23.41</v>
      </c>
    </row>
    <row r="5152" spans="2:4" x14ac:dyDescent="0.2">
      <c r="B5152" s="88">
        <v>38687</v>
      </c>
      <c r="C5152" s="130"/>
      <c r="D5152" s="128">
        <v>23.41</v>
      </c>
    </row>
    <row r="5153" spans="2:4" x14ac:dyDescent="0.2">
      <c r="B5153" s="88">
        <v>38686</v>
      </c>
      <c r="C5153" s="130"/>
      <c r="D5153" s="128">
        <v>23.41</v>
      </c>
    </row>
    <row r="5154" spans="2:4" x14ac:dyDescent="0.2">
      <c r="B5154" s="88">
        <v>38685</v>
      </c>
      <c r="C5154" s="130"/>
      <c r="D5154" s="128">
        <v>23.41</v>
      </c>
    </row>
    <row r="5155" spans="2:4" x14ac:dyDescent="0.2">
      <c r="B5155" s="88">
        <v>38684</v>
      </c>
      <c r="C5155" s="130"/>
      <c r="D5155" s="128">
        <v>23.51</v>
      </c>
    </row>
    <row r="5156" spans="2:4" x14ac:dyDescent="0.2">
      <c r="B5156" s="88">
        <v>38681</v>
      </c>
      <c r="C5156" s="130"/>
      <c r="D5156" s="128">
        <v>23.51</v>
      </c>
    </row>
    <row r="5157" spans="2:4" x14ac:dyDescent="0.2">
      <c r="B5157" s="88">
        <v>38680</v>
      </c>
      <c r="C5157" s="130"/>
      <c r="D5157" s="128">
        <v>23.56</v>
      </c>
    </row>
    <row r="5158" spans="2:4" x14ac:dyDescent="0.2">
      <c r="B5158" s="88">
        <v>38679</v>
      </c>
      <c r="C5158" s="130"/>
      <c r="D5158" s="128">
        <v>23.61</v>
      </c>
    </row>
    <row r="5159" spans="2:4" x14ac:dyDescent="0.2">
      <c r="B5159" s="88">
        <v>38678</v>
      </c>
      <c r="C5159" s="130"/>
      <c r="D5159" s="128">
        <v>23.61</v>
      </c>
    </row>
    <row r="5160" spans="2:4" x14ac:dyDescent="0.2">
      <c r="B5160" s="88">
        <v>38677</v>
      </c>
      <c r="C5160" s="130"/>
      <c r="D5160" s="128">
        <v>23.61</v>
      </c>
    </row>
    <row r="5161" spans="2:4" x14ac:dyDescent="0.2">
      <c r="B5161" s="88">
        <v>38674</v>
      </c>
      <c r="C5161" s="130"/>
      <c r="D5161" s="128">
        <v>23.61</v>
      </c>
    </row>
    <row r="5162" spans="2:4" x14ac:dyDescent="0.2">
      <c r="B5162" s="88">
        <v>38673</v>
      </c>
      <c r="C5162" s="130"/>
      <c r="D5162" s="128">
        <v>23.56</v>
      </c>
    </row>
    <row r="5163" spans="2:4" x14ac:dyDescent="0.2">
      <c r="B5163" s="88">
        <v>38672</v>
      </c>
      <c r="C5163" s="130"/>
      <c r="D5163" s="128">
        <v>23.56</v>
      </c>
    </row>
    <row r="5164" spans="2:4" x14ac:dyDescent="0.2">
      <c r="B5164" s="88">
        <v>38671</v>
      </c>
      <c r="C5164" s="130"/>
      <c r="D5164" s="128">
        <v>23.56</v>
      </c>
    </row>
    <row r="5165" spans="2:4" x14ac:dyDescent="0.2">
      <c r="B5165" s="88">
        <v>38670</v>
      </c>
      <c r="C5165" s="130"/>
      <c r="D5165" s="128">
        <v>23.56</v>
      </c>
    </row>
    <row r="5166" spans="2:4" x14ac:dyDescent="0.2">
      <c r="B5166" s="88">
        <v>38667</v>
      </c>
      <c r="C5166" s="130"/>
      <c r="D5166" s="128">
        <v>23.56</v>
      </c>
    </row>
    <row r="5167" spans="2:4" x14ac:dyDescent="0.2">
      <c r="B5167" s="88">
        <v>38666</v>
      </c>
      <c r="C5167" s="130"/>
      <c r="D5167" s="128">
        <v>23.58</v>
      </c>
    </row>
    <row r="5168" spans="2:4" x14ac:dyDescent="0.2">
      <c r="B5168" s="88">
        <v>38665</v>
      </c>
      <c r="C5168" s="130"/>
      <c r="D5168" s="128">
        <v>23.37</v>
      </c>
    </row>
    <row r="5169" spans="2:4" x14ac:dyDescent="0.2">
      <c r="B5169" s="88">
        <v>38664</v>
      </c>
      <c r="C5169" s="130"/>
      <c r="D5169" s="128">
        <v>23.16</v>
      </c>
    </row>
    <row r="5170" spans="2:4" x14ac:dyDescent="0.2">
      <c r="B5170" s="88">
        <v>38663</v>
      </c>
      <c r="C5170" s="130"/>
      <c r="D5170" s="128">
        <v>23.16</v>
      </c>
    </row>
    <row r="5171" spans="2:4" x14ac:dyDescent="0.2">
      <c r="B5171" s="88">
        <v>38660</v>
      </c>
      <c r="C5171" s="130"/>
      <c r="D5171" s="128">
        <v>23.21</v>
      </c>
    </row>
    <row r="5172" spans="2:4" x14ac:dyDescent="0.2">
      <c r="B5172" s="88">
        <v>38659</v>
      </c>
      <c r="C5172" s="130"/>
      <c r="D5172" s="128">
        <v>23.36</v>
      </c>
    </row>
    <row r="5173" spans="2:4" x14ac:dyDescent="0.2">
      <c r="B5173" s="88">
        <v>38657</v>
      </c>
      <c r="C5173" s="130"/>
      <c r="D5173" s="128">
        <v>23.41</v>
      </c>
    </row>
    <row r="5174" spans="2:4" x14ac:dyDescent="0.2">
      <c r="B5174" s="88">
        <v>38656</v>
      </c>
      <c r="C5174" s="130"/>
      <c r="D5174" s="128">
        <v>23.26</v>
      </c>
    </row>
    <row r="5175" spans="2:4" x14ac:dyDescent="0.2">
      <c r="B5175" s="88">
        <v>38653</v>
      </c>
      <c r="C5175" s="130"/>
      <c r="D5175" s="128">
        <v>23.26</v>
      </c>
    </row>
    <row r="5176" spans="2:4" x14ac:dyDescent="0.2">
      <c r="B5176" s="88">
        <v>38652</v>
      </c>
      <c r="C5176" s="130"/>
      <c r="D5176" s="128">
        <v>23.26</v>
      </c>
    </row>
    <row r="5177" spans="2:4" x14ac:dyDescent="0.2">
      <c r="B5177" s="88">
        <v>38651</v>
      </c>
      <c r="C5177" s="130"/>
      <c r="D5177" s="128">
        <v>23.31</v>
      </c>
    </row>
    <row r="5178" spans="2:4" x14ac:dyDescent="0.2">
      <c r="B5178" s="88">
        <v>38650</v>
      </c>
      <c r="C5178" s="130"/>
      <c r="D5178" s="128">
        <v>23.36</v>
      </c>
    </row>
    <row r="5179" spans="2:4" x14ac:dyDescent="0.2">
      <c r="B5179" s="88">
        <v>38649</v>
      </c>
      <c r="C5179" s="130"/>
      <c r="D5179" s="128">
        <v>23.41</v>
      </c>
    </row>
    <row r="5180" spans="2:4" x14ac:dyDescent="0.2">
      <c r="B5180" s="88">
        <v>38646</v>
      </c>
      <c r="C5180" s="130"/>
      <c r="D5180" s="128">
        <v>23.46</v>
      </c>
    </row>
    <row r="5181" spans="2:4" x14ac:dyDescent="0.2">
      <c r="B5181" s="88">
        <v>38645</v>
      </c>
      <c r="C5181" s="130"/>
      <c r="D5181" s="128">
        <v>23.46</v>
      </c>
    </row>
    <row r="5182" spans="2:4" x14ac:dyDescent="0.2">
      <c r="B5182" s="88">
        <v>38644</v>
      </c>
      <c r="C5182" s="130"/>
      <c r="D5182" s="128">
        <v>23.41</v>
      </c>
    </row>
    <row r="5183" spans="2:4" x14ac:dyDescent="0.2">
      <c r="B5183" s="88">
        <v>38643</v>
      </c>
      <c r="C5183" s="130"/>
      <c r="D5183" s="128">
        <v>23.41</v>
      </c>
    </row>
    <row r="5184" spans="2:4" x14ac:dyDescent="0.2">
      <c r="B5184" s="88">
        <v>38642</v>
      </c>
      <c r="C5184" s="130"/>
      <c r="D5184" s="128">
        <v>23.41</v>
      </c>
    </row>
    <row r="5185" spans="2:4" x14ac:dyDescent="0.2">
      <c r="B5185" s="88">
        <v>38639</v>
      </c>
      <c r="C5185" s="130"/>
      <c r="D5185" s="128">
        <v>23.66</v>
      </c>
    </row>
    <row r="5186" spans="2:4" x14ac:dyDescent="0.2">
      <c r="B5186" s="88">
        <v>38638</v>
      </c>
      <c r="C5186" s="130"/>
      <c r="D5186" s="128">
        <v>23.66</v>
      </c>
    </row>
    <row r="5187" spans="2:4" x14ac:dyDescent="0.2">
      <c r="B5187" s="88">
        <v>38637</v>
      </c>
      <c r="C5187" s="130"/>
      <c r="D5187" s="128">
        <v>23.71</v>
      </c>
    </row>
    <row r="5188" spans="2:4" x14ac:dyDescent="0.2">
      <c r="B5188" s="88">
        <v>38636</v>
      </c>
      <c r="C5188" s="130"/>
      <c r="D5188" s="128">
        <v>23.75</v>
      </c>
    </row>
    <row r="5189" spans="2:4" x14ac:dyDescent="0.2">
      <c r="B5189" s="88">
        <v>38632</v>
      </c>
      <c r="C5189" s="130"/>
      <c r="D5189" s="128">
        <v>23.7</v>
      </c>
    </row>
    <row r="5190" spans="2:4" x14ac:dyDescent="0.2">
      <c r="B5190" s="88">
        <v>38631</v>
      </c>
      <c r="C5190" s="130"/>
      <c r="D5190" s="128">
        <v>23.8</v>
      </c>
    </row>
    <row r="5191" spans="2:4" x14ac:dyDescent="0.2">
      <c r="B5191" s="88">
        <v>38630</v>
      </c>
      <c r="C5191" s="130"/>
      <c r="D5191" s="128">
        <v>23.85</v>
      </c>
    </row>
    <row r="5192" spans="2:4" x14ac:dyDescent="0.2">
      <c r="B5192" s="88">
        <v>38629</v>
      </c>
      <c r="C5192" s="130"/>
      <c r="D5192" s="128">
        <v>23.85</v>
      </c>
    </row>
    <row r="5193" spans="2:4" x14ac:dyDescent="0.2">
      <c r="B5193" s="88">
        <v>38628</v>
      </c>
      <c r="C5193" s="130"/>
      <c r="D5193" s="128">
        <v>23.85</v>
      </c>
    </row>
    <row r="5194" spans="2:4" x14ac:dyDescent="0.2">
      <c r="B5194" s="88">
        <v>38625</v>
      </c>
      <c r="C5194" s="130"/>
      <c r="D5194" s="128">
        <v>23.9</v>
      </c>
    </row>
    <row r="5195" spans="2:4" x14ac:dyDescent="0.2">
      <c r="B5195" s="88">
        <v>38624</v>
      </c>
      <c r="C5195" s="130"/>
      <c r="D5195" s="128">
        <v>24.05</v>
      </c>
    </row>
    <row r="5196" spans="2:4" x14ac:dyDescent="0.2">
      <c r="B5196" s="88">
        <v>38623</v>
      </c>
      <c r="C5196" s="130"/>
      <c r="D5196" s="128">
        <v>23.9</v>
      </c>
    </row>
    <row r="5197" spans="2:4" x14ac:dyDescent="0.2">
      <c r="B5197" s="88">
        <v>38622</v>
      </c>
      <c r="C5197" s="130"/>
      <c r="D5197" s="128">
        <v>23.85</v>
      </c>
    </row>
    <row r="5198" spans="2:4" x14ac:dyDescent="0.2">
      <c r="B5198" s="88">
        <v>38621</v>
      </c>
      <c r="C5198" s="130"/>
      <c r="D5198" s="128">
        <v>23.81</v>
      </c>
    </row>
    <row r="5199" spans="2:4" x14ac:dyDescent="0.2">
      <c r="B5199" s="88">
        <v>38618</v>
      </c>
      <c r="C5199" s="130"/>
      <c r="D5199" s="128">
        <v>23.91</v>
      </c>
    </row>
    <row r="5200" spans="2:4" x14ac:dyDescent="0.2">
      <c r="B5200" s="88">
        <v>38617</v>
      </c>
      <c r="C5200" s="130"/>
      <c r="D5200" s="128">
        <v>24.01</v>
      </c>
    </row>
    <row r="5201" spans="2:4" x14ac:dyDescent="0.2">
      <c r="B5201" s="88">
        <v>38616</v>
      </c>
      <c r="C5201" s="130"/>
      <c r="D5201" s="128">
        <v>24</v>
      </c>
    </row>
    <row r="5202" spans="2:4" x14ac:dyDescent="0.2">
      <c r="B5202" s="88">
        <v>38615</v>
      </c>
      <c r="C5202" s="130"/>
      <c r="D5202" s="128">
        <v>24.01</v>
      </c>
    </row>
    <row r="5203" spans="2:4" x14ac:dyDescent="0.2">
      <c r="B5203" s="88">
        <v>38614</v>
      </c>
      <c r="C5203" s="130"/>
      <c r="D5203" s="128">
        <v>24.06</v>
      </c>
    </row>
    <row r="5204" spans="2:4" x14ac:dyDescent="0.2">
      <c r="B5204" s="88">
        <v>38611</v>
      </c>
      <c r="C5204" s="130"/>
      <c r="D5204" s="128">
        <v>24.06</v>
      </c>
    </row>
    <row r="5205" spans="2:4" x14ac:dyDescent="0.2">
      <c r="B5205" s="88">
        <v>38610</v>
      </c>
      <c r="C5205" s="130"/>
      <c r="D5205" s="128">
        <v>24.11</v>
      </c>
    </row>
    <row r="5206" spans="2:4" x14ac:dyDescent="0.2">
      <c r="B5206" s="88">
        <v>38609</v>
      </c>
      <c r="C5206" s="130"/>
      <c r="D5206" s="128">
        <v>24.11</v>
      </c>
    </row>
    <row r="5207" spans="2:4" x14ac:dyDescent="0.2">
      <c r="B5207" s="88">
        <v>38608</v>
      </c>
      <c r="C5207" s="130"/>
      <c r="D5207" s="128">
        <v>24.11</v>
      </c>
    </row>
    <row r="5208" spans="2:4" x14ac:dyDescent="0.2">
      <c r="B5208" s="88">
        <v>38607</v>
      </c>
      <c r="C5208" s="130"/>
      <c r="D5208" s="128">
        <v>24.06</v>
      </c>
    </row>
    <row r="5209" spans="2:4" x14ac:dyDescent="0.2">
      <c r="B5209" s="88">
        <v>38604</v>
      </c>
      <c r="C5209" s="130"/>
      <c r="D5209" s="128">
        <v>24.06</v>
      </c>
    </row>
    <row r="5210" spans="2:4" x14ac:dyDescent="0.2">
      <c r="B5210" s="88">
        <v>38603</v>
      </c>
      <c r="C5210" s="130"/>
      <c r="D5210" s="128">
        <v>24.11</v>
      </c>
    </row>
    <row r="5211" spans="2:4" x14ac:dyDescent="0.2">
      <c r="B5211" s="88">
        <v>38602</v>
      </c>
      <c r="C5211" s="130"/>
      <c r="D5211" s="128">
        <v>24.16</v>
      </c>
    </row>
    <row r="5212" spans="2:4" x14ac:dyDescent="0.2">
      <c r="B5212" s="88">
        <v>38601</v>
      </c>
      <c r="C5212" s="130"/>
      <c r="D5212" s="128">
        <v>24.15</v>
      </c>
    </row>
    <row r="5213" spans="2:4" x14ac:dyDescent="0.2">
      <c r="B5213" s="88">
        <v>38600</v>
      </c>
      <c r="C5213" s="130"/>
      <c r="D5213" s="128">
        <v>24.15</v>
      </c>
    </row>
    <row r="5214" spans="2:4" x14ac:dyDescent="0.2">
      <c r="B5214" s="88">
        <v>38597</v>
      </c>
      <c r="C5214" s="130"/>
      <c r="D5214" s="128">
        <v>24.15</v>
      </c>
    </row>
    <row r="5215" spans="2:4" x14ac:dyDescent="0.2">
      <c r="B5215" s="88">
        <v>38596</v>
      </c>
      <c r="C5215" s="130"/>
      <c r="D5215" s="128">
        <v>24.16</v>
      </c>
    </row>
    <row r="5216" spans="2:4" x14ac:dyDescent="0.2">
      <c r="B5216" s="88">
        <v>38595</v>
      </c>
      <c r="C5216" s="130"/>
      <c r="D5216" s="128">
        <v>24.2</v>
      </c>
    </row>
    <row r="5217" spans="2:4" x14ac:dyDescent="0.2">
      <c r="B5217" s="88">
        <v>38594</v>
      </c>
      <c r="C5217" s="130"/>
      <c r="D5217" s="128">
        <v>24.2</v>
      </c>
    </row>
    <row r="5218" spans="2:4" x14ac:dyDescent="0.2">
      <c r="B5218" s="88">
        <v>38593</v>
      </c>
      <c r="C5218" s="130"/>
      <c r="D5218" s="128">
        <v>24.2</v>
      </c>
    </row>
    <row r="5219" spans="2:4" x14ac:dyDescent="0.2">
      <c r="B5219" s="88">
        <v>38590</v>
      </c>
      <c r="C5219" s="130"/>
      <c r="D5219" s="128">
        <v>24.25</v>
      </c>
    </row>
    <row r="5220" spans="2:4" x14ac:dyDescent="0.2">
      <c r="B5220" s="88">
        <v>38588</v>
      </c>
      <c r="C5220" s="130"/>
      <c r="D5220" s="128">
        <v>24.31</v>
      </c>
    </row>
    <row r="5221" spans="2:4" x14ac:dyDescent="0.2">
      <c r="B5221" s="88">
        <v>38587</v>
      </c>
      <c r="C5221" s="130"/>
      <c r="D5221" s="128">
        <v>24.36</v>
      </c>
    </row>
    <row r="5222" spans="2:4" x14ac:dyDescent="0.2">
      <c r="B5222" s="88">
        <v>38586</v>
      </c>
      <c r="C5222" s="130"/>
      <c r="D5222" s="128">
        <v>24.36</v>
      </c>
    </row>
    <row r="5223" spans="2:4" x14ac:dyDescent="0.2">
      <c r="B5223" s="88">
        <v>38583</v>
      </c>
      <c r="C5223" s="130"/>
      <c r="D5223" s="128">
        <v>24.31</v>
      </c>
    </row>
    <row r="5224" spans="2:4" x14ac:dyDescent="0.2">
      <c r="B5224" s="88">
        <v>38582</v>
      </c>
      <c r="C5224" s="130"/>
      <c r="D5224" s="128">
        <v>24.26</v>
      </c>
    </row>
    <row r="5225" spans="2:4" x14ac:dyDescent="0.2">
      <c r="B5225" s="88">
        <v>38581</v>
      </c>
      <c r="C5225" s="130"/>
      <c r="D5225" s="128">
        <v>24.21</v>
      </c>
    </row>
    <row r="5226" spans="2:4" x14ac:dyDescent="0.2">
      <c r="B5226" s="88">
        <v>38580</v>
      </c>
      <c r="C5226" s="130"/>
      <c r="D5226" s="128">
        <v>24.06</v>
      </c>
    </row>
    <row r="5227" spans="2:4" x14ac:dyDescent="0.2">
      <c r="B5227" s="88">
        <v>38579</v>
      </c>
      <c r="C5227" s="130"/>
      <c r="D5227" s="128">
        <v>24.16</v>
      </c>
    </row>
    <row r="5228" spans="2:4" x14ac:dyDescent="0.2">
      <c r="B5228" s="88">
        <v>38576</v>
      </c>
      <c r="C5228" s="130"/>
      <c r="D5228" s="128">
        <v>24.2</v>
      </c>
    </row>
    <row r="5229" spans="2:4" x14ac:dyDescent="0.2">
      <c r="B5229" s="88">
        <v>38575</v>
      </c>
      <c r="C5229" s="130"/>
      <c r="D5229" s="128">
        <v>24.3</v>
      </c>
    </row>
    <row r="5230" spans="2:4" x14ac:dyDescent="0.2">
      <c r="B5230" s="88">
        <v>38574</v>
      </c>
      <c r="C5230" s="130"/>
      <c r="D5230" s="128">
        <v>24.4</v>
      </c>
    </row>
    <row r="5231" spans="2:4" x14ac:dyDescent="0.2">
      <c r="B5231" s="88">
        <v>38573</v>
      </c>
      <c r="C5231" s="130"/>
      <c r="D5231" s="128">
        <v>24.4</v>
      </c>
    </row>
    <row r="5232" spans="2:4" x14ac:dyDescent="0.2">
      <c r="B5232" s="88">
        <v>38572</v>
      </c>
      <c r="C5232" s="130"/>
      <c r="D5232" s="128">
        <v>24.35</v>
      </c>
    </row>
    <row r="5233" spans="2:4" x14ac:dyDescent="0.2">
      <c r="B5233" s="88">
        <v>38569</v>
      </c>
      <c r="C5233" s="130"/>
      <c r="D5233" s="128">
        <v>24.3</v>
      </c>
    </row>
    <row r="5234" spans="2:4" x14ac:dyDescent="0.2">
      <c r="B5234" s="88">
        <v>38568</v>
      </c>
      <c r="C5234" s="130"/>
      <c r="D5234" s="128">
        <v>24.3</v>
      </c>
    </row>
    <row r="5235" spans="2:4" x14ac:dyDescent="0.2">
      <c r="B5235" s="88">
        <v>38567</v>
      </c>
      <c r="C5235" s="130"/>
      <c r="D5235" s="128">
        <v>24.4</v>
      </c>
    </row>
    <row r="5236" spans="2:4" x14ac:dyDescent="0.2">
      <c r="B5236" s="88">
        <v>38566</v>
      </c>
      <c r="C5236" s="130"/>
      <c r="D5236" s="128">
        <v>24.45</v>
      </c>
    </row>
    <row r="5237" spans="2:4" x14ac:dyDescent="0.2">
      <c r="B5237" s="88">
        <v>38565</v>
      </c>
      <c r="C5237" s="130"/>
      <c r="D5237" s="128">
        <v>24.45</v>
      </c>
    </row>
    <row r="5238" spans="2:4" x14ac:dyDescent="0.2">
      <c r="B5238" s="88">
        <v>38562</v>
      </c>
      <c r="C5238" s="130"/>
      <c r="D5238" s="128">
        <v>24.5</v>
      </c>
    </row>
    <row r="5239" spans="2:4" x14ac:dyDescent="0.2">
      <c r="B5239" s="88">
        <v>38561</v>
      </c>
      <c r="C5239" s="130"/>
      <c r="D5239" s="128">
        <v>24.45</v>
      </c>
    </row>
    <row r="5240" spans="2:4" x14ac:dyDescent="0.2">
      <c r="B5240" s="88">
        <v>38560</v>
      </c>
      <c r="C5240" s="130"/>
      <c r="D5240" s="128">
        <v>24.5</v>
      </c>
    </row>
    <row r="5241" spans="2:4" x14ac:dyDescent="0.2">
      <c r="B5241" s="88">
        <v>38559</v>
      </c>
      <c r="C5241" s="130"/>
      <c r="D5241" s="128">
        <v>24.55</v>
      </c>
    </row>
    <row r="5242" spans="2:4" x14ac:dyDescent="0.2">
      <c r="B5242" s="88">
        <v>38558</v>
      </c>
      <c r="C5242" s="130"/>
      <c r="D5242" s="128">
        <v>24.5</v>
      </c>
    </row>
    <row r="5243" spans="2:4" x14ac:dyDescent="0.2">
      <c r="B5243" s="88">
        <v>38555</v>
      </c>
      <c r="C5243" s="130"/>
      <c r="D5243" s="128">
        <v>24.45</v>
      </c>
    </row>
    <row r="5244" spans="2:4" x14ac:dyDescent="0.2">
      <c r="B5244" s="88">
        <v>38554</v>
      </c>
      <c r="C5244" s="130"/>
      <c r="D5244" s="128">
        <v>24.45</v>
      </c>
    </row>
    <row r="5245" spans="2:4" x14ac:dyDescent="0.2">
      <c r="B5245" s="88">
        <v>38553</v>
      </c>
      <c r="C5245" s="130"/>
      <c r="D5245" s="128">
        <v>24.35</v>
      </c>
    </row>
    <row r="5246" spans="2:4" x14ac:dyDescent="0.2">
      <c r="B5246" s="88">
        <v>38552</v>
      </c>
      <c r="C5246" s="130"/>
      <c r="D5246" s="128">
        <v>24.56</v>
      </c>
    </row>
    <row r="5247" spans="2:4" x14ac:dyDescent="0.2">
      <c r="B5247" s="88">
        <v>38548</v>
      </c>
      <c r="C5247" s="130"/>
      <c r="D5247" s="128">
        <v>24.56</v>
      </c>
    </row>
    <row r="5248" spans="2:4" x14ac:dyDescent="0.2">
      <c r="B5248" s="88">
        <v>38547</v>
      </c>
      <c r="C5248" s="130"/>
      <c r="D5248" s="128">
        <v>24.56</v>
      </c>
    </row>
    <row r="5249" spans="2:4" x14ac:dyDescent="0.2">
      <c r="B5249" s="88">
        <v>38546</v>
      </c>
      <c r="C5249" s="130"/>
      <c r="D5249" s="128">
        <v>24.46</v>
      </c>
    </row>
    <row r="5250" spans="2:4" x14ac:dyDescent="0.2">
      <c r="B5250" s="88">
        <v>38545</v>
      </c>
      <c r="C5250" s="130"/>
      <c r="D5250" s="128">
        <v>24.56</v>
      </c>
    </row>
    <row r="5251" spans="2:4" x14ac:dyDescent="0.2">
      <c r="B5251" s="88">
        <v>38544</v>
      </c>
      <c r="C5251" s="130"/>
      <c r="D5251" s="128">
        <v>24.61</v>
      </c>
    </row>
    <row r="5252" spans="2:4" x14ac:dyDescent="0.2">
      <c r="B5252" s="88">
        <v>38541</v>
      </c>
      <c r="C5252" s="130"/>
      <c r="D5252" s="128">
        <v>24.66</v>
      </c>
    </row>
    <row r="5253" spans="2:4" x14ac:dyDescent="0.2">
      <c r="B5253" s="88">
        <v>38540</v>
      </c>
      <c r="C5253" s="130"/>
      <c r="D5253" s="128">
        <v>24.76</v>
      </c>
    </row>
    <row r="5254" spans="2:4" x14ac:dyDescent="0.2">
      <c r="B5254" s="88">
        <v>38539</v>
      </c>
      <c r="C5254" s="130"/>
      <c r="D5254" s="128">
        <v>24.91</v>
      </c>
    </row>
    <row r="5255" spans="2:4" x14ac:dyDescent="0.2">
      <c r="B5255" s="88">
        <v>38538</v>
      </c>
      <c r="C5255" s="130"/>
      <c r="D5255" s="128">
        <v>24.76</v>
      </c>
    </row>
    <row r="5256" spans="2:4" x14ac:dyDescent="0.2">
      <c r="B5256" s="88">
        <v>38537</v>
      </c>
      <c r="C5256" s="130"/>
      <c r="D5256" s="128">
        <v>24.55</v>
      </c>
    </row>
    <row r="5257" spans="2:4" x14ac:dyDescent="0.2">
      <c r="B5257" s="88">
        <v>38534</v>
      </c>
      <c r="C5257" s="130"/>
      <c r="D5257" s="128">
        <v>24.5</v>
      </c>
    </row>
    <row r="5258" spans="2:4" x14ac:dyDescent="0.2">
      <c r="B5258" s="88">
        <v>38533</v>
      </c>
      <c r="C5258" s="130"/>
      <c r="D5258" s="128">
        <v>24.55</v>
      </c>
    </row>
    <row r="5259" spans="2:4" x14ac:dyDescent="0.2">
      <c r="B5259" s="88">
        <v>38532</v>
      </c>
      <c r="C5259" s="130"/>
      <c r="D5259" s="128">
        <v>24.61</v>
      </c>
    </row>
    <row r="5260" spans="2:4" x14ac:dyDescent="0.2">
      <c r="B5260" s="88">
        <v>38531</v>
      </c>
      <c r="C5260" s="130"/>
      <c r="D5260" s="128">
        <v>24.61</v>
      </c>
    </row>
    <row r="5261" spans="2:4" x14ac:dyDescent="0.2">
      <c r="B5261" s="88">
        <v>38530</v>
      </c>
      <c r="C5261" s="130"/>
      <c r="D5261" s="128">
        <v>24.6</v>
      </c>
    </row>
    <row r="5262" spans="2:4" x14ac:dyDescent="0.2">
      <c r="B5262" s="88">
        <v>38527</v>
      </c>
      <c r="C5262" s="130"/>
      <c r="D5262" s="128">
        <v>24.6</v>
      </c>
    </row>
    <row r="5263" spans="2:4" x14ac:dyDescent="0.2">
      <c r="B5263" s="88">
        <v>38526</v>
      </c>
      <c r="C5263" s="130"/>
      <c r="D5263" s="128">
        <v>24.46</v>
      </c>
    </row>
    <row r="5264" spans="2:4" x14ac:dyDescent="0.2">
      <c r="B5264" s="88">
        <v>38525</v>
      </c>
      <c r="C5264" s="130"/>
      <c r="D5264" s="128">
        <v>24.41</v>
      </c>
    </row>
    <row r="5265" spans="2:4" x14ac:dyDescent="0.2">
      <c r="B5265" s="88">
        <v>38524</v>
      </c>
      <c r="C5265" s="130"/>
      <c r="D5265" s="128">
        <v>24.41</v>
      </c>
    </row>
    <row r="5266" spans="2:4" x14ac:dyDescent="0.2">
      <c r="B5266" s="88">
        <v>38523</v>
      </c>
      <c r="C5266" s="130"/>
      <c r="D5266" s="128">
        <v>24.21</v>
      </c>
    </row>
    <row r="5267" spans="2:4" x14ac:dyDescent="0.2">
      <c r="B5267" s="88">
        <v>38520</v>
      </c>
      <c r="C5267" s="130"/>
      <c r="D5267" s="128">
        <v>24.01</v>
      </c>
    </row>
    <row r="5268" spans="2:4" x14ac:dyDescent="0.2">
      <c r="B5268" s="88">
        <v>38519</v>
      </c>
      <c r="C5268" s="130"/>
      <c r="D5268" s="128">
        <v>23.91</v>
      </c>
    </row>
    <row r="5269" spans="2:4" x14ac:dyDescent="0.2">
      <c r="B5269" s="88">
        <v>38518</v>
      </c>
      <c r="C5269" s="130"/>
      <c r="D5269" s="128">
        <v>23.76</v>
      </c>
    </row>
    <row r="5270" spans="2:4" x14ac:dyDescent="0.2">
      <c r="B5270" s="88">
        <v>38517</v>
      </c>
      <c r="C5270" s="130"/>
      <c r="D5270" s="128">
        <v>23.86</v>
      </c>
    </row>
    <row r="5271" spans="2:4" x14ac:dyDescent="0.2">
      <c r="B5271" s="88">
        <v>38516</v>
      </c>
      <c r="C5271" s="130"/>
      <c r="D5271" s="128">
        <v>23.95</v>
      </c>
    </row>
    <row r="5272" spans="2:4" x14ac:dyDescent="0.2">
      <c r="B5272" s="88">
        <v>38513</v>
      </c>
      <c r="C5272" s="130"/>
      <c r="D5272" s="128">
        <v>23.95</v>
      </c>
    </row>
    <row r="5273" spans="2:4" x14ac:dyDescent="0.2">
      <c r="B5273" s="88">
        <v>38512</v>
      </c>
      <c r="C5273" s="130"/>
      <c r="D5273" s="128">
        <v>24</v>
      </c>
    </row>
    <row r="5274" spans="2:4" x14ac:dyDescent="0.2">
      <c r="B5274" s="88">
        <v>38511</v>
      </c>
      <c r="C5274" s="130"/>
      <c r="D5274" s="128">
        <v>24.05</v>
      </c>
    </row>
    <row r="5275" spans="2:4" x14ac:dyDescent="0.2">
      <c r="B5275" s="88">
        <v>38510</v>
      </c>
      <c r="C5275" s="130"/>
      <c r="D5275" s="128">
        <v>24.1</v>
      </c>
    </row>
    <row r="5276" spans="2:4" x14ac:dyDescent="0.2">
      <c r="B5276" s="88">
        <v>38509</v>
      </c>
      <c r="C5276" s="130"/>
      <c r="D5276" s="128">
        <v>24.1</v>
      </c>
    </row>
    <row r="5277" spans="2:4" x14ac:dyDescent="0.2">
      <c r="B5277" s="88">
        <v>38506</v>
      </c>
      <c r="C5277" s="130"/>
      <c r="D5277" s="128">
        <v>24.1</v>
      </c>
    </row>
    <row r="5278" spans="2:4" x14ac:dyDescent="0.2">
      <c r="B5278" s="88">
        <v>38505</v>
      </c>
      <c r="C5278" s="130"/>
      <c r="D5278" s="128">
        <v>24.1</v>
      </c>
    </row>
    <row r="5279" spans="2:4" x14ac:dyDescent="0.2">
      <c r="B5279" s="88">
        <v>38504</v>
      </c>
      <c r="C5279" s="130"/>
      <c r="D5279" s="128">
        <v>24.05</v>
      </c>
    </row>
    <row r="5280" spans="2:4" x14ac:dyDescent="0.2">
      <c r="B5280" s="88">
        <v>38503</v>
      </c>
      <c r="C5280" s="130"/>
      <c r="D5280" s="128">
        <v>24</v>
      </c>
    </row>
    <row r="5281" spans="2:4" x14ac:dyDescent="0.2">
      <c r="B5281" s="88">
        <v>38502</v>
      </c>
      <c r="C5281" s="130"/>
      <c r="D5281" s="128">
        <v>24.15</v>
      </c>
    </row>
    <row r="5282" spans="2:4" x14ac:dyDescent="0.2">
      <c r="B5282" s="88">
        <v>38499</v>
      </c>
      <c r="C5282" s="130"/>
      <c r="D5282" s="128">
        <v>24.2</v>
      </c>
    </row>
    <row r="5283" spans="2:4" x14ac:dyDescent="0.2">
      <c r="B5283" s="88">
        <v>38498</v>
      </c>
      <c r="C5283" s="130"/>
      <c r="D5283" s="128">
        <v>24.21</v>
      </c>
    </row>
    <row r="5284" spans="2:4" x14ac:dyDescent="0.2">
      <c r="B5284" s="88">
        <v>38497</v>
      </c>
      <c r="C5284" s="130"/>
      <c r="D5284" s="128">
        <v>24.31</v>
      </c>
    </row>
    <row r="5285" spans="2:4" x14ac:dyDescent="0.2">
      <c r="B5285" s="88">
        <v>38496</v>
      </c>
      <c r="C5285" s="130"/>
      <c r="D5285" s="128">
        <v>24.45</v>
      </c>
    </row>
    <row r="5286" spans="2:4" x14ac:dyDescent="0.2">
      <c r="B5286" s="88">
        <v>38495</v>
      </c>
      <c r="C5286" s="130"/>
      <c r="D5286" s="128">
        <v>24.5</v>
      </c>
    </row>
    <row r="5287" spans="2:4" x14ac:dyDescent="0.2">
      <c r="B5287" s="88">
        <v>38492</v>
      </c>
      <c r="C5287" s="130"/>
      <c r="D5287" s="128">
        <v>24.55</v>
      </c>
    </row>
    <row r="5288" spans="2:4" x14ac:dyDescent="0.2">
      <c r="B5288" s="88">
        <v>38491</v>
      </c>
      <c r="C5288" s="130"/>
      <c r="D5288" s="128">
        <v>24.4</v>
      </c>
    </row>
    <row r="5289" spans="2:4" x14ac:dyDescent="0.2">
      <c r="B5289" s="88">
        <v>38490</v>
      </c>
      <c r="C5289" s="130"/>
      <c r="D5289" s="128">
        <v>24.11</v>
      </c>
    </row>
    <row r="5290" spans="2:4" x14ac:dyDescent="0.2">
      <c r="B5290" s="88">
        <v>38489</v>
      </c>
      <c r="C5290" s="130"/>
      <c r="D5290" s="128">
        <v>23.76</v>
      </c>
    </row>
    <row r="5291" spans="2:4" x14ac:dyDescent="0.2">
      <c r="B5291" s="88">
        <v>38485</v>
      </c>
      <c r="C5291" s="130"/>
      <c r="D5291" s="128">
        <v>24.21</v>
      </c>
    </row>
    <row r="5292" spans="2:4" x14ac:dyDescent="0.2">
      <c r="B5292" s="88">
        <v>38484</v>
      </c>
      <c r="C5292" s="130"/>
      <c r="D5292" s="128">
        <v>24.46</v>
      </c>
    </row>
    <row r="5293" spans="2:4" x14ac:dyDescent="0.2">
      <c r="B5293" s="88">
        <v>38483</v>
      </c>
      <c r="C5293" s="130"/>
      <c r="D5293" s="128">
        <v>24.51</v>
      </c>
    </row>
    <row r="5294" spans="2:4" x14ac:dyDescent="0.2">
      <c r="B5294" s="88">
        <v>38482</v>
      </c>
      <c r="C5294" s="130"/>
      <c r="D5294" s="128">
        <v>24.61</v>
      </c>
    </row>
    <row r="5295" spans="2:4" x14ac:dyDescent="0.2">
      <c r="B5295" s="88">
        <v>38481</v>
      </c>
      <c r="C5295" s="130"/>
      <c r="D5295" s="128">
        <v>24.66</v>
      </c>
    </row>
    <row r="5296" spans="2:4" x14ac:dyDescent="0.2">
      <c r="B5296" s="88">
        <v>38478</v>
      </c>
      <c r="C5296" s="130"/>
      <c r="D5296" s="128">
        <v>24.76</v>
      </c>
    </row>
    <row r="5297" spans="2:4" x14ac:dyDescent="0.2">
      <c r="B5297" s="88">
        <v>38477</v>
      </c>
      <c r="C5297" s="130"/>
      <c r="D5297" s="128">
        <v>24.76</v>
      </c>
    </row>
    <row r="5298" spans="2:4" x14ac:dyDescent="0.2">
      <c r="B5298" s="88">
        <v>38476</v>
      </c>
      <c r="C5298" s="130"/>
      <c r="D5298" s="128">
        <v>24.75</v>
      </c>
    </row>
    <row r="5299" spans="2:4" x14ac:dyDescent="0.2">
      <c r="B5299" s="88">
        <v>38475</v>
      </c>
      <c r="C5299" s="130"/>
      <c r="D5299" s="128">
        <v>24.85</v>
      </c>
    </row>
    <row r="5300" spans="2:4" x14ac:dyDescent="0.2">
      <c r="B5300" s="88">
        <v>38474</v>
      </c>
      <c r="C5300" s="130"/>
      <c r="D5300" s="128">
        <v>24.95</v>
      </c>
    </row>
    <row r="5301" spans="2:4" x14ac:dyDescent="0.2">
      <c r="B5301" s="88">
        <v>38471</v>
      </c>
      <c r="C5301" s="130"/>
      <c r="D5301" s="128">
        <v>25.05</v>
      </c>
    </row>
    <row r="5302" spans="2:4" x14ac:dyDescent="0.2">
      <c r="B5302" s="88">
        <v>38470</v>
      </c>
      <c r="C5302" s="130"/>
      <c r="D5302" s="128">
        <v>25.05</v>
      </c>
    </row>
    <row r="5303" spans="2:4" x14ac:dyDescent="0.2">
      <c r="B5303" s="88">
        <v>38469</v>
      </c>
      <c r="C5303" s="130"/>
      <c r="D5303" s="128">
        <v>25.05</v>
      </c>
    </row>
    <row r="5304" spans="2:4" x14ac:dyDescent="0.2">
      <c r="B5304" s="88">
        <v>38468</v>
      </c>
      <c r="C5304" s="130"/>
      <c r="D5304" s="128">
        <v>25.05</v>
      </c>
    </row>
    <row r="5305" spans="2:4" x14ac:dyDescent="0.2">
      <c r="B5305" s="88">
        <v>38467</v>
      </c>
      <c r="C5305" s="130"/>
      <c r="D5305" s="128">
        <v>25.05</v>
      </c>
    </row>
    <row r="5306" spans="2:4" x14ac:dyDescent="0.2">
      <c r="B5306" s="88">
        <v>38464</v>
      </c>
      <c r="C5306" s="130"/>
      <c r="D5306" s="128">
        <v>25.05</v>
      </c>
    </row>
    <row r="5307" spans="2:4" x14ac:dyDescent="0.2">
      <c r="B5307" s="88">
        <v>38463</v>
      </c>
      <c r="C5307" s="130"/>
      <c r="D5307" s="128">
        <v>25.05</v>
      </c>
    </row>
    <row r="5308" spans="2:4" x14ac:dyDescent="0.2">
      <c r="B5308" s="88">
        <v>38462</v>
      </c>
      <c r="C5308" s="130"/>
      <c r="D5308" s="128">
        <v>25.05</v>
      </c>
    </row>
    <row r="5309" spans="2:4" x14ac:dyDescent="0.2">
      <c r="B5309" s="88">
        <v>38461</v>
      </c>
      <c r="C5309" s="130"/>
      <c r="D5309" s="128">
        <v>25.05</v>
      </c>
    </row>
    <row r="5310" spans="2:4" x14ac:dyDescent="0.2">
      <c r="B5310" s="88">
        <v>38457</v>
      </c>
      <c r="C5310" s="130"/>
      <c r="D5310" s="128">
        <v>25.05</v>
      </c>
    </row>
    <row r="5311" spans="2:4" x14ac:dyDescent="0.2">
      <c r="B5311" s="88">
        <v>38456</v>
      </c>
      <c r="C5311" s="130"/>
      <c r="D5311" s="128">
        <v>25.1</v>
      </c>
    </row>
    <row r="5312" spans="2:4" x14ac:dyDescent="0.2">
      <c r="B5312" s="88">
        <v>38455</v>
      </c>
      <c r="C5312" s="130"/>
      <c r="D5312" s="128">
        <v>25.1</v>
      </c>
    </row>
    <row r="5313" spans="2:4" x14ac:dyDescent="0.2">
      <c r="B5313" s="88">
        <v>38454</v>
      </c>
      <c r="C5313" s="130"/>
      <c r="D5313" s="128">
        <v>25.05</v>
      </c>
    </row>
    <row r="5314" spans="2:4" x14ac:dyDescent="0.2">
      <c r="B5314" s="88">
        <v>38453</v>
      </c>
      <c r="C5314" s="130"/>
      <c r="D5314" s="128">
        <v>25.25</v>
      </c>
    </row>
    <row r="5315" spans="2:4" x14ac:dyDescent="0.2">
      <c r="B5315" s="88">
        <v>38450</v>
      </c>
      <c r="C5315" s="130"/>
      <c r="D5315" s="128">
        <v>25.35</v>
      </c>
    </row>
    <row r="5316" spans="2:4" x14ac:dyDescent="0.2">
      <c r="B5316" s="88">
        <v>38449</v>
      </c>
      <c r="C5316" s="130"/>
      <c r="D5316" s="128">
        <v>25.35</v>
      </c>
    </row>
    <row r="5317" spans="2:4" x14ac:dyDescent="0.2">
      <c r="B5317" s="88">
        <v>38448</v>
      </c>
      <c r="C5317" s="130"/>
      <c r="D5317" s="128">
        <v>25.35</v>
      </c>
    </row>
    <row r="5318" spans="2:4" x14ac:dyDescent="0.2">
      <c r="B5318" s="88">
        <v>38447</v>
      </c>
      <c r="C5318" s="130"/>
      <c r="D5318" s="128">
        <v>25.35</v>
      </c>
    </row>
    <row r="5319" spans="2:4" x14ac:dyDescent="0.2">
      <c r="B5319" s="88">
        <v>38446</v>
      </c>
      <c r="C5319" s="130"/>
      <c r="D5319" s="128">
        <v>25.36</v>
      </c>
    </row>
    <row r="5320" spans="2:4" x14ac:dyDescent="0.2">
      <c r="B5320" s="88">
        <v>38443</v>
      </c>
      <c r="C5320" s="130"/>
      <c r="D5320" s="128">
        <v>25.45</v>
      </c>
    </row>
    <row r="5321" spans="2:4" x14ac:dyDescent="0.2">
      <c r="B5321" s="88">
        <v>38442</v>
      </c>
      <c r="C5321" s="130"/>
      <c r="D5321" s="128">
        <v>25.5</v>
      </c>
    </row>
    <row r="5322" spans="2:4" x14ac:dyDescent="0.2">
      <c r="B5322" s="88">
        <v>38441</v>
      </c>
      <c r="C5322" s="130"/>
      <c r="D5322" s="128">
        <v>25.5</v>
      </c>
    </row>
    <row r="5323" spans="2:4" x14ac:dyDescent="0.2">
      <c r="B5323" s="88">
        <v>38440</v>
      </c>
      <c r="C5323" s="130"/>
      <c r="D5323" s="128">
        <v>25.5</v>
      </c>
    </row>
    <row r="5324" spans="2:4" x14ac:dyDescent="0.2">
      <c r="B5324" s="88">
        <v>38439</v>
      </c>
      <c r="C5324" s="130"/>
      <c r="D5324" s="128">
        <v>25.35</v>
      </c>
    </row>
    <row r="5325" spans="2:4" x14ac:dyDescent="0.2">
      <c r="B5325" s="88">
        <v>38435</v>
      </c>
      <c r="C5325" s="130"/>
      <c r="D5325" s="128">
        <v>25.3</v>
      </c>
    </row>
    <row r="5326" spans="2:4" x14ac:dyDescent="0.2">
      <c r="B5326" s="88">
        <v>38434</v>
      </c>
      <c r="C5326" s="130"/>
      <c r="D5326" s="128">
        <v>25.3</v>
      </c>
    </row>
    <row r="5327" spans="2:4" x14ac:dyDescent="0.2">
      <c r="B5327" s="88">
        <v>38433</v>
      </c>
      <c r="C5327" s="130"/>
      <c r="D5327" s="128">
        <v>25.4</v>
      </c>
    </row>
    <row r="5328" spans="2:4" x14ac:dyDescent="0.2">
      <c r="B5328" s="88">
        <v>38432</v>
      </c>
      <c r="C5328" s="130"/>
      <c r="D5328" s="128">
        <v>25.4</v>
      </c>
    </row>
    <row r="5329" spans="2:4" x14ac:dyDescent="0.2">
      <c r="B5329" s="88">
        <v>38429</v>
      </c>
      <c r="C5329" s="130"/>
      <c r="D5329" s="128">
        <v>25.4</v>
      </c>
    </row>
    <row r="5330" spans="2:4" x14ac:dyDescent="0.2">
      <c r="B5330" s="88">
        <v>38428</v>
      </c>
      <c r="C5330" s="130"/>
      <c r="D5330" s="128">
        <v>25.41</v>
      </c>
    </row>
    <row r="5331" spans="2:4" x14ac:dyDescent="0.2">
      <c r="B5331" s="88">
        <v>38427</v>
      </c>
      <c r="C5331" s="130"/>
      <c r="D5331" s="128">
        <v>25.41</v>
      </c>
    </row>
    <row r="5332" spans="2:4" x14ac:dyDescent="0.2">
      <c r="B5332" s="88">
        <v>38426</v>
      </c>
      <c r="C5332" s="130"/>
      <c r="D5332" s="128">
        <v>25.42</v>
      </c>
    </row>
    <row r="5333" spans="2:4" x14ac:dyDescent="0.2">
      <c r="B5333" s="88">
        <v>38425</v>
      </c>
      <c r="C5333" s="130"/>
      <c r="D5333" s="128">
        <v>25.42</v>
      </c>
    </row>
    <row r="5334" spans="2:4" x14ac:dyDescent="0.2">
      <c r="B5334" s="88">
        <v>38422</v>
      </c>
      <c r="C5334" s="130"/>
      <c r="D5334" s="128">
        <v>25.46</v>
      </c>
    </row>
    <row r="5335" spans="2:4" x14ac:dyDescent="0.2">
      <c r="B5335" s="88">
        <v>38421</v>
      </c>
      <c r="C5335" s="130"/>
      <c r="D5335" s="128">
        <v>25.46</v>
      </c>
    </row>
    <row r="5336" spans="2:4" x14ac:dyDescent="0.2">
      <c r="B5336" s="88">
        <v>38420</v>
      </c>
      <c r="C5336" s="130"/>
      <c r="D5336" s="128">
        <v>25.57</v>
      </c>
    </row>
    <row r="5337" spans="2:4" x14ac:dyDescent="0.2">
      <c r="B5337" s="88">
        <v>38419</v>
      </c>
      <c r="C5337" s="130"/>
      <c r="D5337" s="128">
        <v>25.67</v>
      </c>
    </row>
    <row r="5338" spans="2:4" x14ac:dyDescent="0.2">
      <c r="B5338" s="88">
        <v>38418</v>
      </c>
      <c r="C5338" s="130"/>
      <c r="D5338" s="128">
        <v>25.77</v>
      </c>
    </row>
    <row r="5339" spans="2:4" x14ac:dyDescent="0.2">
      <c r="B5339" s="88">
        <v>38415</v>
      </c>
      <c r="C5339" s="130"/>
      <c r="D5339" s="128">
        <v>25.66</v>
      </c>
    </row>
    <row r="5340" spans="2:4" x14ac:dyDescent="0.2">
      <c r="B5340" s="88">
        <v>38414</v>
      </c>
      <c r="C5340" s="130"/>
      <c r="D5340" s="128">
        <v>25.61</v>
      </c>
    </row>
    <row r="5341" spans="2:4" x14ac:dyDescent="0.2">
      <c r="B5341" s="88">
        <v>38413</v>
      </c>
      <c r="C5341" s="130"/>
      <c r="D5341" s="128">
        <v>25.56</v>
      </c>
    </row>
    <row r="5342" spans="2:4" x14ac:dyDescent="0.2">
      <c r="B5342" s="88">
        <v>38411</v>
      </c>
      <c r="C5342" s="130"/>
      <c r="D5342" s="128">
        <v>25.41</v>
      </c>
    </row>
    <row r="5343" spans="2:4" x14ac:dyDescent="0.2">
      <c r="B5343" s="88">
        <v>38408</v>
      </c>
      <c r="C5343" s="130"/>
      <c r="D5343" s="128">
        <v>25.3</v>
      </c>
    </row>
    <row r="5344" spans="2:4" x14ac:dyDescent="0.2">
      <c r="B5344" s="88">
        <v>38407</v>
      </c>
      <c r="C5344" s="130"/>
      <c r="D5344" s="128">
        <v>25.3</v>
      </c>
    </row>
    <row r="5345" spans="2:4" x14ac:dyDescent="0.2">
      <c r="B5345" s="88">
        <v>38406</v>
      </c>
      <c r="C5345" s="130"/>
      <c r="D5345" s="128">
        <v>25.4</v>
      </c>
    </row>
    <row r="5346" spans="2:4" x14ac:dyDescent="0.2">
      <c r="B5346" s="88">
        <v>38405</v>
      </c>
      <c r="C5346" s="130"/>
      <c r="D5346" s="128">
        <v>25.65</v>
      </c>
    </row>
    <row r="5347" spans="2:4" x14ac:dyDescent="0.2">
      <c r="B5347" s="88">
        <v>38404</v>
      </c>
      <c r="C5347" s="130"/>
      <c r="D5347" s="128">
        <v>25.45</v>
      </c>
    </row>
    <row r="5348" spans="2:4" x14ac:dyDescent="0.2">
      <c r="B5348" s="88">
        <v>38401</v>
      </c>
      <c r="C5348" s="130"/>
      <c r="D5348" s="128">
        <v>25.105</v>
      </c>
    </row>
    <row r="5349" spans="2:4" x14ac:dyDescent="0.2">
      <c r="B5349" s="88">
        <v>38400</v>
      </c>
      <c r="C5349" s="130"/>
      <c r="D5349" s="128">
        <v>24.61</v>
      </c>
    </row>
    <row r="5350" spans="2:4" x14ac:dyDescent="0.2">
      <c r="B5350" s="88">
        <v>38399</v>
      </c>
      <c r="C5350" s="130"/>
      <c r="D5350" s="128">
        <v>24.61</v>
      </c>
    </row>
    <row r="5351" spans="2:4" x14ac:dyDescent="0.2">
      <c r="B5351" s="88">
        <v>38398</v>
      </c>
      <c r="C5351" s="130"/>
      <c r="D5351" s="128">
        <v>24.71</v>
      </c>
    </row>
    <row r="5352" spans="2:4" x14ac:dyDescent="0.2">
      <c r="B5352" s="88">
        <v>38397</v>
      </c>
      <c r="C5352" s="130"/>
      <c r="D5352" s="128">
        <v>24.71</v>
      </c>
    </row>
    <row r="5353" spans="2:4" x14ac:dyDescent="0.2">
      <c r="B5353" s="88">
        <v>38394</v>
      </c>
      <c r="C5353" s="130"/>
      <c r="D5353" s="128">
        <v>24.75</v>
      </c>
    </row>
    <row r="5354" spans="2:4" x14ac:dyDescent="0.2">
      <c r="B5354" s="88">
        <v>38393</v>
      </c>
      <c r="C5354" s="130"/>
      <c r="D5354" s="128">
        <v>24.8</v>
      </c>
    </row>
    <row r="5355" spans="2:4" x14ac:dyDescent="0.2">
      <c r="B5355" s="88">
        <v>38392</v>
      </c>
      <c r="C5355" s="130"/>
      <c r="D5355" s="128">
        <v>24.55</v>
      </c>
    </row>
    <row r="5356" spans="2:4" x14ac:dyDescent="0.2">
      <c r="B5356" s="88">
        <v>38387</v>
      </c>
      <c r="C5356" s="130"/>
      <c r="D5356" s="128">
        <v>24.3</v>
      </c>
    </row>
    <row r="5357" spans="2:4" x14ac:dyDescent="0.2">
      <c r="B5357" s="88">
        <v>38386</v>
      </c>
      <c r="C5357" s="130"/>
      <c r="D5357" s="128">
        <v>24.35</v>
      </c>
    </row>
    <row r="5358" spans="2:4" x14ac:dyDescent="0.2">
      <c r="B5358" s="88">
        <v>38385</v>
      </c>
      <c r="C5358" s="130"/>
      <c r="D5358" s="128">
        <v>24.5</v>
      </c>
    </row>
    <row r="5359" spans="2:4" x14ac:dyDescent="0.2">
      <c r="B5359" s="88">
        <v>38384</v>
      </c>
      <c r="C5359" s="130"/>
      <c r="D5359" s="128">
        <v>24.35</v>
      </c>
    </row>
    <row r="5360" spans="2:4" x14ac:dyDescent="0.2">
      <c r="B5360" s="88">
        <v>38383</v>
      </c>
      <c r="C5360" s="130"/>
      <c r="D5360" s="128">
        <v>24.65</v>
      </c>
    </row>
    <row r="5361" spans="2:4" x14ac:dyDescent="0.2">
      <c r="B5361" s="88">
        <v>38380</v>
      </c>
      <c r="C5361" s="130"/>
      <c r="D5361" s="128">
        <v>25.1</v>
      </c>
    </row>
    <row r="5362" spans="2:4" x14ac:dyDescent="0.2">
      <c r="B5362" s="88">
        <v>38379</v>
      </c>
      <c r="C5362" s="130"/>
      <c r="D5362" s="128">
        <v>24.95</v>
      </c>
    </row>
    <row r="5363" spans="2:4" x14ac:dyDescent="0.2">
      <c r="B5363" s="88">
        <v>38378</v>
      </c>
      <c r="C5363" s="130"/>
      <c r="D5363" s="128">
        <v>25.14</v>
      </c>
    </row>
    <row r="5364" spans="2:4" x14ac:dyDescent="0.2">
      <c r="B5364" s="88">
        <v>38377</v>
      </c>
      <c r="C5364" s="130"/>
      <c r="D5364" s="128">
        <v>25.55</v>
      </c>
    </row>
    <row r="5365" spans="2:4" x14ac:dyDescent="0.2">
      <c r="B5365" s="88">
        <v>38376</v>
      </c>
      <c r="C5365" s="130"/>
      <c r="D5365" s="128">
        <v>25.3</v>
      </c>
    </row>
    <row r="5366" spans="2:4" x14ac:dyDescent="0.2">
      <c r="B5366" s="88">
        <v>38373</v>
      </c>
      <c r="C5366" s="130"/>
      <c r="D5366" s="128">
        <v>25.1</v>
      </c>
    </row>
    <row r="5367" spans="2:4" x14ac:dyDescent="0.2">
      <c r="B5367" s="88">
        <v>38372</v>
      </c>
      <c r="C5367" s="130"/>
      <c r="D5367" s="128">
        <v>24.6</v>
      </c>
    </row>
    <row r="5368" spans="2:4" x14ac:dyDescent="0.2">
      <c r="B5368" s="88">
        <v>38371</v>
      </c>
      <c r="C5368" s="130"/>
      <c r="D5368" s="128">
        <v>25.35</v>
      </c>
    </row>
    <row r="5369" spans="2:4" x14ac:dyDescent="0.2">
      <c r="B5369" s="88">
        <v>38370</v>
      </c>
      <c r="C5369" s="130"/>
      <c r="D5369" s="128">
        <v>25.9</v>
      </c>
    </row>
    <row r="5370" spans="2:4" x14ac:dyDescent="0.2">
      <c r="B5370" s="88">
        <v>38369</v>
      </c>
      <c r="C5370" s="130"/>
      <c r="D5370" s="128">
        <v>26.16</v>
      </c>
    </row>
    <row r="5371" spans="2:4" x14ac:dyDescent="0.2">
      <c r="B5371" s="88">
        <v>38366</v>
      </c>
      <c r="C5371" s="130"/>
      <c r="D5371" s="128">
        <v>26.21</v>
      </c>
    </row>
    <row r="5372" spans="2:4" x14ac:dyDescent="0.2">
      <c r="B5372" s="88">
        <v>38365</v>
      </c>
      <c r="C5372" s="130"/>
      <c r="D5372" s="128">
        <v>26.26</v>
      </c>
    </row>
    <row r="5373" spans="2:4" x14ac:dyDescent="0.2">
      <c r="B5373" s="88">
        <v>38364</v>
      </c>
      <c r="C5373" s="130"/>
      <c r="D5373" s="128">
        <v>26.26</v>
      </c>
    </row>
    <row r="5374" spans="2:4" x14ac:dyDescent="0.2">
      <c r="B5374" s="88">
        <v>38363</v>
      </c>
      <c r="C5374" s="130"/>
      <c r="D5374" s="128">
        <v>25.6</v>
      </c>
    </row>
    <row r="5375" spans="2:4" x14ac:dyDescent="0.2">
      <c r="B5375" s="88">
        <v>38362</v>
      </c>
      <c r="C5375" s="130"/>
      <c r="D5375" s="128">
        <v>25.2</v>
      </c>
    </row>
    <row r="5376" spans="2:4" x14ac:dyDescent="0.2">
      <c r="B5376" s="88">
        <v>38359</v>
      </c>
      <c r="C5376" s="130"/>
      <c r="D5376" s="128">
        <v>25.05</v>
      </c>
    </row>
    <row r="5377" spans="2:4" x14ac:dyDescent="0.2">
      <c r="B5377" s="88">
        <v>38357</v>
      </c>
      <c r="C5377" s="130"/>
      <c r="D5377" s="128">
        <v>25.41</v>
      </c>
    </row>
    <row r="5378" spans="2:4" x14ac:dyDescent="0.2">
      <c r="B5378" s="88">
        <v>38356</v>
      </c>
      <c r="C5378" s="130"/>
      <c r="D5378" s="128">
        <v>25.77</v>
      </c>
    </row>
    <row r="5379" spans="2:4" x14ac:dyDescent="0.2">
      <c r="B5379" s="88">
        <v>38355</v>
      </c>
      <c r="C5379" s="130"/>
      <c r="D5379" s="128">
        <v>26.03</v>
      </c>
    </row>
    <row r="5380" spans="2:4" x14ac:dyDescent="0.2">
      <c r="B5380" s="88">
        <v>38351</v>
      </c>
      <c r="C5380" s="130"/>
      <c r="D5380" s="128">
        <v>26.38</v>
      </c>
    </row>
    <row r="5381" spans="2:4" x14ac:dyDescent="0.2">
      <c r="B5381" s="88">
        <v>38350</v>
      </c>
      <c r="C5381" s="130"/>
      <c r="D5381" s="128">
        <v>26.08</v>
      </c>
    </row>
    <row r="5382" spans="2:4" x14ac:dyDescent="0.2">
      <c r="B5382" s="88">
        <v>38349</v>
      </c>
      <c r="C5382" s="130"/>
      <c r="D5382" s="128">
        <v>26.28</v>
      </c>
    </row>
    <row r="5383" spans="2:4" x14ac:dyDescent="0.2">
      <c r="B5383" s="88">
        <v>38348</v>
      </c>
      <c r="C5383" s="130"/>
      <c r="D5383" s="128">
        <v>26.32</v>
      </c>
    </row>
    <row r="5384" spans="2:4" x14ac:dyDescent="0.2">
      <c r="B5384" s="88">
        <v>38345</v>
      </c>
      <c r="C5384" s="130"/>
      <c r="D5384" s="128">
        <v>26.47</v>
      </c>
    </row>
    <row r="5385" spans="2:4" x14ac:dyDescent="0.2">
      <c r="B5385" s="88">
        <v>38344</v>
      </c>
      <c r="C5385" s="130"/>
      <c r="D5385" s="128">
        <v>26.47</v>
      </c>
    </row>
    <row r="5386" spans="2:4" x14ac:dyDescent="0.2">
      <c r="B5386" s="88">
        <v>38343</v>
      </c>
      <c r="C5386" s="130"/>
      <c r="D5386" s="128">
        <v>26.52</v>
      </c>
    </row>
    <row r="5387" spans="2:4" x14ac:dyDescent="0.2">
      <c r="B5387" s="88">
        <v>38342</v>
      </c>
      <c r="C5387" s="130"/>
      <c r="D5387" s="128">
        <v>26.57</v>
      </c>
    </row>
    <row r="5388" spans="2:4" x14ac:dyDescent="0.2">
      <c r="B5388" s="88">
        <v>38341</v>
      </c>
      <c r="C5388" s="130"/>
      <c r="D5388" s="128">
        <v>26.58</v>
      </c>
    </row>
    <row r="5389" spans="2:4" x14ac:dyDescent="0.2">
      <c r="B5389" s="88">
        <v>38338</v>
      </c>
      <c r="C5389" s="130"/>
      <c r="D5389" s="128">
        <v>26.57</v>
      </c>
    </row>
    <row r="5390" spans="2:4" x14ac:dyDescent="0.2">
      <c r="B5390" s="88">
        <v>38337</v>
      </c>
      <c r="C5390" s="130"/>
      <c r="D5390" s="128">
        <v>26.57</v>
      </c>
    </row>
    <row r="5391" spans="2:4" x14ac:dyDescent="0.2">
      <c r="B5391" s="88">
        <v>38336</v>
      </c>
      <c r="C5391" s="130"/>
      <c r="D5391" s="128">
        <v>26.57</v>
      </c>
    </row>
    <row r="5392" spans="2:4" x14ac:dyDescent="0.2">
      <c r="B5392" s="88">
        <v>38335</v>
      </c>
      <c r="C5392" s="130"/>
      <c r="D5392" s="128">
        <v>26.57</v>
      </c>
    </row>
    <row r="5393" spans="2:4" x14ac:dyDescent="0.2">
      <c r="B5393" s="88">
        <v>38334</v>
      </c>
      <c r="C5393" s="130"/>
      <c r="D5393" s="128">
        <v>26.58</v>
      </c>
    </row>
    <row r="5394" spans="2:4" x14ac:dyDescent="0.2">
      <c r="B5394" s="88">
        <v>38331</v>
      </c>
      <c r="C5394" s="130"/>
      <c r="D5394" s="128">
        <v>26.67</v>
      </c>
    </row>
    <row r="5395" spans="2:4" x14ac:dyDescent="0.2">
      <c r="B5395" s="88">
        <v>38330</v>
      </c>
      <c r="C5395" s="130"/>
      <c r="D5395" s="128">
        <v>26.67</v>
      </c>
    </row>
    <row r="5396" spans="2:4" x14ac:dyDescent="0.2">
      <c r="B5396" s="88">
        <v>38329</v>
      </c>
      <c r="C5396" s="130"/>
      <c r="D5396" s="128">
        <v>26.61</v>
      </c>
    </row>
    <row r="5397" spans="2:4" x14ac:dyDescent="0.2">
      <c r="B5397" s="88">
        <v>38328</v>
      </c>
      <c r="C5397" s="130"/>
      <c r="D5397" s="128">
        <v>26.61</v>
      </c>
    </row>
    <row r="5398" spans="2:4" x14ac:dyDescent="0.2">
      <c r="B5398" s="88">
        <v>38327</v>
      </c>
      <c r="C5398" s="130"/>
      <c r="D5398" s="128">
        <v>26.61</v>
      </c>
    </row>
    <row r="5399" spans="2:4" x14ac:dyDescent="0.2">
      <c r="B5399" s="88">
        <v>38324</v>
      </c>
      <c r="C5399" s="130"/>
      <c r="D5399" s="128">
        <v>26.66</v>
      </c>
    </row>
    <row r="5400" spans="2:4" x14ac:dyDescent="0.2">
      <c r="B5400" s="88">
        <v>38323</v>
      </c>
      <c r="C5400" s="130"/>
      <c r="D5400" s="128">
        <v>26.65</v>
      </c>
    </row>
    <row r="5401" spans="2:4" x14ac:dyDescent="0.2">
      <c r="B5401" s="88">
        <v>38322</v>
      </c>
      <c r="C5401" s="130"/>
      <c r="D5401" s="128">
        <v>26.66</v>
      </c>
    </row>
    <row r="5402" spans="2:4" x14ac:dyDescent="0.2">
      <c r="B5402" s="88">
        <v>38321</v>
      </c>
      <c r="C5402" s="130"/>
      <c r="D5402" s="128">
        <v>26.71</v>
      </c>
    </row>
    <row r="5403" spans="2:4" x14ac:dyDescent="0.2">
      <c r="B5403" s="88">
        <v>38320</v>
      </c>
      <c r="C5403" s="130"/>
      <c r="D5403" s="128">
        <v>26.7</v>
      </c>
    </row>
    <row r="5404" spans="2:4" x14ac:dyDescent="0.2">
      <c r="B5404" s="88">
        <v>38317</v>
      </c>
      <c r="C5404" s="130"/>
      <c r="D5404" s="128">
        <v>26.6</v>
      </c>
    </row>
    <row r="5405" spans="2:4" x14ac:dyDescent="0.2">
      <c r="B5405" s="88">
        <v>38316</v>
      </c>
      <c r="C5405" s="130"/>
      <c r="D5405" s="128">
        <v>26.76</v>
      </c>
    </row>
    <row r="5406" spans="2:4" x14ac:dyDescent="0.2">
      <c r="B5406" s="88">
        <v>38315</v>
      </c>
      <c r="C5406" s="130"/>
      <c r="D5406" s="128">
        <v>27.01</v>
      </c>
    </row>
    <row r="5407" spans="2:4" x14ac:dyDescent="0.2">
      <c r="B5407" s="88">
        <v>38314</v>
      </c>
      <c r="C5407" s="130"/>
      <c r="D5407" s="128">
        <v>26.41</v>
      </c>
    </row>
    <row r="5408" spans="2:4" x14ac:dyDescent="0.2">
      <c r="B5408" s="88">
        <v>38313</v>
      </c>
      <c r="C5408" s="130"/>
      <c r="D5408" s="128">
        <v>26.15</v>
      </c>
    </row>
    <row r="5409" spans="2:4" x14ac:dyDescent="0.2">
      <c r="B5409" s="88">
        <v>38310</v>
      </c>
      <c r="C5409" s="130"/>
      <c r="D5409" s="128">
        <v>26.05</v>
      </c>
    </row>
    <row r="5410" spans="2:4" x14ac:dyDescent="0.2">
      <c r="B5410" s="88">
        <v>38309</v>
      </c>
      <c r="C5410" s="130"/>
      <c r="D5410" s="128">
        <v>26.15</v>
      </c>
    </row>
    <row r="5411" spans="2:4" x14ac:dyDescent="0.2">
      <c r="B5411" s="88">
        <v>38308</v>
      </c>
      <c r="C5411" s="130"/>
      <c r="D5411" s="128">
        <v>26.15</v>
      </c>
    </row>
    <row r="5412" spans="2:4" x14ac:dyDescent="0.2">
      <c r="B5412" s="88">
        <v>38307</v>
      </c>
      <c r="C5412" s="130"/>
      <c r="D5412" s="128">
        <v>26.15</v>
      </c>
    </row>
    <row r="5413" spans="2:4" x14ac:dyDescent="0.2">
      <c r="B5413" s="88">
        <v>38306</v>
      </c>
      <c r="C5413" s="130"/>
      <c r="D5413" s="128">
        <v>26.01</v>
      </c>
    </row>
    <row r="5414" spans="2:4" x14ac:dyDescent="0.2">
      <c r="B5414" s="88">
        <v>38303</v>
      </c>
      <c r="C5414" s="130"/>
      <c r="D5414" s="128">
        <v>26.46</v>
      </c>
    </row>
    <row r="5415" spans="2:4" x14ac:dyDescent="0.2">
      <c r="B5415" s="88">
        <v>38302</v>
      </c>
      <c r="C5415" s="130"/>
      <c r="D5415" s="128">
        <v>26.61</v>
      </c>
    </row>
    <row r="5416" spans="2:4" x14ac:dyDescent="0.2">
      <c r="B5416" s="88">
        <v>38301</v>
      </c>
      <c r="C5416" s="130"/>
      <c r="D5416" s="128">
        <v>26.71</v>
      </c>
    </row>
    <row r="5417" spans="2:4" x14ac:dyDescent="0.2">
      <c r="B5417" s="88">
        <v>38300</v>
      </c>
      <c r="C5417" s="130"/>
      <c r="D5417" s="128">
        <v>26.76</v>
      </c>
    </row>
    <row r="5418" spans="2:4" x14ac:dyDescent="0.2">
      <c r="B5418" s="88">
        <v>38299</v>
      </c>
      <c r="C5418" s="130"/>
      <c r="D5418" s="128">
        <v>26.91</v>
      </c>
    </row>
    <row r="5419" spans="2:4" x14ac:dyDescent="0.2">
      <c r="B5419" s="88">
        <v>38296</v>
      </c>
      <c r="C5419" s="130"/>
      <c r="D5419" s="128">
        <v>26.96</v>
      </c>
    </row>
    <row r="5420" spans="2:4" x14ac:dyDescent="0.2">
      <c r="B5420" s="88">
        <v>38295</v>
      </c>
      <c r="C5420" s="130"/>
      <c r="D5420" s="128">
        <v>27.11</v>
      </c>
    </row>
    <row r="5421" spans="2:4" x14ac:dyDescent="0.2">
      <c r="B5421" s="88">
        <v>38294</v>
      </c>
      <c r="C5421" s="130"/>
      <c r="D5421" s="128">
        <v>27.26</v>
      </c>
    </row>
    <row r="5422" spans="2:4" x14ac:dyDescent="0.2">
      <c r="B5422" s="88">
        <v>38292</v>
      </c>
      <c r="C5422" s="130"/>
      <c r="D5422" s="128">
        <v>27.01</v>
      </c>
    </row>
    <row r="5423" spans="2:4" x14ac:dyDescent="0.2">
      <c r="B5423" s="88">
        <v>38289</v>
      </c>
      <c r="C5423" s="130"/>
      <c r="D5423" s="128">
        <v>26.91</v>
      </c>
    </row>
    <row r="5424" spans="2:4" x14ac:dyDescent="0.2">
      <c r="B5424" s="88">
        <v>38288</v>
      </c>
      <c r="C5424" s="130"/>
      <c r="D5424" s="128">
        <v>26.86</v>
      </c>
    </row>
    <row r="5425" spans="2:4" x14ac:dyDescent="0.2">
      <c r="B5425" s="88">
        <v>38287</v>
      </c>
      <c r="C5425" s="130"/>
      <c r="D5425" s="128">
        <v>27.16</v>
      </c>
    </row>
    <row r="5426" spans="2:4" x14ac:dyDescent="0.2">
      <c r="B5426" s="88">
        <v>38286</v>
      </c>
      <c r="C5426" s="130"/>
      <c r="D5426" s="128">
        <v>27.26</v>
      </c>
    </row>
    <row r="5427" spans="2:4" x14ac:dyDescent="0.2">
      <c r="B5427" s="88">
        <v>38285</v>
      </c>
      <c r="C5427" s="130"/>
      <c r="D5427" s="128">
        <v>27.25</v>
      </c>
    </row>
    <row r="5428" spans="2:4" x14ac:dyDescent="0.2">
      <c r="B5428" s="88">
        <v>38282</v>
      </c>
      <c r="C5428" s="130"/>
      <c r="D5428" s="128">
        <v>27.055</v>
      </c>
    </row>
    <row r="5429" spans="2:4" x14ac:dyDescent="0.2">
      <c r="B5429" s="88">
        <v>38281</v>
      </c>
      <c r="C5429" s="130"/>
      <c r="D5429" s="128">
        <v>27.11</v>
      </c>
    </row>
    <row r="5430" spans="2:4" x14ac:dyDescent="0.2">
      <c r="B5430" s="88">
        <v>38280</v>
      </c>
      <c r="C5430" s="130"/>
      <c r="D5430" s="128">
        <v>27.41</v>
      </c>
    </row>
    <row r="5431" spans="2:4" x14ac:dyDescent="0.2">
      <c r="B5431" s="88">
        <v>38279</v>
      </c>
      <c r="C5431" s="130"/>
      <c r="D5431" s="128">
        <v>27.66</v>
      </c>
    </row>
    <row r="5432" spans="2:4" x14ac:dyDescent="0.2">
      <c r="B5432" s="88">
        <v>38278</v>
      </c>
      <c r="C5432" s="130"/>
      <c r="D5432" s="128">
        <v>27.96</v>
      </c>
    </row>
    <row r="5433" spans="2:4" x14ac:dyDescent="0.2">
      <c r="B5433" s="88">
        <v>38275</v>
      </c>
      <c r="C5433" s="130"/>
      <c r="D5433" s="128">
        <v>27.26</v>
      </c>
    </row>
    <row r="5434" spans="2:4" x14ac:dyDescent="0.2">
      <c r="B5434" s="88">
        <v>38274</v>
      </c>
      <c r="C5434" s="130"/>
      <c r="D5434" s="128">
        <v>26.91</v>
      </c>
    </row>
    <row r="5435" spans="2:4" x14ac:dyDescent="0.2">
      <c r="B5435" s="88">
        <v>38273</v>
      </c>
      <c r="C5435" s="130"/>
      <c r="D5435" s="128">
        <v>26.66</v>
      </c>
    </row>
    <row r="5436" spans="2:4" x14ac:dyDescent="0.2">
      <c r="B5436" s="88">
        <v>38272</v>
      </c>
      <c r="C5436" s="130"/>
      <c r="D5436" s="128">
        <v>26.71</v>
      </c>
    </row>
    <row r="5437" spans="2:4" x14ac:dyDescent="0.2">
      <c r="B5437" s="88">
        <v>38268</v>
      </c>
      <c r="C5437" s="130"/>
      <c r="D5437" s="128">
        <v>26.66</v>
      </c>
    </row>
    <row r="5438" spans="2:4" x14ac:dyDescent="0.2">
      <c r="B5438" s="88">
        <v>38267</v>
      </c>
      <c r="C5438" s="130"/>
      <c r="D5438" s="128">
        <v>26.97</v>
      </c>
    </row>
    <row r="5439" spans="2:4" x14ac:dyDescent="0.2">
      <c r="B5439" s="88">
        <v>38266</v>
      </c>
      <c r="C5439" s="130"/>
      <c r="D5439" s="128">
        <v>27.12</v>
      </c>
    </row>
    <row r="5440" spans="2:4" x14ac:dyDescent="0.2">
      <c r="B5440" s="88">
        <v>38265</v>
      </c>
      <c r="C5440" s="130"/>
      <c r="D5440" s="128">
        <v>27.17</v>
      </c>
    </row>
    <row r="5441" spans="2:4" x14ac:dyDescent="0.2">
      <c r="B5441" s="88">
        <v>38264</v>
      </c>
      <c r="C5441" s="130"/>
      <c r="D5441" s="128">
        <v>27.17</v>
      </c>
    </row>
    <row r="5442" spans="2:4" x14ac:dyDescent="0.2">
      <c r="B5442" s="88">
        <v>38261</v>
      </c>
      <c r="C5442" s="130"/>
      <c r="D5442" s="128">
        <v>27.26</v>
      </c>
    </row>
    <row r="5443" spans="2:4" x14ac:dyDescent="0.2">
      <c r="B5443" s="88">
        <v>38260</v>
      </c>
      <c r="C5443" s="130"/>
      <c r="D5443" s="128">
        <v>27.36</v>
      </c>
    </row>
    <row r="5444" spans="2:4" x14ac:dyDescent="0.2">
      <c r="B5444" s="88">
        <v>38259</v>
      </c>
      <c r="C5444" s="130"/>
      <c r="D5444" s="128">
        <v>27.51</v>
      </c>
    </row>
    <row r="5445" spans="2:4" x14ac:dyDescent="0.2">
      <c r="B5445" s="88">
        <v>38258</v>
      </c>
      <c r="C5445" s="130"/>
      <c r="D5445" s="128">
        <v>27.56</v>
      </c>
    </row>
    <row r="5446" spans="2:4" x14ac:dyDescent="0.2">
      <c r="B5446" s="88">
        <v>38257</v>
      </c>
      <c r="C5446" s="130"/>
      <c r="D5446" s="128">
        <v>27.56</v>
      </c>
    </row>
    <row r="5447" spans="2:4" x14ac:dyDescent="0.2">
      <c r="B5447" s="88">
        <v>38254</v>
      </c>
      <c r="C5447" s="130"/>
      <c r="D5447" s="128">
        <v>27.56</v>
      </c>
    </row>
    <row r="5448" spans="2:4" x14ac:dyDescent="0.2">
      <c r="B5448" s="88">
        <v>38253</v>
      </c>
      <c r="C5448" s="130"/>
      <c r="D5448" s="128">
        <v>27.46</v>
      </c>
    </row>
    <row r="5449" spans="2:4" x14ac:dyDescent="0.2">
      <c r="B5449" s="88">
        <v>38252</v>
      </c>
      <c r="C5449" s="130"/>
      <c r="D5449" s="128">
        <v>27.56</v>
      </c>
    </row>
    <row r="5450" spans="2:4" x14ac:dyDescent="0.2">
      <c r="B5450" s="88">
        <v>38251</v>
      </c>
      <c r="C5450" s="130"/>
      <c r="D5450" s="128">
        <v>27.66</v>
      </c>
    </row>
    <row r="5451" spans="2:4" x14ac:dyDescent="0.2">
      <c r="B5451" s="88">
        <v>38250</v>
      </c>
      <c r="C5451" s="130"/>
      <c r="D5451" s="128">
        <v>27.91</v>
      </c>
    </row>
    <row r="5452" spans="2:4" x14ac:dyDescent="0.2">
      <c r="B5452" s="88">
        <v>38247</v>
      </c>
      <c r="C5452" s="130"/>
      <c r="D5452" s="128">
        <v>27.96</v>
      </c>
    </row>
    <row r="5453" spans="2:4" x14ac:dyDescent="0.2">
      <c r="B5453" s="88">
        <v>38246</v>
      </c>
      <c r="C5453" s="130"/>
      <c r="D5453" s="128">
        <v>27.66</v>
      </c>
    </row>
    <row r="5454" spans="2:4" x14ac:dyDescent="0.2">
      <c r="B5454" s="88">
        <v>38245</v>
      </c>
      <c r="C5454" s="130"/>
      <c r="D5454" s="128">
        <v>27.71</v>
      </c>
    </row>
    <row r="5455" spans="2:4" x14ac:dyDescent="0.2">
      <c r="B5455" s="88">
        <v>38244</v>
      </c>
      <c r="C5455" s="130"/>
      <c r="D5455" s="128">
        <v>27.91</v>
      </c>
    </row>
    <row r="5456" spans="2:4" x14ac:dyDescent="0.2">
      <c r="B5456" s="88">
        <v>38243</v>
      </c>
      <c r="C5456" s="130"/>
      <c r="D5456" s="128">
        <v>28.06</v>
      </c>
    </row>
    <row r="5457" spans="2:4" x14ac:dyDescent="0.2">
      <c r="B5457" s="88">
        <v>38239</v>
      </c>
      <c r="C5457" s="130"/>
      <c r="D5457" s="128">
        <v>28.21</v>
      </c>
    </row>
    <row r="5458" spans="2:4" x14ac:dyDescent="0.2">
      <c r="B5458" s="88">
        <v>38238</v>
      </c>
      <c r="C5458" s="130"/>
      <c r="D5458" s="128">
        <v>28.46</v>
      </c>
    </row>
    <row r="5459" spans="2:4" x14ac:dyDescent="0.2">
      <c r="B5459" s="88">
        <v>38237</v>
      </c>
      <c r="C5459" s="130"/>
      <c r="D5459" s="128">
        <v>28.46</v>
      </c>
    </row>
    <row r="5460" spans="2:4" x14ac:dyDescent="0.2">
      <c r="B5460" s="88">
        <v>38236</v>
      </c>
      <c r="C5460" s="130"/>
      <c r="D5460" s="128">
        <v>28.21</v>
      </c>
    </row>
    <row r="5461" spans="2:4" x14ac:dyDescent="0.2">
      <c r="B5461" s="88">
        <v>38233</v>
      </c>
      <c r="C5461" s="130"/>
      <c r="D5461" s="128">
        <v>28.27</v>
      </c>
    </row>
    <row r="5462" spans="2:4" x14ac:dyDescent="0.2">
      <c r="B5462" s="88">
        <v>38232</v>
      </c>
      <c r="C5462" s="130"/>
      <c r="D5462" s="128">
        <v>28.37</v>
      </c>
    </row>
    <row r="5463" spans="2:4" x14ac:dyDescent="0.2">
      <c r="B5463" s="88">
        <v>38231</v>
      </c>
      <c r="C5463" s="130"/>
      <c r="D5463" s="128">
        <v>28.52</v>
      </c>
    </row>
    <row r="5464" spans="2:4" x14ac:dyDescent="0.2">
      <c r="B5464" s="88">
        <v>38230</v>
      </c>
      <c r="C5464" s="130"/>
      <c r="D5464" s="128">
        <v>28.77</v>
      </c>
    </row>
    <row r="5465" spans="2:4" x14ac:dyDescent="0.2">
      <c r="B5465" s="88">
        <v>38229</v>
      </c>
      <c r="C5465" s="130"/>
      <c r="D5465" s="128">
        <v>27.42</v>
      </c>
    </row>
    <row r="5466" spans="2:4" x14ac:dyDescent="0.2">
      <c r="B5466" s="88">
        <v>38226</v>
      </c>
      <c r="C5466" s="130"/>
      <c r="D5466" s="128">
        <v>28.67</v>
      </c>
    </row>
    <row r="5467" spans="2:4" x14ac:dyDescent="0.2">
      <c r="B5467" s="88">
        <v>38225</v>
      </c>
      <c r="C5467" s="130"/>
      <c r="D5467" s="128">
        <v>29.06</v>
      </c>
    </row>
    <row r="5468" spans="2:4" x14ac:dyDescent="0.2">
      <c r="B5468" s="88">
        <v>38223</v>
      </c>
      <c r="C5468" s="130"/>
      <c r="D5468" s="128">
        <v>29.01</v>
      </c>
    </row>
    <row r="5469" spans="2:4" x14ac:dyDescent="0.2">
      <c r="B5469" s="88">
        <v>38222</v>
      </c>
      <c r="C5469" s="130"/>
      <c r="D5469" s="128">
        <v>28.81</v>
      </c>
    </row>
    <row r="5470" spans="2:4" x14ac:dyDescent="0.2">
      <c r="B5470" s="88">
        <v>38219</v>
      </c>
      <c r="C5470" s="130"/>
      <c r="D5470" s="128">
        <v>28.66</v>
      </c>
    </row>
    <row r="5471" spans="2:4" x14ac:dyDescent="0.2">
      <c r="B5471" s="88">
        <v>38218</v>
      </c>
      <c r="C5471" s="130"/>
      <c r="D5471" s="128">
        <v>28.56</v>
      </c>
    </row>
    <row r="5472" spans="2:4" x14ac:dyDescent="0.2">
      <c r="B5472" s="88">
        <v>38217</v>
      </c>
      <c r="C5472" s="130"/>
      <c r="D5472" s="128">
        <v>28.41</v>
      </c>
    </row>
    <row r="5473" spans="2:4" x14ac:dyDescent="0.2">
      <c r="B5473" s="88">
        <v>38216</v>
      </c>
      <c r="C5473" s="130"/>
      <c r="D5473" s="128">
        <v>28.41</v>
      </c>
    </row>
    <row r="5474" spans="2:4" x14ac:dyDescent="0.2">
      <c r="B5474" s="88">
        <v>38215</v>
      </c>
      <c r="C5474" s="130"/>
      <c r="D5474" s="128">
        <v>28.67</v>
      </c>
    </row>
    <row r="5475" spans="2:4" x14ac:dyDescent="0.2">
      <c r="B5475" s="88">
        <v>38212</v>
      </c>
      <c r="C5475" s="130"/>
      <c r="D5475" s="128">
        <v>28.81</v>
      </c>
    </row>
    <row r="5476" spans="2:4" x14ac:dyDescent="0.2">
      <c r="B5476" s="88">
        <v>38211</v>
      </c>
      <c r="C5476" s="130"/>
      <c r="D5476" s="128">
        <v>28.91</v>
      </c>
    </row>
    <row r="5477" spans="2:4" x14ac:dyDescent="0.2">
      <c r="B5477" s="88">
        <v>38210</v>
      </c>
      <c r="C5477" s="130"/>
      <c r="D5477" s="128">
        <v>29.01</v>
      </c>
    </row>
    <row r="5478" spans="2:4" x14ac:dyDescent="0.2">
      <c r="B5478" s="88">
        <v>38209</v>
      </c>
      <c r="C5478" s="130"/>
      <c r="D5478" s="128">
        <v>29.11</v>
      </c>
    </row>
    <row r="5479" spans="2:4" x14ac:dyDescent="0.2">
      <c r="B5479" s="88">
        <v>38208</v>
      </c>
      <c r="C5479" s="130"/>
      <c r="D5479" s="128">
        <v>29.16</v>
      </c>
    </row>
    <row r="5480" spans="2:4" x14ac:dyDescent="0.2">
      <c r="B5480" s="88">
        <v>38205</v>
      </c>
      <c r="C5480" s="130"/>
      <c r="D5480" s="128">
        <v>29.21</v>
      </c>
    </row>
    <row r="5481" spans="2:4" x14ac:dyDescent="0.2">
      <c r="B5481" s="88">
        <v>38204</v>
      </c>
      <c r="C5481" s="130"/>
      <c r="D5481" s="128">
        <v>29.21</v>
      </c>
    </row>
    <row r="5482" spans="2:4" x14ac:dyDescent="0.2">
      <c r="B5482" s="88">
        <v>38203</v>
      </c>
      <c r="C5482" s="130"/>
      <c r="D5482" s="128">
        <v>29.21</v>
      </c>
    </row>
    <row r="5483" spans="2:4" x14ac:dyDescent="0.2">
      <c r="B5483" s="88">
        <v>38202</v>
      </c>
      <c r="C5483" s="130"/>
      <c r="D5483" s="128">
        <v>29.26</v>
      </c>
    </row>
    <row r="5484" spans="2:4" x14ac:dyDescent="0.2">
      <c r="B5484" s="88">
        <v>38201</v>
      </c>
      <c r="C5484" s="130"/>
      <c r="D5484" s="128">
        <v>29.16</v>
      </c>
    </row>
    <row r="5485" spans="2:4" x14ac:dyDescent="0.2">
      <c r="B5485" s="88">
        <v>38198</v>
      </c>
      <c r="C5485" s="130"/>
      <c r="D5485" s="128">
        <v>29.41</v>
      </c>
    </row>
    <row r="5486" spans="2:4" x14ac:dyDescent="0.2">
      <c r="B5486" s="88">
        <v>38197</v>
      </c>
      <c r="C5486" s="130"/>
      <c r="D5486" s="128">
        <v>29.41</v>
      </c>
    </row>
    <row r="5487" spans="2:4" x14ac:dyDescent="0.2">
      <c r="B5487" s="88">
        <v>38196</v>
      </c>
      <c r="C5487" s="130"/>
      <c r="D5487" s="128">
        <v>29.36</v>
      </c>
    </row>
    <row r="5488" spans="2:4" x14ac:dyDescent="0.2">
      <c r="B5488" s="88">
        <v>38195</v>
      </c>
      <c r="C5488" s="130"/>
      <c r="D5488" s="128">
        <v>29.36</v>
      </c>
    </row>
    <row r="5489" spans="2:4" x14ac:dyDescent="0.2">
      <c r="B5489" s="88">
        <v>38194</v>
      </c>
      <c r="C5489" s="130"/>
      <c r="D5489" s="128">
        <v>29.26</v>
      </c>
    </row>
    <row r="5490" spans="2:4" x14ac:dyDescent="0.2">
      <c r="B5490" s="88">
        <v>38191</v>
      </c>
      <c r="C5490" s="130"/>
      <c r="D5490" s="128">
        <v>29.31</v>
      </c>
    </row>
    <row r="5491" spans="2:4" x14ac:dyDescent="0.2">
      <c r="B5491" s="88">
        <v>38190</v>
      </c>
      <c r="C5491" s="130"/>
      <c r="D5491" s="128">
        <v>29.41</v>
      </c>
    </row>
    <row r="5492" spans="2:4" x14ac:dyDescent="0.2">
      <c r="B5492" s="88">
        <v>38189</v>
      </c>
      <c r="C5492" s="130"/>
      <c r="D5492" s="128">
        <v>29.46</v>
      </c>
    </row>
    <row r="5493" spans="2:4" x14ac:dyDescent="0.2">
      <c r="B5493" s="88">
        <v>38188</v>
      </c>
      <c r="C5493" s="130"/>
      <c r="D5493" s="128">
        <v>29.41</v>
      </c>
    </row>
    <row r="5494" spans="2:4" x14ac:dyDescent="0.2">
      <c r="B5494" s="88">
        <v>38187</v>
      </c>
      <c r="C5494" s="130"/>
      <c r="D5494" s="128">
        <v>29.36</v>
      </c>
    </row>
    <row r="5495" spans="2:4" x14ac:dyDescent="0.2">
      <c r="B5495" s="88">
        <v>38184</v>
      </c>
      <c r="C5495" s="130"/>
      <c r="D5495" s="128">
        <v>29.41</v>
      </c>
    </row>
    <row r="5496" spans="2:4" x14ac:dyDescent="0.2">
      <c r="B5496" s="88">
        <v>38183</v>
      </c>
      <c r="C5496" s="130"/>
      <c r="D5496" s="128">
        <v>29.36</v>
      </c>
    </row>
    <row r="5497" spans="2:4" x14ac:dyDescent="0.2">
      <c r="B5497" s="88">
        <v>38182</v>
      </c>
      <c r="C5497" s="130"/>
      <c r="D5497" s="128">
        <v>29.36</v>
      </c>
    </row>
    <row r="5498" spans="2:4" x14ac:dyDescent="0.2">
      <c r="B5498" s="88">
        <v>38181</v>
      </c>
      <c r="C5498" s="130"/>
      <c r="D5498" s="128">
        <v>29.36</v>
      </c>
    </row>
    <row r="5499" spans="2:4" x14ac:dyDescent="0.2">
      <c r="B5499" s="88">
        <v>38180</v>
      </c>
      <c r="C5499" s="130"/>
      <c r="D5499" s="128">
        <v>29.41</v>
      </c>
    </row>
    <row r="5500" spans="2:4" x14ac:dyDescent="0.2">
      <c r="B5500" s="88">
        <v>38177</v>
      </c>
      <c r="C5500" s="130"/>
      <c r="D5500" s="128">
        <v>29.46</v>
      </c>
    </row>
    <row r="5501" spans="2:4" x14ac:dyDescent="0.2">
      <c r="B5501" s="88">
        <v>38176</v>
      </c>
      <c r="C5501" s="130"/>
      <c r="D5501" s="128">
        <v>29.46</v>
      </c>
    </row>
    <row r="5502" spans="2:4" x14ac:dyDescent="0.2">
      <c r="B5502" s="88">
        <v>38175</v>
      </c>
      <c r="C5502" s="130"/>
      <c r="D5502" s="128">
        <v>29.46</v>
      </c>
    </row>
    <row r="5503" spans="2:4" x14ac:dyDescent="0.2">
      <c r="B5503" s="88">
        <v>38174</v>
      </c>
      <c r="C5503" s="130"/>
      <c r="D5503" s="128">
        <v>29.46</v>
      </c>
    </row>
    <row r="5504" spans="2:4" x14ac:dyDescent="0.2">
      <c r="B5504" s="88">
        <v>38173</v>
      </c>
      <c r="C5504" s="130"/>
      <c r="D5504" s="128">
        <v>29.46</v>
      </c>
    </row>
    <row r="5505" spans="2:4" x14ac:dyDescent="0.2">
      <c r="B5505" s="88">
        <v>38170</v>
      </c>
      <c r="C5505" s="130"/>
      <c r="D5505" s="128">
        <v>29.51</v>
      </c>
    </row>
    <row r="5506" spans="2:4" x14ac:dyDescent="0.2">
      <c r="B5506" s="88">
        <v>38169</v>
      </c>
      <c r="C5506" s="130"/>
      <c r="D5506" s="128">
        <v>29.6</v>
      </c>
    </row>
    <row r="5507" spans="2:4" x14ac:dyDescent="0.2">
      <c r="B5507" s="88">
        <v>38168</v>
      </c>
      <c r="C5507" s="130"/>
      <c r="D5507" s="128">
        <v>29.65</v>
      </c>
    </row>
    <row r="5508" spans="2:4" x14ac:dyDescent="0.2">
      <c r="B5508" s="88">
        <v>38167</v>
      </c>
      <c r="C5508" s="130"/>
      <c r="D5508" s="128">
        <v>29.7</v>
      </c>
    </row>
    <row r="5509" spans="2:4" x14ac:dyDescent="0.2">
      <c r="B5509" s="88">
        <v>38166</v>
      </c>
      <c r="C5509" s="130"/>
      <c r="D5509" s="128">
        <v>29.7</v>
      </c>
    </row>
    <row r="5510" spans="2:4" x14ac:dyDescent="0.2">
      <c r="B5510" s="88">
        <v>38163</v>
      </c>
      <c r="C5510" s="130"/>
      <c r="D5510" s="128">
        <v>29.7</v>
      </c>
    </row>
    <row r="5511" spans="2:4" x14ac:dyDescent="0.2">
      <c r="B5511" s="88">
        <v>38162</v>
      </c>
      <c r="C5511" s="130"/>
      <c r="D5511" s="128">
        <v>29.65</v>
      </c>
    </row>
    <row r="5512" spans="2:4" x14ac:dyDescent="0.2">
      <c r="B5512" s="88">
        <v>38161</v>
      </c>
      <c r="C5512" s="130"/>
      <c r="D5512" s="128">
        <v>29.7</v>
      </c>
    </row>
    <row r="5513" spans="2:4" x14ac:dyDescent="0.2">
      <c r="B5513" s="88">
        <v>38160</v>
      </c>
      <c r="C5513" s="130"/>
      <c r="D5513" s="128">
        <v>29.7</v>
      </c>
    </row>
    <row r="5514" spans="2:4" x14ac:dyDescent="0.2">
      <c r="B5514" s="88">
        <v>38159</v>
      </c>
      <c r="C5514" s="130"/>
      <c r="D5514" s="128">
        <v>29.7</v>
      </c>
    </row>
    <row r="5515" spans="2:4" x14ac:dyDescent="0.2">
      <c r="B5515" s="88">
        <v>38156</v>
      </c>
      <c r="C5515" s="130"/>
      <c r="D5515" s="128">
        <v>29.6</v>
      </c>
    </row>
    <row r="5516" spans="2:4" x14ac:dyDescent="0.2">
      <c r="B5516" s="88">
        <v>38155</v>
      </c>
      <c r="C5516" s="130"/>
      <c r="D5516" s="128">
        <v>29.6</v>
      </c>
    </row>
    <row r="5517" spans="2:4" x14ac:dyDescent="0.2">
      <c r="B5517" s="88">
        <v>38154</v>
      </c>
      <c r="C5517" s="130"/>
      <c r="D5517" s="128">
        <v>29.65</v>
      </c>
    </row>
    <row r="5518" spans="2:4" x14ac:dyDescent="0.2">
      <c r="B5518" s="88">
        <v>38153</v>
      </c>
      <c r="C5518" s="130"/>
      <c r="D5518" s="128">
        <v>29.66</v>
      </c>
    </row>
    <row r="5519" spans="2:4" x14ac:dyDescent="0.2">
      <c r="B5519" s="88">
        <v>38152</v>
      </c>
      <c r="C5519" s="130"/>
      <c r="D5519" s="128">
        <v>29.66</v>
      </c>
    </row>
    <row r="5520" spans="2:4" x14ac:dyDescent="0.2">
      <c r="B5520" s="88">
        <v>38149</v>
      </c>
      <c r="C5520" s="130"/>
      <c r="D5520" s="128">
        <v>29.664999999999999</v>
      </c>
    </row>
    <row r="5521" spans="2:4" x14ac:dyDescent="0.2">
      <c r="B5521" s="88">
        <v>38148</v>
      </c>
      <c r="C5521" s="130"/>
      <c r="D5521" s="128">
        <v>29.72</v>
      </c>
    </row>
    <row r="5522" spans="2:4" x14ac:dyDescent="0.2">
      <c r="B5522" s="88">
        <v>38147</v>
      </c>
      <c r="C5522" s="130"/>
      <c r="D5522" s="128">
        <v>29.72</v>
      </c>
    </row>
    <row r="5523" spans="2:4" x14ac:dyDescent="0.2">
      <c r="B5523" s="88">
        <v>38146</v>
      </c>
      <c r="C5523" s="130"/>
      <c r="D5523" s="128">
        <v>29.77</v>
      </c>
    </row>
    <row r="5524" spans="2:4" x14ac:dyDescent="0.2">
      <c r="B5524" s="88">
        <v>38145</v>
      </c>
      <c r="C5524" s="130"/>
      <c r="D5524" s="128">
        <v>29.77</v>
      </c>
    </row>
    <row r="5525" spans="2:4" x14ac:dyDescent="0.2">
      <c r="B5525" s="88">
        <v>38142</v>
      </c>
      <c r="C5525" s="130"/>
      <c r="D5525" s="128">
        <v>29.72</v>
      </c>
    </row>
    <row r="5526" spans="2:4" x14ac:dyDescent="0.2">
      <c r="B5526" s="88">
        <v>38141</v>
      </c>
      <c r="C5526" s="130"/>
      <c r="D5526" s="128">
        <v>29.72</v>
      </c>
    </row>
    <row r="5527" spans="2:4" x14ac:dyDescent="0.2">
      <c r="B5527" s="88">
        <v>38140</v>
      </c>
      <c r="C5527" s="130"/>
      <c r="D5527" s="128">
        <v>29.774999999999999</v>
      </c>
    </row>
    <row r="5528" spans="2:4" x14ac:dyDescent="0.2">
      <c r="B5528" s="88">
        <v>38139</v>
      </c>
      <c r="C5528" s="130"/>
      <c r="D5528" s="128">
        <v>29.66</v>
      </c>
    </row>
    <row r="5529" spans="2:4" x14ac:dyDescent="0.2">
      <c r="B5529" s="88">
        <v>38138</v>
      </c>
      <c r="C5529" s="130"/>
      <c r="D5529" s="128">
        <v>29.66</v>
      </c>
    </row>
    <row r="5530" spans="2:4" x14ac:dyDescent="0.2">
      <c r="B5530" s="88">
        <v>38135</v>
      </c>
      <c r="C5530" s="130"/>
      <c r="D5530" s="128">
        <v>29.71</v>
      </c>
    </row>
    <row r="5531" spans="2:4" x14ac:dyDescent="0.2">
      <c r="B5531" s="88">
        <v>38134</v>
      </c>
      <c r="C5531" s="130"/>
      <c r="D5531" s="128">
        <v>29.76</v>
      </c>
    </row>
    <row r="5532" spans="2:4" x14ac:dyDescent="0.2">
      <c r="B5532" s="88">
        <v>38133</v>
      </c>
      <c r="C5532" s="130"/>
      <c r="D5532" s="128">
        <v>29.76</v>
      </c>
    </row>
    <row r="5533" spans="2:4" x14ac:dyDescent="0.2">
      <c r="B5533" s="88">
        <v>38132</v>
      </c>
      <c r="C5533" s="130"/>
      <c r="D5533" s="128">
        <v>29.81</v>
      </c>
    </row>
    <row r="5534" spans="2:4" x14ac:dyDescent="0.2">
      <c r="B5534" s="88">
        <v>38131</v>
      </c>
      <c r="C5534" s="130"/>
      <c r="D5534" s="128">
        <v>29.76</v>
      </c>
    </row>
    <row r="5535" spans="2:4" x14ac:dyDescent="0.2">
      <c r="B5535" s="88">
        <v>38128</v>
      </c>
      <c r="C5535" s="130"/>
      <c r="D5535" s="128">
        <v>29.76</v>
      </c>
    </row>
    <row r="5536" spans="2:4" x14ac:dyDescent="0.2">
      <c r="B5536" s="88">
        <v>38127</v>
      </c>
      <c r="C5536" s="130"/>
      <c r="D5536" s="128">
        <v>29.71</v>
      </c>
    </row>
    <row r="5537" spans="2:4" x14ac:dyDescent="0.2">
      <c r="B5537" s="88">
        <v>38126</v>
      </c>
      <c r="C5537" s="130"/>
      <c r="D5537" s="128">
        <v>29.66</v>
      </c>
    </row>
    <row r="5538" spans="2:4" x14ac:dyDescent="0.2">
      <c r="B5538" s="88">
        <v>38125</v>
      </c>
      <c r="C5538" s="130"/>
      <c r="D5538" s="128">
        <v>29.66</v>
      </c>
    </row>
    <row r="5539" spans="2:4" x14ac:dyDescent="0.2">
      <c r="B5539" s="88">
        <v>38121</v>
      </c>
      <c r="C5539" s="130"/>
      <c r="D5539" s="128">
        <v>29.75</v>
      </c>
    </row>
    <row r="5540" spans="2:4" x14ac:dyDescent="0.2">
      <c r="B5540" s="88">
        <v>38120</v>
      </c>
      <c r="C5540" s="130"/>
      <c r="D5540" s="128">
        <v>29.75</v>
      </c>
    </row>
    <row r="5541" spans="2:4" x14ac:dyDescent="0.2">
      <c r="B5541" s="88">
        <v>38119</v>
      </c>
      <c r="C5541" s="130"/>
      <c r="D5541" s="128">
        <v>29.75</v>
      </c>
    </row>
    <row r="5542" spans="2:4" x14ac:dyDescent="0.2">
      <c r="B5542" s="88">
        <v>38118</v>
      </c>
      <c r="C5542" s="130"/>
      <c r="D5542" s="128">
        <v>29.8</v>
      </c>
    </row>
    <row r="5543" spans="2:4" x14ac:dyDescent="0.2">
      <c r="B5543" s="88">
        <v>38117</v>
      </c>
      <c r="C5543" s="130"/>
      <c r="D5543" s="128">
        <v>29.8</v>
      </c>
    </row>
    <row r="5544" spans="2:4" x14ac:dyDescent="0.2">
      <c r="B5544" s="88">
        <v>38114</v>
      </c>
      <c r="C5544" s="130"/>
      <c r="D5544" s="128">
        <v>29.7</v>
      </c>
    </row>
    <row r="5545" spans="2:4" x14ac:dyDescent="0.2">
      <c r="B5545" s="88">
        <v>38113</v>
      </c>
      <c r="C5545" s="130"/>
      <c r="D5545" s="128">
        <v>29.6</v>
      </c>
    </row>
    <row r="5546" spans="2:4" x14ac:dyDescent="0.2">
      <c r="B5546" s="88">
        <v>38112</v>
      </c>
      <c r="C5546" s="130"/>
      <c r="D5546" s="128">
        <v>29.65</v>
      </c>
    </row>
    <row r="5547" spans="2:4" x14ac:dyDescent="0.2">
      <c r="B5547" s="88">
        <v>38111</v>
      </c>
      <c r="C5547" s="130"/>
      <c r="D5547" s="128">
        <v>29.6</v>
      </c>
    </row>
    <row r="5548" spans="2:4" x14ac:dyDescent="0.2">
      <c r="B5548" s="88">
        <v>38110</v>
      </c>
      <c r="C5548" s="130"/>
      <c r="D5548" s="128">
        <v>29.56</v>
      </c>
    </row>
    <row r="5549" spans="2:4" x14ac:dyDescent="0.2">
      <c r="B5549" s="88">
        <v>38107</v>
      </c>
      <c r="C5549" s="130"/>
      <c r="D5549" s="128">
        <v>29.71</v>
      </c>
    </row>
    <row r="5550" spans="2:4" x14ac:dyDescent="0.2">
      <c r="B5550" s="88">
        <v>38106</v>
      </c>
      <c r="C5550" s="130"/>
      <c r="D5550" s="128">
        <v>29.71</v>
      </c>
    </row>
    <row r="5551" spans="2:4" x14ac:dyDescent="0.2">
      <c r="B5551" s="88">
        <v>38105</v>
      </c>
      <c r="C5551" s="130"/>
      <c r="D5551" s="128">
        <v>29.66</v>
      </c>
    </row>
    <row r="5552" spans="2:4" x14ac:dyDescent="0.2">
      <c r="B5552" s="88">
        <v>38104</v>
      </c>
      <c r="C5552" s="130"/>
      <c r="D5552" s="128">
        <v>29.46</v>
      </c>
    </row>
    <row r="5553" spans="2:4" x14ac:dyDescent="0.2">
      <c r="B5553" s="88">
        <v>38103</v>
      </c>
      <c r="C5553" s="130"/>
      <c r="D5553" s="128">
        <v>29.41</v>
      </c>
    </row>
    <row r="5554" spans="2:4" x14ac:dyDescent="0.2">
      <c r="B5554" s="88">
        <v>38100</v>
      </c>
      <c r="C5554" s="130"/>
      <c r="D5554" s="128">
        <v>29.56</v>
      </c>
    </row>
    <row r="5555" spans="2:4" x14ac:dyDescent="0.2">
      <c r="B5555" s="88">
        <v>38099</v>
      </c>
      <c r="C5555" s="130"/>
      <c r="D5555" s="128">
        <v>29.6</v>
      </c>
    </row>
    <row r="5556" spans="2:4" x14ac:dyDescent="0.2">
      <c r="B5556" s="88">
        <v>38098</v>
      </c>
      <c r="C5556" s="130"/>
      <c r="D5556" s="128">
        <v>29.6</v>
      </c>
    </row>
    <row r="5557" spans="2:4" x14ac:dyDescent="0.2">
      <c r="B5557" s="88">
        <v>38097</v>
      </c>
      <c r="C5557" s="130"/>
      <c r="D5557" s="128">
        <v>29.59</v>
      </c>
    </row>
    <row r="5558" spans="2:4" x14ac:dyDescent="0.2">
      <c r="B5558" s="88">
        <v>38093</v>
      </c>
      <c r="C5558" s="130"/>
      <c r="D5558" s="128">
        <v>29.635000000000002</v>
      </c>
    </row>
    <row r="5559" spans="2:4" x14ac:dyDescent="0.2">
      <c r="B5559" s="88">
        <v>38092</v>
      </c>
      <c r="C5559" s="130"/>
      <c r="D5559" s="128">
        <v>29.635000000000002</v>
      </c>
    </row>
    <row r="5560" spans="2:4" x14ac:dyDescent="0.2">
      <c r="B5560" s="88">
        <v>38091</v>
      </c>
      <c r="C5560" s="130"/>
      <c r="D5560" s="128">
        <v>29.63</v>
      </c>
    </row>
    <row r="5561" spans="2:4" x14ac:dyDescent="0.2">
      <c r="B5561" s="88">
        <v>38090</v>
      </c>
      <c r="C5561" s="130"/>
      <c r="D5561" s="128">
        <v>29.58</v>
      </c>
    </row>
    <row r="5562" spans="2:4" x14ac:dyDescent="0.2">
      <c r="B5562" s="88">
        <v>38089</v>
      </c>
      <c r="C5562" s="130"/>
      <c r="D5562" s="128">
        <v>29.58</v>
      </c>
    </row>
    <row r="5563" spans="2:4" x14ac:dyDescent="0.2">
      <c r="B5563" s="88">
        <v>38085</v>
      </c>
      <c r="C5563" s="130"/>
      <c r="D5563" s="128">
        <v>29.58</v>
      </c>
    </row>
    <row r="5564" spans="2:4" x14ac:dyDescent="0.2">
      <c r="B5564" s="88">
        <v>38084</v>
      </c>
      <c r="C5564" s="130"/>
      <c r="D5564" s="128">
        <v>29.58</v>
      </c>
    </row>
    <row r="5565" spans="2:4" x14ac:dyDescent="0.2">
      <c r="B5565" s="88">
        <v>38083</v>
      </c>
      <c r="C5565" s="130"/>
      <c r="D5565" s="128">
        <v>29.58</v>
      </c>
    </row>
    <row r="5566" spans="2:4" x14ac:dyDescent="0.2">
      <c r="B5566" s="88">
        <v>38082</v>
      </c>
      <c r="C5566" s="130"/>
      <c r="D5566" s="128">
        <v>29.63</v>
      </c>
    </row>
    <row r="5567" spans="2:4" x14ac:dyDescent="0.2">
      <c r="B5567" s="88">
        <v>38079</v>
      </c>
      <c r="C5567" s="130"/>
      <c r="D5567" s="128">
        <v>29.63</v>
      </c>
    </row>
    <row r="5568" spans="2:4" x14ac:dyDescent="0.2">
      <c r="B5568" s="88">
        <v>38078</v>
      </c>
      <c r="C5568" s="130"/>
      <c r="D5568" s="128">
        <v>29.635000000000002</v>
      </c>
    </row>
    <row r="5569" spans="2:4" x14ac:dyDescent="0.2">
      <c r="B5569" s="88">
        <v>38077</v>
      </c>
      <c r="C5569" s="130"/>
      <c r="D5569" s="128">
        <v>29.63</v>
      </c>
    </row>
    <row r="5570" spans="2:4" x14ac:dyDescent="0.2">
      <c r="B5570" s="88">
        <v>38076</v>
      </c>
      <c r="C5570" s="130"/>
      <c r="D5570" s="128">
        <v>29.68</v>
      </c>
    </row>
    <row r="5571" spans="2:4" x14ac:dyDescent="0.2">
      <c r="B5571" s="88">
        <v>38075</v>
      </c>
      <c r="C5571" s="130"/>
      <c r="D5571" s="128">
        <v>29.684999999999999</v>
      </c>
    </row>
    <row r="5572" spans="2:4" x14ac:dyDescent="0.2">
      <c r="B5572" s="88">
        <v>38072</v>
      </c>
      <c r="C5572" s="130"/>
      <c r="D5572" s="128">
        <v>29.68</v>
      </c>
    </row>
    <row r="5573" spans="2:4" x14ac:dyDescent="0.2">
      <c r="B5573" s="88">
        <v>38071</v>
      </c>
      <c r="C5573" s="130"/>
      <c r="D5573" s="128">
        <v>29.68</v>
      </c>
    </row>
    <row r="5574" spans="2:4" x14ac:dyDescent="0.2">
      <c r="B5574" s="88">
        <v>38070</v>
      </c>
      <c r="C5574" s="130"/>
      <c r="D5574" s="128">
        <v>29.68</v>
      </c>
    </row>
    <row r="5575" spans="2:4" x14ac:dyDescent="0.2">
      <c r="B5575" s="88">
        <v>38069</v>
      </c>
      <c r="C5575" s="130"/>
      <c r="D5575" s="128">
        <v>29.734999999999999</v>
      </c>
    </row>
    <row r="5576" spans="2:4" x14ac:dyDescent="0.2">
      <c r="B5576" s="88">
        <v>38068</v>
      </c>
      <c r="C5576" s="130"/>
      <c r="D5576" s="128">
        <v>29.684999999999999</v>
      </c>
    </row>
    <row r="5577" spans="2:4" x14ac:dyDescent="0.2">
      <c r="B5577" s="88">
        <v>38065</v>
      </c>
      <c r="C5577" s="130"/>
      <c r="D5577" s="128">
        <v>29.684999999999999</v>
      </c>
    </row>
    <row r="5578" spans="2:4" x14ac:dyDescent="0.2">
      <c r="B5578" s="88">
        <v>38064</v>
      </c>
      <c r="C5578" s="130"/>
      <c r="D5578" s="128">
        <v>29.635000000000002</v>
      </c>
    </row>
    <row r="5579" spans="2:4" x14ac:dyDescent="0.2">
      <c r="B5579" s="88">
        <v>38063</v>
      </c>
      <c r="C5579" s="130"/>
      <c r="D5579" s="128">
        <v>29.635000000000002</v>
      </c>
    </row>
    <row r="5580" spans="2:4" x14ac:dyDescent="0.2">
      <c r="B5580" s="88">
        <v>38062</v>
      </c>
      <c r="C5580" s="130"/>
      <c r="D5580" s="128">
        <v>29.585000000000001</v>
      </c>
    </row>
    <row r="5581" spans="2:4" x14ac:dyDescent="0.2">
      <c r="B5581" s="88">
        <v>38061</v>
      </c>
      <c r="C5581" s="130"/>
      <c r="D5581" s="128">
        <v>29.585000000000001</v>
      </c>
    </row>
    <row r="5582" spans="2:4" x14ac:dyDescent="0.2">
      <c r="B5582" s="88">
        <v>38058</v>
      </c>
      <c r="C5582" s="130"/>
      <c r="D5582" s="128">
        <v>29.585000000000001</v>
      </c>
    </row>
    <row r="5583" spans="2:4" x14ac:dyDescent="0.2">
      <c r="B5583" s="88">
        <v>38057</v>
      </c>
      <c r="C5583" s="130"/>
      <c r="D5583" s="128">
        <v>29.58</v>
      </c>
    </row>
    <row r="5584" spans="2:4" x14ac:dyDescent="0.2">
      <c r="B5584" s="88">
        <v>38056</v>
      </c>
      <c r="C5584" s="130"/>
      <c r="D5584" s="128">
        <v>29.53</v>
      </c>
    </row>
    <row r="5585" spans="2:4" x14ac:dyDescent="0.2">
      <c r="B5585" s="88">
        <v>38055</v>
      </c>
      <c r="C5585" s="130"/>
      <c r="D5585" s="128">
        <v>29.53</v>
      </c>
    </row>
    <row r="5586" spans="2:4" x14ac:dyDescent="0.2">
      <c r="B5586" s="88">
        <v>38054</v>
      </c>
      <c r="C5586" s="130"/>
      <c r="D5586" s="128">
        <v>29.53</v>
      </c>
    </row>
    <row r="5587" spans="2:4" x14ac:dyDescent="0.2">
      <c r="B5587" s="88">
        <v>38051</v>
      </c>
      <c r="C5587" s="130"/>
      <c r="D5587" s="128">
        <v>29.53</v>
      </c>
    </row>
    <row r="5588" spans="2:4" x14ac:dyDescent="0.2">
      <c r="B5588" s="88">
        <v>38050</v>
      </c>
      <c r="C5588" s="130"/>
      <c r="D5588" s="128">
        <v>29.53</v>
      </c>
    </row>
    <row r="5589" spans="2:4" x14ac:dyDescent="0.2">
      <c r="B5589" s="88">
        <v>38049</v>
      </c>
      <c r="C5589" s="130"/>
      <c r="D5589" s="128">
        <v>29.53</v>
      </c>
    </row>
    <row r="5590" spans="2:4" x14ac:dyDescent="0.2">
      <c r="B5590" s="88">
        <v>38048</v>
      </c>
      <c r="C5590" s="130"/>
      <c r="D5590" s="128">
        <v>29.53</v>
      </c>
    </row>
    <row r="5591" spans="2:4" x14ac:dyDescent="0.2">
      <c r="B5591" s="88">
        <v>38047</v>
      </c>
      <c r="C5591" s="130"/>
      <c r="D5591" s="128">
        <v>29.48</v>
      </c>
    </row>
    <row r="5592" spans="2:4" x14ac:dyDescent="0.2">
      <c r="B5592" s="88">
        <v>38044</v>
      </c>
      <c r="C5592" s="130"/>
      <c r="D5592" s="128">
        <v>29.44</v>
      </c>
    </row>
    <row r="5593" spans="2:4" x14ac:dyDescent="0.2">
      <c r="B5593" s="88">
        <v>38043</v>
      </c>
      <c r="C5593" s="130"/>
      <c r="D5593" s="128">
        <v>29.43</v>
      </c>
    </row>
    <row r="5594" spans="2:4" x14ac:dyDescent="0.2">
      <c r="B5594" s="88">
        <v>38042</v>
      </c>
      <c r="C5594" s="130"/>
      <c r="D5594" s="128">
        <v>29.43</v>
      </c>
    </row>
    <row r="5595" spans="2:4" x14ac:dyDescent="0.2">
      <c r="B5595" s="88">
        <v>38037</v>
      </c>
      <c r="C5595" s="130"/>
      <c r="D5595" s="128">
        <v>29.44</v>
      </c>
    </row>
    <row r="5596" spans="2:4" x14ac:dyDescent="0.2">
      <c r="B5596" s="88">
        <v>38036</v>
      </c>
      <c r="C5596" s="130"/>
      <c r="D5596" s="128">
        <v>29.39</v>
      </c>
    </row>
    <row r="5597" spans="2:4" x14ac:dyDescent="0.2">
      <c r="B5597" s="88">
        <v>38035</v>
      </c>
      <c r="C5597" s="130"/>
      <c r="D5597" s="128">
        <v>29.39</v>
      </c>
    </row>
    <row r="5598" spans="2:4" x14ac:dyDescent="0.2">
      <c r="B5598" s="88">
        <v>38034</v>
      </c>
      <c r="C5598" s="130"/>
      <c r="D5598" s="128">
        <v>29.39</v>
      </c>
    </row>
    <row r="5599" spans="2:4" x14ac:dyDescent="0.2">
      <c r="B5599" s="88">
        <v>38033</v>
      </c>
      <c r="C5599" s="130"/>
      <c r="D5599" s="128">
        <v>29.44</v>
      </c>
    </row>
    <row r="5600" spans="2:4" x14ac:dyDescent="0.2">
      <c r="B5600" s="88">
        <v>38030</v>
      </c>
      <c r="C5600" s="130"/>
      <c r="D5600" s="128">
        <v>29.44</v>
      </c>
    </row>
    <row r="5601" spans="2:4" x14ac:dyDescent="0.2">
      <c r="B5601" s="88">
        <v>38029</v>
      </c>
      <c r="C5601" s="130"/>
      <c r="D5601" s="128">
        <v>29.43</v>
      </c>
    </row>
    <row r="5602" spans="2:4" x14ac:dyDescent="0.2">
      <c r="B5602" s="88">
        <v>38028</v>
      </c>
      <c r="C5602" s="130"/>
      <c r="D5602" s="128">
        <v>29.53</v>
      </c>
    </row>
    <row r="5603" spans="2:4" x14ac:dyDescent="0.2">
      <c r="B5603" s="88">
        <v>38027</v>
      </c>
      <c r="C5603" s="130"/>
      <c r="D5603" s="128">
        <v>29.48</v>
      </c>
    </row>
    <row r="5604" spans="2:4" x14ac:dyDescent="0.2">
      <c r="B5604" s="88">
        <v>38026</v>
      </c>
      <c r="C5604" s="130"/>
      <c r="D5604" s="128">
        <v>29.49</v>
      </c>
    </row>
    <row r="5605" spans="2:4" x14ac:dyDescent="0.2">
      <c r="B5605" s="88">
        <v>38023</v>
      </c>
      <c r="C5605" s="130"/>
      <c r="D5605" s="128">
        <v>29.54</v>
      </c>
    </row>
    <row r="5606" spans="2:4" x14ac:dyDescent="0.2">
      <c r="B5606" s="88">
        <v>38022</v>
      </c>
      <c r="C5606" s="130"/>
      <c r="D5606" s="128">
        <v>29.59</v>
      </c>
    </row>
    <row r="5607" spans="2:4" x14ac:dyDescent="0.2">
      <c r="B5607" s="88">
        <v>38021</v>
      </c>
      <c r="C5607" s="130"/>
      <c r="D5607" s="128">
        <v>29.54</v>
      </c>
    </row>
    <row r="5608" spans="2:4" x14ac:dyDescent="0.2">
      <c r="B5608" s="88">
        <v>38020</v>
      </c>
      <c r="C5608" s="130"/>
      <c r="D5608" s="128">
        <v>29.49</v>
      </c>
    </row>
    <row r="5609" spans="2:4" x14ac:dyDescent="0.2">
      <c r="B5609" s="88">
        <v>38019</v>
      </c>
      <c r="C5609" s="130"/>
      <c r="D5609" s="128">
        <v>29.49</v>
      </c>
    </row>
    <row r="5610" spans="2:4" x14ac:dyDescent="0.2">
      <c r="B5610" s="88">
        <v>38016</v>
      </c>
      <c r="C5610" s="130"/>
      <c r="D5610" s="128">
        <v>29.385000000000002</v>
      </c>
    </row>
    <row r="5611" spans="2:4" x14ac:dyDescent="0.2">
      <c r="B5611" s="88">
        <v>38015</v>
      </c>
      <c r="C5611" s="130"/>
      <c r="D5611" s="128">
        <v>29.385000000000002</v>
      </c>
    </row>
    <row r="5612" spans="2:4" x14ac:dyDescent="0.2">
      <c r="B5612" s="88">
        <v>38014</v>
      </c>
      <c r="C5612" s="130"/>
      <c r="D5612" s="128">
        <v>29.38</v>
      </c>
    </row>
    <row r="5613" spans="2:4" x14ac:dyDescent="0.2">
      <c r="B5613" s="88">
        <v>38013</v>
      </c>
      <c r="C5613" s="130"/>
      <c r="D5613" s="128">
        <v>29.43</v>
      </c>
    </row>
    <row r="5614" spans="2:4" x14ac:dyDescent="0.2">
      <c r="B5614" s="88">
        <v>38012</v>
      </c>
      <c r="C5614" s="130"/>
      <c r="D5614" s="128">
        <v>29.33</v>
      </c>
    </row>
    <row r="5615" spans="2:4" x14ac:dyDescent="0.2">
      <c r="B5615" s="88">
        <v>38009</v>
      </c>
      <c r="C5615" s="130"/>
      <c r="D5615" s="128">
        <v>29.43</v>
      </c>
    </row>
    <row r="5616" spans="2:4" x14ac:dyDescent="0.2">
      <c r="B5616" s="88">
        <v>38008</v>
      </c>
      <c r="C5616" s="130"/>
      <c r="D5616" s="128">
        <v>29.49</v>
      </c>
    </row>
    <row r="5617" spans="2:4" x14ac:dyDescent="0.2">
      <c r="B5617" s="88">
        <v>38007</v>
      </c>
      <c r="C5617" s="130"/>
      <c r="D5617" s="128">
        <v>29.49</v>
      </c>
    </row>
    <row r="5618" spans="2:4" x14ac:dyDescent="0.2">
      <c r="B5618" s="88">
        <v>38006</v>
      </c>
      <c r="C5618" s="130"/>
      <c r="D5618" s="128">
        <v>29.49</v>
      </c>
    </row>
    <row r="5619" spans="2:4" x14ac:dyDescent="0.2">
      <c r="B5619" s="88">
        <v>38005</v>
      </c>
      <c r="C5619" s="130"/>
      <c r="D5619" s="128">
        <v>29.44</v>
      </c>
    </row>
    <row r="5620" spans="2:4" x14ac:dyDescent="0.2">
      <c r="B5620" s="88">
        <v>38002</v>
      </c>
      <c r="C5620" s="130"/>
      <c r="D5620" s="128">
        <v>29.39</v>
      </c>
    </row>
    <row r="5621" spans="2:4" x14ac:dyDescent="0.2">
      <c r="B5621" s="88">
        <v>38001</v>
      </c>
      <c r="C5621" s="130"/>
      <c r="D5621" s="128">
        <v>29.39</v>
      </c>
    </row>
    <row r="5622" spans="2:4" x14ac:dyDescent="0.2">
      <c r="B5622" s="88">
        <v>38000</v>
      </c>
      <c r="C5622" s="130"/>
      <c r="D5622" s="128">
        <v>29.39</v>
      </c>
    </row>
    <row r="5623" spans="2:4" x14ac:dyDescent="0.2">
      <c r="B5623" s="88">
        <v>37999</v>
      </c>
      <c r="C5623" s="130"/>
      <c r="D5623" s="128">
        <v>29.44</v>
      </c>
    </row>
    <row r="5624" spans="2:4" x14ac:dyDescent="0.2">
      <c r="B5624" s="88">
        <v>37998</v>
      </c>
      <c r="C5624" s="130"/>
      <c r="D5624" s="128">
        <v>29.39</v>
      </c>
    </row>
    <row r="5625" spans="2:4" x14ac:dyDescent="0.2">
      <c r="B5625" s="88">
        <v>37995</v>
      </c>
      <c r="C5625" s="130"/>
      <c r="D5625" s="128">
        <v>29.39</v>
      </c>
    </row>
    <row r="5626" spans="2:4" x14ac:dyDescent="0.2">
      <c r="B5626" s="88">
        <v>37994</v>
      </c>
      <c r="C5626" s="130"/>
      <c r="D5626" s="128">
        <v>29.39</v>
      </c>
    </row>
    <row r="5627" spans="2:4" x14ac:dyDescent="0.2">
      <c r="B5627" s="88">
        <v>37993</v>
      </c>
      <c r="C5627" s="130"/>
      <c r="D5627" s="128">
        <v>29.19</v>
      </c>
    </row>
    <row r="5628" spans="2:4" x14ac:dyDescent="0.2">
      <c r="B5628" s="88">
        <v>37991</v>
      </c>
      <c r="C5628" s="130"/>
      <c r="D5628" s="128">
        <v>29.04</v>
      </c>
    </row>
    <row r="5629" spans="2:4" x14ac:dyDescent="0.2">
      <c r="B5629" s="88">
        <v>37988</v>
      </c>
      <c r="C5629" s="130"/>
      <c r="D5629" s="128">
        <v>29.04</v>
      </c>
    </row>
    <row r="5630" spans="2:4" x14ac:dyDescent="0.2">
      <c r="B5630" s="88">
        <v>37985</v>
      </c>
      <c r="C5630" s="130"/>
      <c r="D5630" s="128">
        <v>29.29</v>
      </c>
    </row>
    <row r="5631" spans="2:4" x14ac:dyDescent="0.2">
      <c r="B5631" s="88">
        <v>37984</v>
      </c>
      <c r="C5631" s="130"/>
      <c r="D5631" s="128">
        <v>29.29</v>
      </c>
    </row>
    <row r="5632" spans="2:4" x14ac:dyDescent="0.2">
      <c r="B5632" s="88">
        <v>37981</v>
      </c>
      <c r="C5632" s="130"/>
      <c r="D5632" s="128">
        <v>29.29</v>
      </c>
    </row>
    <row r="5633" spans="2:4" x14ac:dyDescent="0.2">
      <c r="B5633" s="88">
        <v>37979</v>
      </c>
      <c r="C5633" s="130"/>
      <c r="D5633" s="128">
        <v>29.29</v>
      </c>
    </row>
    <row r="5634" spans="2:4" x14ac:dyDescent="0.2">
      <c r="B5634" s="88">
        <v>37978</v>
      </c>
      <c r="C5634" s="130"/>
      <c r="D5634" s="128">
        <v>29.29</v>
      </c>
    </row>
    <row r="5635" spans="2:4" x14ac:dyDescent="0.2">
      <c r="B5635" s="88">
        <v>37977</v>
      </c>
      <c r="C5635" s="130"/>
      <c r="D5635" s="128">
        <v>29.24</v>
      </c>
    </row>
    <row r="5636" spans="2:4" x14ac:dyDescent="0.2">
      <c r="B5636" s="88">
        <v>37974</v>
      </c>
      <c r="C5636" s="130"/>
      <c r="D5636" s="128">
        <v>29.24</v>
      </c>
    </row>
    <row r="5637" spans="2:4" x14ac:dyDescent="0.2">
      <c r="B5637" s="88">
        <v>37973</v>
      </c>
      <c r="C5637" s="130"/>
      <c r="D5637" s="128">
        <v>29.24</v>
      </c>
    </row>
    <row r="5638" spans="2:4" x14ac:dyDescent="0.2">
      <c r="B5638" s="88">
        <v>37972</v>
      </c>
      <c r="C5638" s="130"/>
      <c r="D5638" s="128">
        <v>29.19</v>
      </c>
    </row>
    <row r="5639" spans="2:4" x14ac:dyDescent="0.2">
      <c r="B5639" s="88">
        <v>37971</v>
      </c>
      <c r="C5639" s="130"/>
      <c r="D5639" s="128">
        <v>29.19</v>
      </c>
    </row>
    <row r="5640" spans="2:4" x14ac:dyDescent="0.2">
      <c r="B5640" s="88">
        <v>37970</v>
      </c>
      <c r="C5640" s="130"/>
      <c r="D5640" s="128">
        <v>29.19</v>
      </c>
    </row>
    <row r="5641" spans="2:4" x14ac:dyDescent="0.2">
      <c r="B5641" s="88">
        <v>37967</v>
      </c>
      <c r="C5641" s="130"/>
      <c r="D5641" s="128">
        <v>29.14</v>
      </c>
    </row>
    <row r="5642" spans="2:4" x14ac:dyDescent="0.2">
      <c r="B5642" s="88">
        <v>37966</v>
      </c>
      <c r="C5642" s="130"/>
      <c r="D5642" s="128">
        <v>29.19</v>
      </c>
    </row>
    <row r="5643" spans="2:4" x14ac:dyDescent="0.2">
      <c r="B5643" s="88">
        <v>37965</v>
      </c>
      <c r="C5643" s="130"/>
      <c r="D5643" s="128">
        <v>29.19</v>
      </c>
    </row>
    <row r="5644" spans="2:4" x14ac:dyDescent="0.2">
      <c r="B5644" s="88">
        <v>37964</v>
      </c>
      <c r="C5644" s="130"/>
      <c r="D5644" s="128">
        <v>29.09</v>
      </c>
    </row>
    <row r="5645" spans="2:4" x14ac:dyDescent="0.2">
      <c r="B5645" s="88">
        <v>37963</v>
      </c>
      <c r="C5645" s="130"/>
      <c r="D5645" s="128">
        <v>29.09</v>
      </c>
    </row>
    <row r="5646" spans="2:4" x14ac:dyDescent="0.2">
      <c r="B5646" s="88">
        <v>37960</v>
      </c>
      <c r="C5646" s="130"/>
      <c r="D5646" s="128">
        <v>29.09</v>
      </c>
    </row>
    <row r="5647" spans="2:4" x14ac:dyDescent="0.2">
      <c r="B5647" s="88">
        <v>37959</v>
      </c>
      <c r="C5647" s="130"/>
      <c r="D5647" s="128">
        <v>29.14</v>
      </c>
    </row>
    <row r="5648" spans="2:4" x14ac:dyDescent="0.2">
      <c r="B5648" s="88">
        <v>37958</v>
      </c>
      <c r="C5648" s="130"/>
      <c r="D5648" s="128">
        <v>29.09</v>
      </c>
    </row>
    <row r="5649" spans="2:4" x14ac:dyDescent="0.2">
      <c r="B5649" s="88">
        <v>37957</v>
      </c>
      <c r="C5649" s="130"/>
      <c r="D5649" s="128">
        <v>29.04</v>
      </c>
    </row>
    <row r="5650" spans="2:4" x14ac:dyDescent="0.2">
      <c r="B5650" s="88">
        <v>37956</v>
      </c>
      <c r="C5650" s="130"/>
      <c r="D5650" s="128">
        <v>28.94</v>
      </c>
    </row>
    <row r="5651" spans="2:4" x14ac:dyDescent="0.2">
      <c r="B5651" s="88">
        <v>37953</v>
      </c>
      <c r="C5651" s="130"/>
      <c r="D5651" s="128">
        <v>28.89</v>
      </c>
    </row>
    <row r="5652" spans="2:4" x14ac:dyDescent="0.2">
      <c r="B5652" s="88">
        <v>37952</v>
      </c>
      <c r="C5652" s="130"/>
      <c r="D5652" s="128">
        <v>28.99</v>
      </c>
    </row>
    <row r="5653" spans="2:4" x14ac:dyDescent="0.2">
      <c r="B5653" s="88">
        <v>37951</v>
      </c>
      <c r="C5653" s="130"/>
      <c r="D5653" s="128">
        <v>28.99</v>
      </c>
    </row>
    <row r="5654" spans="2:4" x14ac:dyDescent="0.2">
      <c r="B5654" s="88">
        <v>37950</v>
      </c>
      <c r="C5654" s="130"/>
      <c r="D5654" s="128">
        <v>28.99</v>
      </c>
    </row>
    <row r="5655" spans="2:4" x14ac:dyDescent="0.2">
      <c r="B5655" s="88">
        <v>37949</v>
      </c>
      <c r="C5655" s="130"/>
      <c r="D5655" s="128">
        <v>28.99</v>
      </c>
    </row>
    <row r="5656" spans="2:4" x14ac:dyDescent="0.2">
      <c r="B5656" s="88">
        <v>37946</v>
      </c>
      <c r="C5656" s="130"/>
      <c r="D5656" s="128">
        <v>29.19</v>
      </c>
    </row>
    <row r="5657" spans="2:4" x14ac:dyDescent="0.2">
      <c r="B5657" s="88">
        <v>37945</v>
      </c>
      <c r="C5657" s="130"/>
      <c r="D5657" s="128">
        <v>29.09</v>
      </c>
    </row>
    <row r="5658" spans="2:4" x14ac:dyDescent="0.2">
      <c r="B5658" s="88">
        <v>37944</v>
      </c>
      <c r="C5658" s="130"/>
      <c r="D5658" s="128">
        <v>28.94</v>
      </c>
    </row>
    <row r="5659" spans="2:4" x14ac:dyDescent="0.2">
      <c r="B5659" s="88">
        <v>37943</v>
      </c>
      <c r="C5659" s="130"/>
      <c r="D5659" s="128">
        <v>28.79</v>
      </c>
    </row>
    <row r="5660" spans="2:4" x14ac:dyDescent="0.2">
      <c r="B5660" s="88">
        <v>37942</v>
      </c>
      <c r="C5660" s="130"/>
      <c r="D5660" s="128">
        <v>28.74</v>
      </c>
    </row>
    <row r="5661" spans="2:4" x14ac:dyDescent="0.2">
      <c r="B5661" s="88">
        <v>37939</v>
      </c>
      <c r="C5661" s="130"/>
      <c r="D5661" s="128">
        <v>28.79</v>
      </c>
    </row>
    <row r="5662" spans="2:4" x14ac:dyDescent="0.2">
      <c r="B5662" s="88">
        <v>37938</v>
      </c>
      <c r="C5662" s="130"/>
      <c r="D5662" s="128">
        <v>28.89</v>
      </c>
    </row>
    <row r="5663" spans="2:4" x14ac:dyDescent="0.2">
      <c r="B5663" s="88">
        <v>37937</v>
      </c>
      <c r="C5663" s="130"/>
      <c r="D5663" s="128">
        <v>28.84</v>
      </c>
    </row>
    <row r="5664" spans="2:4" x14ac:dyDescent="0.2">
      <c r="B5664" s="88">
        <v>37936</v>
      </c>
      <c r="C5664" s="130"/>
      <c r="D5664" s="128">
        <v>28.785</v>
      </c>
    </row>
    <row r="5665" spans="2:4" x14ac:dyDescent="0.2">
      <c r="B5665" s="88">
        <v>37935</v>
      </c>
      <c r="C5665" s="130"/>
      <c r="D5665" s="128">
        <v>28.64</v>
      </c>
    </row>
    <row r="5666" spans="2:4" x14ac:dyDescent="0.2">
      <c r="B5666" s="88">
        <v>37932</v>
      </c>
      <c r="C5666" s="130"/>
      <c r="D5666" s="128">
        <v>28.69</v>
      </c>
    </row>
    <row r="5667" spans="2:4" x14ac:dyDescent="0.2">
      <c r="B5667" s="88">
        <v>37931</v>
      </c>
      <c r="C5667" s="130"/>
      <c r="D5667" s="128">
        <v>28.8</v>
      </c>
    </row>
    <row r="5668" spans="2:4" x14ac:dyDescent="0.2">
      <c r="B5668" s="88">
        <v>37930</v>
      </c>
      <c r="C5668" s="130"/>
      <c r="D5668" s="128">
        <v>28.65</v>
      </c>
    </row>
    <row r="5669" spans="2:4" x14ac:dyDescent="0.2">
      <c r="B5669" s="88">
        <v>37929</v>
      </c>
      <c r="C5669" s="130"/>
      <c r="D5669" s="128">
        <v>28.49</v>
      </c>
    </row>
    <row r="5670" spans="2:4" x14ac:dyDescent="0.2">
      <c r="B5670" s="88">
        <v>37928</v>
      </c>
      <c r="C5670" s="130"/>
      <c r="D5670" s="128">
        <v>28.335000000000001</v>
      </c>
    </row>
    <row r="5671" spans="2:4" x14ac:dyDescent="0.2">
      <c r="B5671" s="88">
        <v>37925</v>
      </c>
      <c r="C5671" s="130"/>
      <c r="D5671" s="128">
        <v>28.48</v>
      </c>
    </row>
    <row r="5672" spans="2:4" x14ac:dyDescent="0.2">
      <c r="B5672" s="88">
        <v>37924</v>
      </c>
      <c r="C5672" s="130"/>
      <c r="D5672" s="128">
        <v>28.58</v>
      </c>
    </row>
    <row r="5673" spans="2:4" x14ac:dyDescent="0.2">
      <c r="B5673" s="88">
        <v>37923</v>
      </c>
      <c r="C5673" s="130"/>
      <c r="D5673" s="128">
        <v>28.58</v>
      </c>
    </row>
    <row r="5674" spans="2:4" x14ac:dyDescent="0.2">
      <c r="B5674" s="88">
        <v>37922</v>
      </c>
      <c r="C5674" s="130"/>
      <c r="D5674" s="128">
        <v>28.43</v>
      </c>
    </row>
    <row r="5675" spans="2:4" x14ac:dyDescent="0.2">
      <c r="B5675" s="88">
        <v>37921</v>
      </c>
      <c r="C5675" s="130"/>
      <c r="D5675" s="128">
        <v>28.43</v>
      </c>
    </row>
    <row r="5676" spans="2:4" x14ac:dyDescent="0.2">
      <c r="B5676" s="88">
        <v>37918</v>
      </c>
      <c r="C5676" s="130"/>
      <c r="D5676" s="128">
        <v>28.35</v>
      </c>
    </row>
    <row r="5677" spans="2:4" x14ac:dyDescent="0.2">
      <c r="B5677" s="88">
        <v>37917</v>
      </c>
      <c r="C5677" s="130"/>
      <c r="D5677" s="128">
        <v>28.38</v>
      </c>
    </row>
    <row r="5678" spans="2:4" x14ac:dyDescent="0.2">
      <c r="B5678" s="88">
        <v>37916</v>
      </c>
      <c r="C5678" s="130"/>
      <c r="D5678" s="128">
        <v>28.38</v>
      </c>
    </row>
    <row r="5679" spans="2:4" x14ac:dyDescent="0.2">
      <c r="B5679" s="88">
        <v>37915</v>
      </c>
      <c r="C5679" s="130"/>
      <c r="D5679" s="128">
        <v>28.18</v>
      </c>
    </row>
    <row r="5680" spans="2:4" x14ac:dyDescent="0.2">
      <c r="B5680" s="88">
        <v>37914</v>
      </c>
      <c r="C5680" s="130"/>
      <c r="D5680" s="128">
        <v>28.03</v>
      </c>
    </row>
    <row r="5681" spans="2:4" x14ac:dyDescent="0.2">
      <c r="B5681" s="88">
        <v>37911</v>
      </c>
      <c r="C5681" s="130"/>
      <c r="D5681" s="128">
        <v>28.03</v>
      </c>
    </row>
    <row r="5682" spans="2:4" x14ac:dyDescent="0.2">
      <c r="B5682" s="88">
        <v>37910</v>
      </c>
      <c r="C5682" s="130"/>
      <c r="D5682" s="128">
        <v>28.03</v>
      </c>
    </row>
    <row r="5683" spans="2:4" x14ac:dyDescent="0.2">
      <c r="B5683" s="88">
        <v>37909</v>
      </c>
      <c r="C5683" s="130"/>
      <c r="D5683" s="128">
        <v>28.08</v>
      </c>
    </row>
    <row r="5684" spans="2:4" x14ac:dyDescent="0.2">
      <c r="B5684" s="88">
        <v>37908</v>
      </c>
      <c r="C5684" s="130"/>
      <c r="D5684" s="128">
        <v>28.08</v>
      </c>
    </row>
    <row r="5685" spans="2:4" x14ac:dyDescent="0.2">
      <c r="B5685" s="88">
        <v>37907</v>
      </c>
      <c r="C5685" s="130"/>
      <c r="D5685" s="128">
        <v>28.08</v>
      </c>
    </row>
    <row r="5686" spans="2:4" x14ac:dyDescent="0.2">
      <c r="B5686" s="88">
        <v>37904</v>
      </c>
      <c r="C5686" s="130"/>
      <c r="D5686" s="128">
        <v>28.13</v>
      </c>
    </row>
    <row r="5687" spans="2:4" x14ac:dyDescent="0.2">
      <c r="B5687" s="88">
        <v>37903</v>
      </c>
      <c r="C5687" s="130"/>
      <c r="D5687" s="128">
        <v>28.23</v>
      </c>
    </row>
    <row r="5688" spans="2:4" x14ac:dyDescent="0.2">
      <c r="B5688" s="88">
        <v>37902</v>
      </c>
      <c r="C5688" s="130"/>
      <c r="D5688" s="128">
        <v>28.08</v>
      </c>
    </row>
    <row r="5689" spans="2:4" x14ac:dyDescent="0.2">
      <c r="B5689" s="88">
        <v>37901</v>
      </c>
      <c r="C5689" s="130"/>
      <c r="D5689" s="128">
        <v>27.98</v>
      </c>
    </row>
    <row r="5690" spans="2:4" x14ac:dyDescent="0.2">
      <c r="B5690" s="88">
        <v>37900</v>
      </c>
      <c r="C5690" s="130"/>
      <c r="D5690" s="128">
        <v>27.89</v>
      </c>
    </row>
    <row r="5691" spans="2:4" x14ac:dyDescent="0.2">
      <c r="B5691" s="88">
        <v>37897</v>
      </c>
      <c r="C5691" s="130"/>
      <c r="D5691" s="128">
        <v>27.99</v>
      </c>
    </row>
    <row r="5692" spans="2:4" x14ac:dyDescent="0.2">
      <c r="B5692" s="88">
        <v>37896</v>
      </c>
      <c r="C5692" s="130"/>
      <c r="D5692" s="128">
        <v>28</v>
      </c>
    </row>
    <row r="5693" spans="2:4" x14ac:dyDescent="0.2">
      <c r="B5693" s="88">
        <v>37895</v>
      </c>
      <c r="C5693" s="130"/>
      <c r="D5693" s="128">
        <v>27.9</v>
      </c>
    </row>
    <row r="5694" spans="2:4" x14ac:dyDescent="0.2">
      <c r="B5694" s="88">
        <v>37894</v>
      </c>
      <c r="C5694" s="130"/>
      <c r="D5694" s="128">
        <v>28</v>
      </c>
    </row>
    <row r="5695" spans="2:4" x14ac:dyDescent="0.2">
      <c r="B5695" s="88">
        <v>37893</v>
      </c>
      <c r="C5695" s="130"/>
      <c r="D5695" s="128">
        <v>28.15</v>
      </c>
    </row>
    <row r="5696" spans="2:4" x14ac:dyDescent="0.2">
      <c r="B5696" s="88">
        <v>37890</v>
      </c>
      <c r="C5696" s="130"/>
      <c r="D5696" s="128">
        <v>28.1</v>
      </c>
    </row>
    <row r="5697" spans="2:4" x14ac:dyDescent="0.2">
      <c r="B5697" s="88">
        <v>37889</v>
      </c>
      <c r="C5697" s="130"/>
      <c r="D5697" s="128">
        <v>28.1</v>
      </c>
    </row>
    <row r="5698" spans="2:4" x14ac:dyDescent="0.2">
      <c r="B5698" s="88">
        <v>37888</v>
      </c>
      <c r="C5698" s="130"/>
      <c r="D5698" s="128">
        <v>28.05</v>
      </c>
    </row>
    <row r="5699" spans="2:4" x14ac:dyDescent="0.2">
      <c r="B5699" s="88">
        <v>37887</v>
      </c>
      <c r="C5699" s="130"/>
      <c r="D5699" s="128">
        <v>27.95</v>
      </c>
    </row>
    <row r="5700" spans="2:4" x14ac:dyDescent="0.2">
      <c r="B5700" s="88">
        <v>37886</v>
      </c>
      <c r="C5700" s="130"/>
      <c r="D5700" s="128">
        <v>27.75</v>
      </c>
    </row>
    <row r="5701" spans="2:4" x14ac:dyDescent="0.2">
      <c r="B5701" s="88">
        <v>37883</v>
      </c>
      <c r="C5701" s="130"/>
      <c r="D5701" s="128">
        <v>27.6</v>
      </c>
    </row>
    <row r="5702" spans="2:4" x14ac:dyDescent="0.2">
      <c r="B5702" s="88">
        <v>37882</v>
      </c>
      <c r="C5702" s="130"/>
      <c r="D5702" s="128">
        <v>27.55</v>
      </c>
    </row>
    <row r="5703" spans="2:4" x14ac:dyDescent="0.2">
      <c r="B5703" s="88">
        <v>37881</v>
      </c>
      <c r="C5703" s="130"/>
      <c r="D5703" s="128">
        <v>27.6</v>
      </c>
    </row>
    <row r="5704" spans="2:4" x14ac:dyDescent="0.2">
      <c r="B5704" s="88">
        <v>37880</v>
      </c>
      <c r="C5704" s="130"/>
      <c r="D5704" s="128">
        <v>27.7</v>
      </c>
    </row>
    <row r="5705" spans="2:4" x14ac:dyDescent="0.2">
      <c r="B5705" s="88">
        <v>37879</v>
      </c>
      <c r="C5705" s="130"/>
      <c r="D5705" s="128">
        <v>27.75</v>
      </c>
    </row>
    <row r="5706" spans="2:4" x14ac:dyDescent="0.2">
      <c r="B5706" s="88">
        <v>37876</v>
      </c>
      <c r="C5706" s="130"/>
      <c r="D5706" s="128">
        <v>27.75</v>
      </c>
    </row>
    <row r="5707" spans="2:4" x14ac:dyDescent="0.2">
      <c r="B5707" s="88">
        <v>37875</v>
      </c>
      <c r="C5707" s="130"/>
      <c r="D5707" s="128">
        <v>27.85</v>
      </c>
    </row>
    <row r="5708" spans="2:4" x14ac:dyDescent="0.2">
      <c r="B5708" s="88">
        <v>37874</v>
      </c>
      <c r="C5708" s="130"/>
      <c r="D5708" s="128">
        <v>27.8</v>
      </c>
    </row>
    <row r="5709" spans="2:4" x14ac:dyDescent="0.2">
      <c r="B5709" s="88">
        <v>37873</v>
      </c>
      <c r="C5709" s="130"/>
      <c r="D5709" s="128">
        <v>27.85</v>
      </c>
    </row>
    <row r="5710" spans="2:4" x14ac:dyDescent="0.2">
      <c r="B5710" s="88">
        <v>37872</v>
      </c>
      <c r="C5710" s="130"/>
      <c r="D5710" s="128">
        <v>27.8</v>
      </c>
    </row>
    <row r="5711" spans="2:4" x14ac:dyDescent="0.2">
      <c r="B5711" s="88">
        <v>37869</v>
      </c>
      <c r="C5711" s="130"/>
      <c r="D5711" s="128">
        <v>27.8</v>
      </c>
    </row>
    <row r="5712" spans="2:4" x14ac:dyDescent="0.2">
      <c r="B5712" s="88">
        <v>37868</v>
      </c>
      <c r="C5712" s="130"/>
      <c r="D5712" s="128">
        <v>27.7</v>
      </c>
    </row>
    <row r="5713" spans="2:4" x14ac:dyDescent="0.2">
      <c r="B5713" s="88">
        <v>37867</v>
      </c>
      <c r="C5713" s="130"/>
      <c r="D5713" s="128">
        <v>27.65</v>
      </c>
    </row>
    <row r="5714" spans="2:4" x14ac:dyDescent="0.2">
      <c r="B5714" s="88">
        <v>37866</v>
      </c>
      <c r="C5714" s="130"/>
      <c r="D5714" s="128">
        <v>27.65</v>
      </c>
    </row>
    <row r="5715" spans="2:4" x14ac:dyDescent="0.2">
      <c r="B5715" s="88">
        <v>37865</v>
      </c>
      <c r="C5715" s="130"/>
      <c r="D5715" s="128">
        <v>27.65</v>
      </c>
    </row>
    <row r="5716" spans="2:4" x14ac:dyDescent="0.2">
      <c r="B5716" s="88">
        <v>37862</v>
      </c>
      <c r="C5716" s="130"/>
      <c r="D5716" s="128">
        <v>27.8</v>
      </c>
    </row>
    <row r="5717" spans="2:4" x14ac:dyDescent="0.2">
      <c r="B5717" s="88">
        <v>37860</v>
      </c>
      <c r="C5717" s="130"/>
      <c r="D5717" s="128">
        <v>27.85</v>
      </c>
    </row>
    <row r="5718" spans="2:4" x14ac:dyDescent="0.2">
      <c r="B5718" s="88">
        <v>37859</v>
      </c>
      <c r="C5718" s="130"/>
      <c r="D5718" s="128">
        <v>27.8</v>
      </c>
    </row>
    <row r="5719" spans="2:4" x14ac:dyDescent="0.2">
      <c r="B5719" s="88">
        <v>37855</v>
      </c>
      <c r="C5719" s="130"/>
      <c r="D5719" s="128">
        <v>27.7</v>
      </c>
    </row>
    <row r="5720" spans="2:4" x14ac:dyDescent="0.2">
      <c r="B5720" s="88">
        <v>37854</v>
      </c>
      <c r="C5720" s="130"/>
      <c r="D5720" s="128">
        <v>27.7</v>
      </c>
    </row>
    <row r="5721" spans="2:4" x14ac:dyDescent="0.2">
      <c r="B5721" s="88">
        <v>37853</v>
      </c>
      <c r="C5721" s="130"/>
      <c r="D5721" s="128">
        <v>27.7</v>
      </c>
    </row>
    <row r="5722" spans="2:4" x14ac:dyDescent="0.2">
      <c r="B5722" s="88">
        <v>37852</v>
      </c>
      <c r="C5722" s="130"/>
      <c r="D5722" s="128">
        <v>27.65</v>
      </c>
    </row>
    <row r="5723" spans="2:4" x14ac:dyDescent="0.2">
      <c r="B5723" s="88">
        <v>37851</v>
      </c>
      <c r="C5723" s="130"/>
      <c r="D5723" s="128">
        <v>27.6</v>
      </c>
    </row>
    <row r="5724" spans="2:4" x14ac:dyDescent="0.2">
      <c r="B5724" s="88">
        <v>37848</v>
      </c>
      <c r="C5724" s="130"/>
      <c r="D5724" s="128">
        <v>27.55</v>
      </c>
    </row>
    <row r="5725" spans="2:4" x14ac:dyDescent="0.2">
      <c r="B5725" s="88">
        <v>37847</v>
      </c>
      <c r="C5725" s="130"/>
      <c r="D5725" s="128">
        <v>27.55</v>
      </c>
    </row>
    <row r="5726" spans="2:4" x14ac:dyDescent="0.2">
      <c r="B5726" s="88">
        <v>37846</v>
      </c>
      <c r="C5726" s="130"/>
      <c r="D5726" s="128">
        <v>27.8</v>
      </c>
    </row>
    <row r="5727" spans="2:4" x14ac:dyDescent="0.2">
      <c r="B5727" s="88">
        <v>37845</v>
      </c>
      <c r="C5727" s="130"/>
      <c r="D5727" s="128">
        <v>27.85</v>
      </c>
    </row>
    <row r="5728" spans="2:4" x14ac:dyDescent="0.2">
      <c r="B5728" s="88">
        <v>37844</v>
      </c>
      <c r="C5728" s="130"/>
      <c r="D5728" s="128">
        <v>27.75</v>
      </c>
    </row>
    <row r="5729" spans="2:4" x14ac:dyDescent="0.2">
      <c r="B5729" s="88">
        <v>37841</v>
      </c>
      <c r="C5729" s="130"/>
      <c r="D5729" s="128">
        <v>27.95</v>
      </c>
    </row>
    <row r="5730" spans="2:4" x14ac:dyDescent="0.2">
      <c r="B5730" s="88">
        <v>37840</v>
      </c>
      <c r="C5730" s="130"/>
      <c r="D5730" s="128">
        <v>28.195</v>
      </c>
    </row>
    <row r="5731" spans="2:4" x14ac:dyDescent="0.2">
      <c r="B5731" s="88">
        <v>37839</v>
      </c>
      <c r="C5731" s="130"/>
      <c r="D5731" s="128">
        <v>28.19</v>
      </c>
    </row>
    <row r="5732" spans="2:4" x14ac:dyDescent="0.2">
      <c r="B5732" s="88">
        <v>37838</v>
      </c>
      <c r="C5732" s="130"/>
      <c r="D5732" s="128">
        <v>27.89</v>
      </c>
    </row>
    <row r="5733" spans="2:4" x14ac:dyDescent="0.2">
      <c r="B5733" s="88">
        <v>37837</v>
      </c>
      <c r="C5733" s="130"/>
      <c r="D5733" s="128">
        <v>27.44</v>
      </c>
    </row>
    <row r="5734" spans="2:4" x14ac:dyDescent="0.2">
      <c r="B5734" s="88">
        <v>37834</v>
      </c>
      <c r="C5734" s="130"/>
      <c r="D5734" s="128">
        <v>27.34</v>
      </c>
    </row>
    <row r="5735" spans="2:4" x14ac:dyDescent="0.2">
      <c r="B5735" s="88">
        <v>37833</v>
      </c>
      <c r="C5735" s="130"/>
      <c r="D5735" s="128">
        <v>27.39</v>
      </c>
    </row>
    <row r="5736" spans="2:4" x14ac:dyDescent="0.2">
      <c r="B5736" s="88">
        <v>37832</v>
      </c>
      <c r="C5736" s="130"/>
      <c r="D5736" s="128">
        <v>27.34</v>
      </c>
    </row>
    <row r="5737" spans="2:4" x14ac:dyDescent="0.2">
      <c r="B5737" s="88">
        <v>37831</v>
      </c>
      <c r="C5737" s="130"/>
      <c r="D5737" s="128">
        <v>27.24</v>
      </c>
    </row>
    <row r="5738" spans="2:4" x14ac:dyDescent="0.2">
      <c r="B5738" s="88">
        <v>37830</v>
      </c>
      <c r="C5738" s="130"/>
      <c r="D5738" s="128">
        <v>27.19</v>
      </c>
    </row>
    <row r="5739" spans="2:4" x14ac:dyDescent="0.2">
      <c r="B5739" s="88">
        <v>37827</v>
      </c>
      <c r="C5739" s="130"/>
      <c r="D5739" s="128">
        <v>27.14</v>
      </c>
    </row>
    <row r="5740" spans="2:4" x14ac:dyDescent="0.2">
      <c r="B5740" s="88">
        <v>37826</v>
      </c>
      <c r="C5740" s="130"/>
      <c r="D5740" s="128">
        <v>27.09</v>
      </c>
    </row>
    <row r="5741" spans="2:4" x14ac:dyDescent="0.2">
      <c r="B5741" s="88">
        <v>37825</v>
      </c>
      <c r="C5741" s="130"/>
      <c r="D5741" s="128">
        <v>27.04</v>
      </c>
    </row>
    <row r="5742" spans="2:4" x14ac:dyDescent="0.2">
      <c r="B5742" s="88">
        <v>37824</v>
      </c>
      <c r="C5742" s="130"/>
      <c r="D5742" s="128">
        <v>26.94</v>
      </c>
    </row>
    <row r="5743" spans="2:4" x14ac:dyDescent="0.2">
      <c r="B5743" s="88">
        <v>37823</v>
      </c>
      <c r="C5743" s="130"/>
      <c r="D5743" s="128">
        <v>26.79</v>
      </c>
    </row>
    <row r="5744" spans="2:4" x14ac:dyDescent="0.2">
      <c r="B5744" s="88">
        <v>37819</v>
      </c>
      <c r="C5744" s="130"/>
      <c r="D5744" s="128">
        <v>26.74</v>
      </c>
    </row>
    <row r="5745" spans="2:4" x14ac:dyDescent="0.2">
      <c r="B5745" s="88">
        <v>37818</v>
      </c>
      <c r="C5745" s="130"/>
      <c r="D5745" s="128">
        <v>26.69</v>
      </c>
    </row>
    <row r="5746" spans="2:4" x14ac:dyDescent="0.2">
      <c r="B5746" s="88">
        <v>37817</v>
      </c>
      <c r="C5746" s="130"/>
      <c r="D5746" s="128">
        <v>26.69</v>
      </c>
    </row>
    <row r="5747" spans="2:4" x14ac:dyDescent="0.2">
      <c r="B5747" s="88">
        <v>37816</v>
      </c>
      <c r="C5747" s="130"/>
      <c r="D5747" s="128">
        <v>26.69</v>
      </c>
    </row>
    <row r="5748" spans="2:4" x14ac:dyDescent="0.2">
      <c r="B5748" s="88">
        <v>37813</v>
      </c>
      <c r="C5748" s="130"/>
      <c r="D5748" s="128">
        <v>26.74</v>
      </c>
    </row>
    <row r="5749" spans="2:4" x14ac:dyDescent="0.2">
      <c r="B5749" s="88">
        <v>37812</v>
      </c>
      <c r="C5749" s="130"/>
      <c r="D5749" s="128">
        <v>26.79</v>
      </c>
    </row>
    <row r="5750" spans="2:4" x14ac:dyDescent="0.2">
      <c r="B5750" s="88">
        <v>37811</v>
      </c>
      <c r="C5750" s="130"/>
      <c r="D5750" s="128">
        <v>26.59</v>
      </c>
    </row>
    <row r="5751" spans="2:4" x14ac:dyDescent="0.2">
      <c r="B5751" s="88">
        <v>37810</v>
      </c>
      <c r="C5751" s="130"/>
      <c r="D5751" s="128">
        <v>26.54</v>
      </c>
    </row>
    <row r="5752" spans="2:4" x14ac:dyDescent="0.2">
      <c r="B5752" s="88">
        <v>37809</v>
      </c>
      <c r="C5752" s="130"/>
      <c r="D5752" s="128">
        <v>26.54</v>
      </c>
    </row>
    <row r="5753" spans="2:4" x14ac:dyDescent="0.2">
      <c r="B5753" s="88">
        <v>37806</v>
      </c>
      <c r="C5753" s="130"/>
      <c r="D5753" s="128">
        <v>26.54</v>
      </c>
    </row>
    <row r="5754" spans="2:4" x14ac:dyDescent="0.2">
      <c r="B5754" s="88">
        <v>37805</v>
      </c>
      <c r="C5754" s="130"/>
      <c r="D5754" s="128">
        <v>26.74</v>
      </c>
    </row>
    <row r="5755" spans="2:4" x14ac:dyDescent="0.2">
      <c r="B5755" s="88">
        <v>37804</v>
      </c>
      <c r="C5755" s="130"/>
      <c r="D5755" s="128">
        <v>26.84</v>
      </c>
    </row>
    <row r="5756" spans="2:4" x14ac:dyDescent="0.2">
      <c r="B5756" s="88">
        <v>37803</v>
      </c>
      <c r="C5756" s="130"/>
      <c r="D5756" s="128">
        <v>26.74</v>
      </c>
    </row>
    <row r="5757" spans="2:4" x14ac:dyDescent="0.2">
      <c r="B5757" s="88">
        <v>37802</v>
      </c>
      <c r="C5757" s="130"/>
      <c r="D5757" s="128">
        <v>26.99</v>
      </c>
    </row>
    <row r="5758" spans="2:4" x14ac:dyDescent="0.2">
      <c r="B5758" s="88">
        <v>37799</v>
      </c>
      <c r="C5758" s="130"/>
      <c r="D5758" s="128">
        <v>26.79</v>
      </c>
    </row>
    <row r="5759" spans="2:4" x14ac:dyDescent="0.2">
      <c r="B5759" s="88">
        <v>37798</v>
      </c>
      <c r="C5759" s="130"/>
      <c r="D5759" s="128">
        <v>26.39</v>
      </c>
    </row>
    <row r="5760" spans="2:4" x14ac:dyDescent="0.2">
      <c r="B5760" s="88">
        <v>37797</v>
      </c>
      <c r="C5760" s="130"/>
      <c r="D5760" s="128">
        <v>26.4</v>
      </c>
    </row>
    <row r="5761" spans="2:4" x14ac:dyDescent="0.2">
      <c r="B5761" s="88">
        <v>37796</v>
      </c>
      <c r="C5761" s="130"/>
      <c r="D5761" s="128">
        <v>26.45</v>
      </c>
    </row>
    <row r="5762" spans="2:4" x14ac:dyDescent="0.2">
      <c r="B5762" s="88">
        <v>37795</v>
      </c>
      <c r="C5762" s="130"/>
      <c r="D5762" s="128">
        <v>26.61</v>
      </c>
    </row>
    <row r="5763" spans="2:4" x14ac:dyDescent="0.2">
      <c r="B5763" s="88">
        <v>37792</v>
      </c>
      <c r="C5763" s="130"/>
      <c r="D5763" s="128">
        <v>26.51</v>
      </c>
    </row>
    <row r="5764" spans="2:4" x14ac:dyDescent="0.2">
      <c r="B5764" s="88">
        <v>37790</v>
      </c>
      <c r="C5764" s="130"/>
      <c r="D5764" s="128">
        <v>26.51</v>
      </c>
    </row>
    <row r="5765" spans="2:4" x14ac:dyDescent="0.2">
      <c r="B5765" s="88">
        <v>37788</v>
      </c>
      <c r="C5765" s="130"/>
      <c r="D5765" s="128">
        <v>26.36</v>
      </c>
    </row>
    <row r="5766" spans="2:4" x14ac:dyDescent="0.2">
      <c r="B5766" s="88">
        <v>37785</v>
      </c>
      <c r="C5766" s="130"/>
      <c r="D5766" s="128">
        <v>26.65</v>
      </c>
    </row>
    <row r="5767" spans="2:4" x14ac:dyDescent="0.2">
      <c r="B5767" s="88">
        <v>37784</v>
      </c>
      <c r="C5767" s="130"/>
      <c r="D5767" s="128">
        <v>26.35</v>
      </c>
    </row>
    <row r="5768" spans="2:4" x14ac:dyDescent="0.2">
      <c r="B5768" s="88">
        <v>37783</v>
      </c>
      <c r="C5768" s="130"/>
      <c r="D5768" s="128">
        <v>26.15</v>
      </c>
    </row>
    <row r="5769" spans="2:4" x14ac:dyDescent="0.2">
      <c r="B5769" s="88">
        <v>37782</v>
      </c>
      <c r="C5769" s="130"/>
      <c r="D5769" s="128">
        <v>26.3</v>
      </c>
    </row>
    <row r="5770" spans="2:4" x14ac:dyDescent="0.2">
      <c r="B5770" s="88">
        <v>37781</v>
      </c>
      <c r="C5770" s="130"/>
      <c r="D5770" s="128">
        <v>26.34</v>
      </c>
    </row>
    <row r="5771" spans="2:4" x14ac:dyDescent="0.2">
      <c r="B5771" s="88">
        <v>37778</v>
      </c>
      <c r="C5771" s="130"/>
      <c r="D5771" s="128">
        <v>26.54</v>
      </c>
    </row>
    <row r="5772" spans="2:4" x14ac:dyDescent="0.2">
      <c r="B5772" s="88">
        <v>37777</v>
      </c>
      <c r="C5772" s="130"/>
      <c r="D5772" s="128">
        <v>26.585000000000001</v>
      </c>
    </row>
    <row r="5773" spans="2:4" x14ac:dyDescent="0.2">
      <c r="B5773" s="88">
        <v>37776</v>
      </c>
      <c r="C5773" s="130"/>
      <c r="D5773" s="128">
        <v>27.434999999999999</v>
      </c>
    </row>
    <row r="5774" spans="2:4" x14ac:dyDescent="0.2">
      <c r="B5774" s="88">
        <v>37775</v>
      </c>
      <c r="C5774" s="130"/>
      <c r="D5774" s="128">
        <v>27.48</v>
      </c>
    </row>
    <row r="5775" spans="2:4" x14ac:dyDescent="0.2">
      <c r="B5775" s="88">
        <v>37774</v>
      </c>
      <c r="C5775" s="130"/>
      <c r="D5775" s="128">
        <v>27.75</v>
      </c>
    </row>
    <row r="5776" spans="2:4" x14ac:dyDescent="0.2">
      <c r="B5776" s="88">
        <v>37771</v>
      </c>
      <c r="C5776" s="130"/>
      <c r="D5776" s="128">
        <v>27.835000000000001</v>
      </c>
    </row>
    <row r="5777" spans="2:4" x14ac:dyDescent="0.2">
      <c r="B5777" s="88">
        <v>37770</v>
      </c>
      <c r="C5777" s="130"/>
      <c r="D5777" s="128">
        <v>28.18</v>
      </c>
    </row>
    <row r="5778" spans="2:4" x14ac:dyDescent="0.2">
      <c r="B5778" s="88">
        <v>37769</v>
      </c>
      <c r="C5778" s="130"/>
      <c r="D5778" s="128">
        <v>28.48</v>
      </c>
    </row>
    <row r="5779" spans="2:4" x14ac:dyDescent="0.2">
      <c r="B5779" s="88">
        <v>37768</v>
      </c>
      <c r="C5779" s="130"/>
      <c r="D5779" s="128">
        <v>28.68</v>
      </c>
    </row>
    <row r="5780" spans="2:4" x14ac:dyDescent="0.2">
      <c r="B5780" s="88">
        <v>37767</v>
      </c>
      <c r="C5780" s="130"/>
      <c r="D5780" s="128">
        <v>28.984999999999999</v>
      </c>
    </row>
    <row r="5781" spans="2:4" x14ac:dyDescent="0.2">
      <c r="B5781" s="88">
        <v>37764</v>
      </c>
      <c r="C5781" s="130"/>
      <c r="D5781" s="128">
        <v>29.135000000000002</v>
      </c>
    </row>
    <row r="5782" spans="2:4" x14ac:dyDescent="0.2">
      <c r="B5782" s="88">
        <v>37763</v>
      </c>
      <c r="C5782" s="130"/>
      <c r="D5782" s="128">
        <v>29.135000000000002</v>
      </c>
    </row>
    <row r="5783" spans="2:4" x14ac:dyDescent="0.2">
      <c r="B5783" s="88">
        <v>37762</v>
      </c>
      <c r="C5783" s="130"/>
      <c r="D5783" s="128">
        <v>29.39</v>
      </c>
    </row>
    <row r="5784" spans="2:4" x14ac:dyDescent="0.2">
      <c r="B5784" s="88">
        <v>37761</v>
      </c>
      <c r="C5784" s="130"/>
      <c r="D5784" s="128">
        <v>29.54</v>
      </c>
    </row>
    <row r="5785" spans="2:4" x14ac:dyDescent="0.2">
      <c r="B5785" s="88">
        <v>37760</v>
      </c>
      <c r="C5785" s="130"/>
      <c r="D5785" s="128">
        <v>29.49</v>
      </c>
    </row>
    <row r="5786" spans="2:4" x14ac:dyDescent="0.2">
      <c r="B5786" s="88">
        <v>37757</v>
      </c>
      <c r="C5786" s="130"/>
      <c r="D5786" s="128">
        <v>29.39</v>
      </c>
    </row>
    <row r="5787" spans="2:4" x14ac:dyDescent="0.2">
      <c r="B5787" s="88">
        <v>37756</v>
      </c>
      <c r="C5787" s="130"/>
      <c r="D5787" s="128">
        <v>29.29</v>
      </c>
    </row>
    <row r="5788" spans="2:4" x14ac:dyDescent="0.2">
      <c r="B5788" s="88">
        <v>37755</v>
      </c>
      <c r="C5788" s="130"/>
      <c r="D5788" s="128">
        <v>29.344999999999999</v>
      </c>
    </row>
    <row r="5789" spans="2:4" x14ac:dyDescent="0.2">
      <c r="B5789" s="88">
        <v>37754</v>
      </c>
      <c r="C5789" s="130"/>
      <c r="D5789" s="128">
        <v>29.295000000000002</v>
      </c>
    </row>
    <row r="5790" spans="2:4" x14ac:dyDescent="0.2">
      <c r="B5790" s="88">
        <v>37753</v>
      </c>
      <c r="C5790" s="130"/>
      <c r="D5790" s="128">
        <v>29.14</v>
      </c>
    </row>
    <row r="5791" spans="2:4" x14ac:dyDescent="0.2">
      <c r="B5791" s="88">
        <v>37750</v>
      </c>
      <c r="C5791" s="130"/>
      <c r="D5791" s="128">
        <v>29.14</v>
      </c>
    </row>
    <row r="5792" spans="2:4" x14ac:dyDescent="0.2">
      <c r="B5792" s="88">
        <v>37749</v>
      </c>
      <c r="C5792" s="130"/>
      <c r="D5792" s="128">
        <v>29.49</v>
      </c>
    </row>
    <row r="5793" spans="2:4" x14ac:dyDescent="0.2">
      <c r="B5793" s="88">
        <v>37748</v>
      </c>
      <c r="C5793" s="130"/>
      <c r="D5793" s="128">
        <v>29.54</v>
      </c>
    </row>
    <row r="5794" spans="2:4" x14ac:dyDescent="0.2">
      <c r="B5794" s="88">
        <v>37747</v>
      </c>
      <c r="C5794" s="130"/>
      <c r="D5794" s="128">
        <v>29.44</v>
      </c>
    </row>
    <row r="5795" spans="2:4" x14ac:dyDescent="0.2">
      <c r="B5795" s="88">
        <v>37746</v>
      </c>
      <c r="C5795" s="130"/>
      <c r="D5795" s="128">
        <v>29.23</v>
      </c>
    </row>
    <row r="5796" spans="2:4" x14ac:dyDescent="0.2">
      <c r="B5796" s="88">
        <v>37743</v>
      </c>
      <c r="C5796" s="130"/>
      <c r="D5796" s="128">
        <v>28.98</v>
      </c>
    </row>
    <row r="5797" spans="2:4" x14ac:dyDescent="0.2">
      <c r="B5797" s="88">
        <v>37741</v>
      </c>
      <c r="C5797" s="130"/>
      <c r="D5797" s="128">
        <v>29.38</v>
      </c>
    </row>
    <row r="5798" spans="2:4" x14ac:dyDescent="0.2">
      <c r="B5798" s="88">
        <v>37740</v>
      </c>
      <c r="C5798" s="130"/>
      <c r="D5798" s="128">
        <v>29.33</v>
      </c>
    </row>
    <row r="5799" spans="2:4" x14ac:dyDescent="0.2">
      <c r="B5799" s="88">
        <v>37739</v>
      </c>
      <c r="C5799" s="130"/>
      <c r="D5799" s="128">
        <v>29.13</v>
      </c>
    </row>
    <row r="5800" spans="2:4" x14ac:dyDescent="0.2">
      <c r="B5800" s="88">
        <v>37736</v>
      </c>
      <c r="C5800" s="130"/>
      <c r="D5800" s="128">
        <v>28.98</v>
      </c>
    </row>
    <row r="5801" spans="2:4" x14ac:dyDescent="0.2">
      <c r="B5801" s="88">
        <v>37735</v>
      </c>
      <c r="C5801" s="130"/>
      <c r="D5801" s="128">
        <v>28.83</v>
      </c>
    </row>
    <row r="5802" spans="2:4" x14ac:dyDescent="0.2">
      <c r="B5802" s="88">
        <v>37734</v>
      </c>
      <c r="C5802" s="130"/>
      <c r="D5802" s="128">
        <v>28.68</v>
      </c>
    </row>
    <row r="5803" spans="2:4" x14ac:dyDescent="0.2">
      <c r="B5803" s="88">
        <v>37733</v>
      </c>
      <c r="C5803" s="130"/>
      <c r="D5803" s="128">
        <v>28.58</v>
      </c>
    </row>
    <row r="5804" spans="2:4" x14ac:dyDescent="0.2">
      <c r="B5804" s="88">
        <v>37732</v>
      </c>
      <c r="C5804" s="130"/>
      <c r="D5804" s="128">
        <v>28.44</v>
      </c>
    </row>
    <row r="5805" spans="2:4" x14ac:dyDescent="0.2">
      <c r="B5805" s="88">
        <v>37728</v>
      </c>
      <c r="C5805" s="130"/>
      <c r="D5805" s="128">
        <v>28.49</v>
      </c>
    </row>
    <row r="5806" spans="2:4" x14ac:dyDescent="0.2">
      <c r="B5806" s="88">
        <v>37727</v>
      </c>
      <c r="C5806" s="130"/>
      <c r="D5806" s="128">
        <v>28.49</v>
      </c>
    </row>
    <row r="5807" spans="2:4" x14ac:dyDescent="0.2">
      <c r="B5807" s="88">
        <v>37726</v>
      </c>
      <c r="C5807" s="130"/>
      <c r="D5807" s="128">
        <v>28.49</v>
      </c>
    </row>
    <row r="5808" spans="2:4" x14ac:dyDescent="0.2">
      <c r="B5808" s="88">
        <v>37725</v>
      </c>
      <c r="C5808" s="130"/>
      <c r="D5808" s="128">
        <v>28.44</v>
      </c>
    </row>
    <row r="5809" spans="2:4" x14ac:dyDescent="0.2">
      <c r="B5809" s="88">
        <v>37722</v>
      </c>
      <c r="C5809" s="130"/>
      <c r="D5809" s="128">
        <v>28.44</v>
      </c>
    </row>
    <row r="5810" spans="2:4" x14ac:dyDescent="0.2">
      <c r="B5810" s="88">
        <v>37721</v>
      </c>
      <c r="C5810" s="130"/>
      <c r="D5810" s="128">
        <v>28.49</v>
      </c>
    </row>
    <row r="5811" spans="2:4" x14ac:dyDescent="0.2">
      <c r="B5811" s="88">
        <v>37720</v>
      </c>
      <c r="C5811" s="130"/>
      <c r="D5811" s="128">
        <v>28.63</v>
      </c>
    </row>
    <row r="5812" spans="2:4" x14ac:dyDescent="0.2">
      <c r="B5812" s="88">
        <v>37719</v>
      </c>
      <c r="C5812" s="130"/>
      <c r="D5812" s="128">
        <v>28.38</v>
      </c>
    </row>
    <row r="5813" spans="2:4" x14ac:dyDescent="0.2">
      <c r="B5813" s="88">
        <v>37718</v>
      </c>
      <c r="C5813" s="130"/>
      <c r="D5813" s="128">
        <v>28.43</v>
      </c>
    </row>
    <row r="5814" spans="2:4" x14ac:dyDescent="0.2">
      <c r="B5814" s="88">
        <v>37715</v>
      </c>
      <c r="C5814" s="130"/>
      <c r="D5814" s="128">
        <v>28.48</v>
      </c>
    </row>
    <row r="5815" spans="2:4" x14ac:dyDescent="0.2">
      <c r="B5815" s="88">
        <v>37714</v>
      </c>
      <c r="C5815" s="130"/>
      <c r="D5815" s="128">
        <v>28.63</v>
      </c>
    </row>
    <row r="5816" spans="2:4" x14ac:dyDescent="0.2">
      <c r="B5816" s="88">
        <v>37713</v>
      </c>
      <c r="C5816" s="130"/>
      <c r="D5816" s="128">
        <v>28.88</v>
      </c>
    </row>
    <row r="5817" spans="2:4" x14ac:dyDescent="0.2">
      <c r="B5817" s="88">
        <v>37712</v>
      </c>
      <c r="C5817" s="130"/>
      <c r="D5817" s="128">
        <v>28.98</v>
      </c>
    </row>
    <row r="5818" spans="2:4" x14ac:dyDescent="0.2">
      <c r="B5818" s="88">
        <v>37711</v>
      </c>
      <c r="C5818" s="130"/>
      <c r="D5818" s="128">
        <v>28.88</v>
      </c>
    </row>
    <row r="5819" spans="2:4" x14ac:dyDescent="0.2">
      <c r="B5819" s="88">
        <v>37708</v>
      </c>
      <c r="C5819" s="130"/>
      <c r="D5819" s="128">
        <v>28.83</v>
      </c>
    </row>
    <row r="5820" spans="2:4" x14ac:dyDescent="0.2">
      <c r="B5820" s="88">
        <v>37707</v>
      </c>
      <c r="C5820" s="130"/>
      <c r="D5820" s="128">
        <v>28.83</v>
      </c>
    </row>
    <row r="5821" spans="2:4" x14ac:dyDescent="0.2">
      <c r="B5821" s="88">
        <v>37706</v>
      </c>
      <c r="C5821" s="130"/>
      <c r="D5821" s="128">
        <v>28.88</v>
      </c>
    </row>
    <row r="5822" spans="2:4" x14ac:dyDescent="0.2">
      <c r="B5822" s="88">
        <v>37705</v>
      </c>
      <c r="C5822" s="130"/>
      <c r="D5822" s="128">
        <v>28.78</v>
      </c>
    </row>
    <row r="5823" spans="2:4" x14ac:dyDescent="0.2">
      <c r="B5823" s="88">
        <v>37704</v>
      </c>
      <c r="C5823" s="130"/>
      <c r="D5823" s="128">
        <v>28.63</v>
      </c>
    </row>
    <row r="5824" spans="2:4" x14ac:dyDescent="0.2">
      <c r="B5824" s="88">
        <v>37701</v>
      </c>
      <c r="C5824" s="130"/>
      <c r="D5824" s="128">
        <v>28.68</v>
      </c>
    </row>
    <row r="5825" spans="2:4" x14ac:dyDescent="0.2">
      <c r="B5825" s="88">
        <v>37700</v>
      </c>
      <c r="C5825" s="130"/>
      <c r="D5825" s="128">
        <v>28.63</v>
      </c>
    </row>
    <row r="5826" spans="2:4" x14ac:dyDescent="0.2">
      <c r="B5826" s="88">
        <v>37699</v>
      </c>
      <c r="C5826" s="130"/>
      <c r="D5826" s="128">
        <v>28.68</v>
      </c>
    </row>
    <row r="5827" spans="2:4" x14ac:dyDescent="0.2">
      <c r="B5827" s="88">
        <v>37698</v>
      </c>
      <c r="C5827" s="130"/>
      <c r="D5827" s="128">
        <v>28.73</v>
      </c>
    </row>
    <row r="5828" spans="2:4" x14ac:dyDescent="0.2">
      <c r="B5828" s="88">
        <v>37697</v>
      </c>
      <c r="C5828" s="130"/>
      <c r="D5828" s="128">
        <v>28.68</v>
      </c>
    </row>
    <row r="5829" spans="2:4" x14ac:dyDescent="0.2">
      <c r="B5829" s="88">
        <v>37694</v>
      </c>
      <c r="C5829" s="130"/>
      <c r="D5829" s="128">
        <v>28.63</v>
      </c>
    </row>
    <row r="5830" spans="2:4" x14ac:dyDescent="0.2">
      <c r="B5830" s="88">
        <v>37693</v>
      </c>
      <c r="C5830" s="130"/>
      <c r="D5830" s="128">
        <v>28.62</v>
      </c>
    </row>
    <row r="5831" spans="2:4" x14ac:dyDescent="0.2">
      <c r="B5831" s="88">
        <v>37692</v>
      </c>
      <c r="C5831" s="130"/>
      <c r="D5831" s="128">
        <v>28.57</v>
      </c>
    </row>
    <row r="5832" spans="2:4" x14ac:dyDescent="0.2">
      <c r="B5832" s="88">
        <v>37691</v>
      </c>
      <c r="C5832" s="130"/>
      <c r="D5832" s="128">
        <v>28.57</v>
      </c>
    </row>
    <row r="5833" spans="2:4" x14ac:dyDescent="0.2">
      <c r="B5833" s="88">
        <v>37690</v>
      </c>
      <c r="C5833" s="130"/>
      <c r="D5833" s="128">
        <v>28.58</v>
      </c>
    </row>
    <row r="5834" spans="2:4" x14ac:dyDescent="0.2">
      <c r="B5834" s="88">
        <v>37687</v>
      </c>
      <c r="C5834" s="130"/>
      <c r="D5834" s="128">
        <v>28.48</v>
      </c>
    </row>
    <row r="5835" spans="2:4" x14ac:dyDescent="0.2">
      <c r="B5835" s="88">
        <v>37686</v>
      </c>
      <c r="C5835" s="130"/>
      <c r="D5835" s="128">
        <v>28.43</v>
      </c>
    </row>
    <row r="5836" spans="2:4" x14ac:dyDescent="0.2">
      <c r="B5836" s="88">
        <v>37685</v>
      </c>
      <c r="C5836" s="130"/>
      <c r="D5836" s="128">
        <v>28.48</v>
      </c>
    </row>
    <row r="5837" spans="2:4" x14ac:dyDescent="0.2">
      <c r="B5837" s="88">
        <v>37680</v>
      </c>
      <c r="C5837" s="130"/>
      <c r="D5837" s="128">
        <v>28.47</v>
      </c>
    </row>
    <row r="5838" spans="2:4" x14ac:dyDescent="0.2">
      <c r="B5838" s="88">
        <v>37679</v>
      </c>
      <c r="C5838" s="130"/>
      <c r="D5838" s="128">
        <v>28.48</v>
      </c>
    </row>
    <row r="5839" spans="2:4" x14ac:dyDescent="0.2">
      <c r="B5839" s="88">
        <v>37678</v>
      </c>
      <c r="C5839" s="130"/>
      <c r="D5839" s="128">
        <v>28.47</v>
      </c>
    </row>
    <row r="5840" spans="2:4" x14ac:dyDescent="0.2">
      <c r="B5840" s="88">
        <v>37677</v>
      </c>
      <c r="C5840" s="130"/>
      <c r="D5840" s="128">
        <v>28.42</v>
      </c>
    </row>
    <row r="5841" spans="2:4" x14ac:dyDescent="0.2">
      <c r="B5841" s="88">
        <v>37676</v>
      </c>
      <c r="C5841" s="130"/>
      <c r="D5841" s="128">
        <v>28.32</v>
      </c>
    </row>
    <row r="5842" spans="2:4" x14ac:dyDescent="0.2">
      <c r="B5842" s="88">
        <v>37673</v>
      </c>
      <c r="C5842" s="130"/>
      <c r="D5842" s="128">
        <v>28.27</v>
      </c>
    </row>
    <row r="5843" spans="2:4" x14ac:dyDescent="0.2">
      <c r="B5843" s="88">
        <v>37672</v>
      </c>
      <c r="C5843" s="130"/>
      <c r="D5843" s="128">
        <v>28.27</v>
      </c>
    </row>
    <row r="5844" spans="2:4" x14ac:dyDescent="0.2">
      <c r="B5844" s="88">
        <v>37671</v>
      </c>
      <c r="C5844" s="130"/>
      <c r="D5844" s="128">
        <v>28.22</v>
      </c>
    </row>
    <row r="5845" spans="2:4" x14ac:dyDescent="0.2">
      <c r="B5845" s="88">
        <v>37670</v>
      </c>
      <c r="C5845" s="130"/>
      <c r="D5845" s="128">
        <v>28.37</v>
      </c>
    </row>
    <row r="5846" spans="2:4" x14ac:dyDescent="0.2">
      <c r="B5846" s="88">
        <v>37669</v>
      </c>
      <c r="C5846" s="130"/>
      <c r="D5846" s="128">
        <v>28.42</v>
      </c>
    </row>
    <row r="5847" spans="2:4" x14ac:dyDescent="0.2">
      <c r="B5847" s="88">
        <v>37666</v>
      </c>
      <c r="C5847" s="130"/>
      <c r="D5847" s="128">
        <v>28.57</v>
      </c>
    </row>
    <row r="5848" spans="2:4" x14ac:dyDescent="0.2">
      <c r="B5848" s="88">
        <v>37665</v>
      </c>
      <c r="C5848" s="130"/>
      <c r="D5848" s="128">
        <v>28.62</v>
      </c>
    </row>
    <row r="5849" spans="2:4" x14ac:dyDescent="0.2">
      <c r="B5849" s="88">
        <v>37664</v>
      </c>
      <c r="C5849" s="130"/>
      <c r="D5849" s="128">
        <v>28.62</v>
      </c>
    </row>
    <row r="5850" spans="2:4" x14ac:dyDescent="0.2">
      <c r="B5850" s="88">
        <v>37663</v>
      </c>
      <c r="C5850" s="130"/>
      <c r="D5850" s="128">
        <v>28.62</v>
      </c>
    </row>
    <row r="5851" spans="2:4" x14ac:dyDescent="0.2">
      <c r="B5851" s="88">
        <v>37662</v>
      </c>
      <c r="C5851" s="130"/>
      <c r="D5851" s="128">
        <v>28.42</v>
      </c>
    </row>
    <row r="5852" spans="2:4" x14ac:dyDescent="0.2">
      <c r="B5852" s="88">
        <v>37659</v>
      </c>
      <c r="C5852" s="130"/>
      <c r="D5852" s="128">
        <v>28.37</v>
      </c>
    </row>
    <row r="5853" spans="2:4" x14ac:dyDescent="0.2">
      <c r="B5853" s="88">
        <v>37658</v>
      </c>
      <c r="C5853" s="130"/>
      <c r="D5853" s="128">
        <v>28.37</v>
      </c>
    </row>
    <row r="5854" spans="2:4" x14ac:dyDescent="0.2">
      <c r="B5854" s="88">
        <v>37657</v>
      </c>
      <c r="C5854" s="130"/>
      <c r="D5854" s="128">
        <v>28.57</v>
      </c>
    </row>
    <row r="5855" spans="2:4" x14ac:dyDescent="0.2">
      <c r="B5855" s="88">
        <v>37656</v>
      </c>
      <c r="C5855" s="130"/>
      <c r="D5855" s="128">
        <v>28.48</v>
      </c>
    </row>
    <row r="5856" spans="2:4" x14ac:dyDescent="0.2">
      <c r="B5856" s="88">
        <v>37655</v>
      </c>
      <c r="C5856" s="130"/>
      <c r="D5856" s="128">
        <v>28.1</v>
      </c>
    </row>
    <row r="5857" spans="2:4" x14ac:dyDescent="0.2">
      <c r="B5857" s="88">
        <v>37652</v>
      </c>
      <c r="C5857" s="130"/>
      <c r="D5857" s="128">
        <v>28.35</v>
      </c>
    </row>
    <row r="5858" spans="2:4" x14ac:dyDescent="0.2">
      <c r="B5858" s="88">
        <v>37651</v>
      </c>
      <c r="C5858" s="130"/>
      <c r="D5858" s="128">
        <v>27.975000000000001</v>
      </c>
    </row>
    <row r="5859" spans="2:4" x14ac:dyDescent="0.2">
      <c r="B5859" s="88">
        <v>37650</v>
      </c>
      <c r="C5859" s="130"/>
      <c r="D5859" s="128">
        <v>27.725000000000001</v>
      </c>
    </row>
    <row r="5860" spans="2:4" x14ac:dyDescent="0.2">
      <c r="B5860" s="88">
        <v>37649</v>
      </c>
      <c r="C5860" s="130"/>
      <c r="D5860" s="128">
        <v>27.475000000000001</v>
      </c>
    </row>
    <row r="5861" spans="2:4" x14ac:dyDescent="0.2">
      <c r="B5861" s="88">
        <v>37648</v>
      </c>
      <c r="C5861" s="130"/>
      <c r="D5861" s="128">
        <v>27.425000000000001</v>
      </c>
    </row>
    <row r="5862" spans="2:4" x14ac:dyDescent="0.2">
      <c r="B5862" s="88">
        <v>37645</v>
      </c>
      <c r="C5862" s="130"/>
      <c r="D5862" s="128">
        <v>27.574999999999999</v>
      </c>
    </row>
    <row r="5863" spans="2:4" x14ac:dyDescent="0.2">
      <c r="B5863" s="88">
        <v>37644</v>
      </c>
      <c r="C5863" s="130"/>
      <c r="D5863" s="128">
        <v>27.274999999999999</v>
      </c>
    </row>
    <row r="5864" spans="2:4" x14ac:dyDescent="0.2">
      <c r="B5864" s="88">
        <v>37643</v>
      </c>
      <c r="C5864" s="130"/>
      <c r="D5864" s="128">
        <v>27.425000000000001</v>
      </c>
    </row>
    <row r="5865" spans="2:4" x14ac:dyDescent="0.2">
      <c r="B5865" s="88">
        <v>37642</v>
      </c>
      <c r="C5865" s="130"/>
      <c r="D5865" s="128">
        <v>27.574999999999999</v>
      </c>
    </row>
    <row r="5866" spans="2:4" x14ac:dyDescent="0.2">
      <c r="B5866" s="88">
        <v>37641</v>
      </c>
      <c r="C5866" s="130"/>
      <c r="D5866" s="128">
        <v>27.524999999999999</v>
      </c>
    </row>
    <row r="5867" spans="2:4" x14ac:dyDescent="0.2">
      <c r="B5867" s="88">
        <v>37638</v>
      </c>
      <c r="C5867" s="130"/>
      <c r="D5867" s="128">
        <v>27.524999999999999</v>
      </c>
    </row>
    <row r="5868" spans="2:4" x14ac:dyDescent="0.2">
      <c r="B5868" s="88">
        <v>37637</v>
      </c>
      <c r="C5868" s="130"/>
      <c r="D5868" s="128">
        <v>27.524999999999999</v>
      </c>
    </row>
    <row r="5869" spans="2:4" x14ac:dyDescent="0.2">
      <c r="B5869" s="88">
        <v>37636</v>
      </c>
      <c r="C5869" s="130"/>
      <c r="D5869" s="128">
        <v>27.57</v>
      </c>
    </row>
    <row r="5870" spans="2:4" x14ac:dyDescent="0.2">
      <c r="B5870" s="88">
        <v>37635</v>
      </c>
      <c r="C5870" s="130"/>
      <c r="D5870" s="128">
        <v>27.87</v>
      </c>
    </row>
    <row r="5871" spans="2:4" x14ac:dyDescent="0.2">
      <c r="B5871" s="88">
        <v>37634</v>
      </c>
      <c r="C5871" s="130"/>
      <c r="D5871" s="128">
        <v>28.12</v>
      </c>
    </row>
    <row r="5872" spans="2:4" x14ac:dyDescent="0.2">
      <c r="B5872" s="88">
        <v>37631</v>
      </c>
      <c r="C5872" s="130"/>
      <c r="D5872" s="128">
        <v>28.12</v>
      </c>
    </row>
    <row r="5873" spans="2:4" x14ac:dyDescent="0.2">
      <c r="B5873" s="88">
        <v>37630</v>
      </c>
      <c r="C5873" s="130"/>
      <c r="D5873" s="128">
        <v>28.175000000000001</v>
      </c>
    </row>
    <row r="5874" spans="2:4" x14ac:dyDescent="0.2">
      <c r="B5874" s="88">
        <v>37629</v>
      </c>
      <c r="C5874" s="130"/>
      <c r="D5874" s="128">
        <v>28.17</v>
      </c>
    </row>
    <row r="5875" spans="2:4" x14ac:dyDescent="0.2">
      <c r="B5875" s="88">
        <v>37628</v>
      </c>
      <c r="C5875" s="130"/>
      <c r="D5875" s="128">
        <v>28.175000000000001</v>
      </c>
    </row>
    <row r="5876" spans="2:4" x14ac:dyDescent="0.2">
      <c r="B5876" s="88">
        <v>37624</v>
      </c>
      <c r="C5876" s="130"/>
      <c r="D5876" s="128">
        <v>27.63</v>
      </c>
    </row>
    <row r="5877" spans="2:4" x14ac:dyDescent="0.2">
      <c r="B5877" s="88">
        <v>37623</v>
      </c>
      <c r="C5877" s="130"/>
      <c r="D5877" s="128">
        <v>27.32</v>
      </c>
    </row>
    <row r="5878" spans="2:4" x14ac:dyDescent="0.2">
      <c r="B5878" s="88">
        <v>37621</v>
      </c>
      <c r="C5878" s="130"/>
      <c r="D5878" s="128">
        <v>27.17</v>
      </c>
    </row>
    <row r="5879" spans="2:4" x14ac:dyDescent="0.2">
      <c r="B5879" s="88">
        <v>37620</v>
      </c>
      <c r="C5879" s="130"/>
      <c r="D5879" s="128">
        <v>27.12</v>
      </c>
    </row>
    <row r="5880" spans="2:4" x14ac:dyDescent="0.2">
      <c r="B5880" s="88">
        <v>37617</v>
      </c>
      <c r="C5880" s="130"/>
      <c r="D5880" s="128">
        <v>27.22</v>
      </c>
    </row>
    <row r="5881" spans="2:4" x14ac:dyDescent="0.2">
      <c r="B5881" s="88">
        <v>37616</v>
      </c>
      <c r="C5881" s="130"/>
      <c r="D5881" s="128">
        <v>27.02</v>
      </c>
    </row>
    <row r="5882" spans="2:4" x14ac:dyDescent="0.2">
      <c r="B5882" s="88">
        <v>37614</v>
      </c>
      <c r="C5882" s="130"/>
      <c r="D5882" s="128">
        <v>27.02</v>
      </c>
    </row>
    <row r="5883" spans="2:4" x14ac:dyDescent="0.2">
      <c r="B5883" s="88">
        <v>37613</v>
      </c>
      <c r="C5883" s="130"/>
      <c r="D5883" s="128">
        <v>26.97</v>
      </c>
    </row>
    <row r="5884" spans="2:4" x14ac:dyDescent="0.2">
      <c r="B5884" s="88">
        <v>37610</v>
      </c>
      <c r="C5884" s="130"/>
      <c r="D5884" s="128">
        <v>27.17</v>
      </c>
    </row>
    <row r="5885" spans="2:4" x14ac:dyDescent="0.2">
      <c r="B5885" s="88">
        <v>37608</v>
      </c>
      <c r="C5885" s="130"/>
      <c r="D5885" s="128">
        <v>27.22</v>
      </c>
    </row>
    <row r="5886" spans="2:4" x14ac:dyDescent="0.2">
      <c r="B5886" s="88">
        <v>37607</v>
      </c>
      <c r="C5886" s="130"/>
      <c r="D5886" s="128">
        <v>27.27</v>
      </c>
    </row>
    <row r="5887" spans="2:4" x14ac:dyDescent="0.2">
      <c r="B5887" s="88">
        <v>37606</v>
      </c>
      <c r="C5887" s="130"/>
      <c r="D5887" s="128">
        <v>27.22</v>
      </c>
    </row>
    <row r="5888" spans="2:4" x14ac:dyDescent="0.2">
      <c r="B5888" s="88">
        <v>37603</v>
      </c>
      <c r="C5888" s="130"/>
      <c r="D5888" s="128">
        <v>27.22</v>
      </c>
    </row>
    <row r="5889" spans="2:4" x14ac:dyDescent="0.2">
      <c r="B5889" s="88">
        <v>37602</v>
      </c>
      <c r="C5889" s="130"/>
      <c r="D5889" s="128">
        <v>27.22</v>
      </c>
    </row>
    <row r="5890" spans="2:4" x14ac:dyDescent="0.2">
      <c r="B5890" s="88">
        <v>37601</v>
      </c>
      <c r="C5890" s="130"/>
      <c r="D5890" s="128">
        <v>27.27</v>
      </c>
    </row>
    <row r="5891" spans="2:4" x14ac:dyDescent="0.2">
      <c r="B5891" s="88">
        <v>37600</v>
      </c>
      <c r="C5891" s="130"/>
      <c r="D5891" s="128">
        <v>27.22</v>
      </c>
    </row>
    <row r="5892" spans="2:4" x14ac:dyDescent="0.2">
      <c r="B5892" s="88">
        <v>37599</v>
      </c>
      <c r="C5892" s="130"/>
      <c r="D5892" s="128">
        <v>27.17</v>
      </c>
    </row>
    <row r="5893" spans="2:4" x14ac:dyDescent="0.2">
      <c r="B5893" s="88">
        <v>37596</v>
      </c>
      <c r="C5893" s="130"/>
      <c r="D5893" s="128">
        <v>27.17</v>
      </c>
    </row>
    <row r="5894" spans="2:4" x14ac:dyDescent="0.2">
      <c r="B5894" s="88">
        <v>37595</v>
      </c>
      <c r="C5894" s="130"/>
      <c r="D5894" s="128">
        <v>27.22</v>
      </c>
    </row>
    <row r="5895" spans="2:4" x14ac:dyDescent="0.2">
      <c r="B5895" s="88">
        <v>37594</v>
      </c>
      <c r="C5895" s="130"/>
      <c r="D5895" s="128">
        <v>27.22</v>
      </c>
    </row>
    <row r="5896" spans="2:4" x14ac:dyDescent="0.2">
      <c r="B5896" s="88">
        <v>37593</v>
      </c>
      <c r="C5896" s="130"/>
      <c r="D5896" s="128">
        <v>27.22</v>
      </c>
    </row>
    <row r="5897" spans="2:4" x14ac:dyDescent="0.2">
      <c r="B5897" s="88">
        <v>37592</v>
      </c>
      <c r="C5897" s="130"/>
      <c r="D5897" s="128">
        <v>27.07</v>
      </c>
    </row>
    <row r="5898" spans="2:4" x14ac:dyDescent="0.2">
      <c r="B5898" s="88">
        <v>37589</v>
      </c>
      <c r="C5898" s="130"/>
      <c r="D5898" s="128">
        <v>27.32</v>
      </c>
    </row>
    <row r="5899" spans="2:4" x14ac:dyDescent="0.2">
      <c r="B5899" s="88">
        <v>37588</v>
      </c>
      <c r="C5899" s="130"/>
      <c r="D5899" s="128">
        <v>27.17</v>
      </c>
    </row>
    <row r="5900" spans="2:4" x14ac:dyDescent="0.2">
      <c r="B5900" s="88">
        <v>37587</v>
      </c>
      <c r="C5900" s="130"/>
      <c r="D5900" s="128">
        <v>27.12</v>
      </c>
    </row>
    <row r="5901" spans="2:4" x14ac:dyDescent="0.2">
      <c r="B5901" s="88">
        <v>37586</v>
      </c>
      <c r="C5901" s="130"/>
      <c r="D5901" s="128">
        <v>27.17</v>
      </c>
    </row>
    <row r="5902" spans="2:4" x14ac:dyDescent="0.2">
      <c r="B5902" s="88">
        <v>37585</v>
      </c>
      <c r="C5902" s="130"/>
      <c r="D5902" s="128">
        <v>27.37</v>
      </c>
    </row>
    <row r="5903" spans="2:4" x14ac:dyDescent="0.2">
      <c r="B5903" s="88">
        <v>37582</v>
      </c>
      <c r="C5903" s="130"/>
      <c r="D5903" s="128">
        <v>27.47</v>
      </c>
    </row>
    <row r="5904" spans="2:4" x14ac:dyDescent="0.2">
      <c r="B5904" s="88">
        <v>37581</v>
      </c>
      <c r="C5904" s="130"/>
      <c r="D5904" s="128">
        <v>27.52</v>
      </c>
    </row>
    <row r="5905" spans="2:4" x14ac:dyDescent="0.2">
      <c r="B5905" s="88">
        <v>37580</v>
      </c>
      <c r="C5905" s="130"/>
      <c r="D5905" s="128">
        <v>27.61</v>
      </c>
    </row>
    <row r="5906" spans="2:4" x14ac:dyDescent="0.2">
      <c r="B5906" s="88">
        <v>37579</v>
      </c>
      <c r="C5906" s="130"/>
      <c r="D5906" s="128">
        <v>27.46</v>
      </c>
    </row>
    <row r="5907" spans="2:4" x14ac:dyDescent="0.2">
      <c r="B5907" s="88">
        <v>37578</v>
      </c>
      <c r="C5907" s="130"/>
      <c r="D5907" s="128">
        <v>27.16</v>
      </c>
    </row>
    <row r="5908" spans="2:4" x14ac:dyDescent="0.2">
      <c r="B5908" s="88">
        <v>37575</v>
      </c>
      <c r="C5908" s="130"/>
      <c r="D5908" s="128">
        <v>27.06</v>
      </c>
    </row>
    <row r="5909" spans="2:4" x14ac:dyDescent="0.2">
      <c r="B5909" s="88">
        <v>37574</v>
      </c>
      <c r="C5909" s="130"/>
      <c r="D5909" s="128">
        <v>26.96</v>
      </c>
    </row>
    <row r="5910" spans="2:4" x14ac:dyDescent="0.2">
      <c r="B5910" s="88">
        <v>37573</v>
      </c>
      <c r="C5910" s="130"/>
      <c r="D5910" s="128">
        <v>26.91</v>
      </c>
    </row>
    <row r="5911" spans="2:4" x14ac:dyDescent="0.2">
      <c r="B5911" s="88">
        <v>37572</v>
      </c>
      <c r="C5911" s="130"/>
      <c r="D5911" s="128">
        <v>26.85</v>
      </c>
    </row>
    <row r="5912" spans="2:4" x14ac:dyDescent="0.2">
      <c r="B5912" s="88">
        <v>37571</v>
      </c>
      <c r="C5912" s="130"/>
      <c r="D5912" s="128">
        <v>26.85</v>
      </c>
    </row>
    <row r="5913" spans="2:4" x14ac:dyDescent="0.2">
      <c r="B5913" s="88">
        <v>37568</v>
      </c>
      <c r="C5913" s="130"/>
      <c r="D5913" s="128">
        <v>26.8</v>
      </c>
    </row>
    <row r="5914" spans="2:4" x14ac:dyDescent="0.2">
      <c r="B5914" s="88">
        <v>37567</v>
      </c>
      <c r="C5914" s="130"/>
      <c r="D5914" s="128">
        <v>26.86</v>
      </c>
    </row>
    <row r="5915" spans="2:4" x14ac:dyDescent="0.2">
      <c r="B5915" s="88">
        <v>37566</v>
      </c>
      <c r="C5915" s="130"/>
      <c r="D5915" s="128">
        <v>26.81</v>
      </c>
    </row>
    <row r="5916" spans="2:4" x14ac:dyDescent="0.2">
      <c r="B5916" s="88">
        <v>37565</v>
      </c>
      <c r="C5916" s="130"/>
      <c r="D5916" s="128">
        <v>26.86</v>
      </c>
    </row>
    <row r="5917" spans="2:4" x14ac:dyDescent="0.2">
      <c r="B5917" s="88">
        <v>37564</v>
      </c>
      <c r="C5917" s="130"/>
      <c r="D5917" s="128">
        <v>26.86</v>
      </c>
    </row>
    <row r="5918" spans="2:4" x14ac:dyDescent="0.2">
      <c r="B5918" s="88">
        <v>37561</v>
      </c>
      <c r="C5918" s="130"/>
      <c r="D5918" s="128">
        <v>26.86</v>
      </c>
    </row>
    <row r="5919" spans="2:4" x14ac:dyDescent="0.2">
      <c r="B5919" s="88">
        <v>37560</v>
      </c>
      <c r="C5919" s="130"/>
      <c r="D5919" s="128">
        <v>27.02</v>
      </c>
    </row>
    <row r="5920" spans="2:4" x14ac:dyDescent="0.2">
      <c r="B5920" s="88">
        <v>37559</v>
      </c>
      <c r="C5920" s="130"/>
      <c r="D5920" s="128">
        <v>26.92</v>
      </c>
    </row>
    <row r="5921" spans="2:4" x14ac:dyDescent="0.2">
      <c r="B5921" s="88">
        <v>37558</v>
      </c>
      <c r="C5921" s="130"/>
      <c r="D5921" s="128">
        <v>26.715</v>
      </c>
    </row>
    <row r="5922" spans="2:4" x14ac:dyDescent="0.2">
      <c r="B5922" s="88">
        <v>37557</v>
      </c>
      <c r="C5922" s="130"/>
      <c r="D5922" s="128">
        <v>26.67</v>
      </c>
    </row>
    <row r="5923" spans="2:4" x14ac:dyDescent="0.2">
      <c r="B5923" s="88">
        <v>37554</v>
      </c>
      <c r="C5923" s="130"/>
      <c r="D5923" s="128">
        <v>26.67</v>
      </c>
    </row>
    <row r="5924" spans="2:4" x14ac:dyDescent="0.2">
      <c r="B5924" s="88">
        <v>37553</v>
      </c>
      <c r="C5924" s="130"/>
      <c r="D5924" s="128">
        <v>26.62</v>
      </c>
    </row>
    <row r="5925" spans="2:4" x14ac:dyDescent="0.2">
      <c r="B5925" s="88">
        <v>37552</v>
      </c>
      <c r="C5925" s="130"/>
      <c r="D5925" s="128">
        <v>26.62</v>
      </c>
    </row>
    <row r="5926" spans="2:4" x14ac:dyDescent="0.2">
      <c r="B5926" s="88">
        <v>37551</v>
      </c>
      <c r="C5926" s="130"/>
      <c r="D5926" s="128">
        <v>26.87</v>
      </c>
    </row>
    <row r="5927" spans="2:4" x14ac:dyDescent="0.2">
      <c r="B5927" s="88">
        <v>37550</v>
      </c>
      <c r="C5927" s="130"/>
      <c r="D5927" s="128">
        <v>26.87</v>
      </c>
    </row>
    <row r="5928" spans="2:4" x14ac:dyDescent="0.2">
      <c r="B5928" s="88">
        <v>37547</v>
      </c>
      <c r="C5928" s="130"/>
      <c r="D5928" s="128">
        <v>26.57</v>
      </c>
    </row>
    <row r="5929" spans="2:4" x14ac:dyDescent="0.2">
      <c r="B5929" s="88">
        <v>37546</v>
      </c>
      <c r="C5929" s="130"/>
      <c r="D5929" s="128">
        <v>26.37</v>
      </c>
    </row>
    <row r="5930" spans="2:4" x14ac:dyDescent="0.2">
      <c r="B5930" s="88">
        <v>37545</v>
      </c>
      <c r="C5930" s="130"/>
      <c r="D5930" s="128">
        <v>26.57</v>
      </c>
    </row>
    <row r="5931" spans="2:4" x14ac:dyDescent="0.2">
      <c r="B5931" s="88">
        <v>37544</v>
      </c>
      <c r="C5931" s="130"/>
      <c r="D5931" s="128">
        <v>26.72</v>
      </c>
    </row>
    <row r="5932" spans="2:4" x14ac:dyDescent="0.2">
      <c r="B5932" s="88">
        <v>37543</v>
      </c>
      <c r="C5932" s="130"/>
      <c r="D5932" s="128">
        <v>26.47</v>
      </c>
    </row>
    <row r="5933" spans="2:4" x14ac:dyDescent="0.2">
      <c r="B5933" s="88">
        <v>37540</v>
      </c>
      <c r="C5933" s="130"/>
      <c r="D5933" s="128">
        <v>27.22</v>
      </c>
    </row>
    <row r="5934" spans="2:4" x14ac:dyDescent="0.2">
      <c r="B5934" s="88">
        <v>37539</v>
      </c>
      <c r="C5934" s="130"/>
      <c r="D5934" s="128">
        <v>27.47</v>
      </c>
    </row>
    <row r="5935" spans="2:4" x14ac:dyDescent="0.2">
      <c r="B5935" s="88">
        <v>37538</v>
      </c>
      <c r="C5935" s="130"/>
      <c r="D5935" s="128">
        <v>27.52</v>
      </c>
    </row>
    <row r="5936" spans="2:4" x14ac:dyDescent="0.2">
      <c r="B5936" s="88">
        <v>37537</v>
      </c>
      <c r="C5936" s="130"/>
      <c r="D5936" s="128">
        <v>27.42</v>
      </c>
    </row>
    <row r="5937" spans="2:4" x14ac:dyDescent="0.2">
      <c r="B5937" s="88">
        <v>37536</v>
      </c>
      <c r="C5937" s="130"/>
      <c r="D5937" s="128">
        <v>27.37</v>
      </c>
    </row>
    <row r="5938" spans="2:4" x14ac:dyDescent="0.2">
      <c r="B5938" s="88">
        <v>37533</v>
      </c>
      <c r="C5938" s="130"/>
      <c r="D5938" s="128">
        <v>27.32</v>
      </c>
    </row>
    <row r="5939" spans="2:4" x14ac:dyDescent="0.2">
      <c r="B5939" s="88">
        <v>37532</v>
      </c>
      <c r="C5939" s="130"/>
      <c r="D5939" s="128">
        <v>27.12</v>
      </c>
    </row>
    <row r="5940" spans="2:4" x14ac:dyDescent="0.2">
      <c r="B5940" s="88">
        <v>37531</v>
      </c>
      <c r="C5940" s="130"/>
      <c r="D5940" s="128">
        <v>27.07</v>
      </c>
    </row>
    <row r="5941" spans="2:4" x14ac:dyDescent="0.2">
      <c r="B5941" s="88">
        <v>37530</v>
      </c>
      <c r="C5941" s="130"/>
      <c r="D5941" s="128">
        <v>27.12</v>
      </c>
    </row>
    <row r="5942" spans="2:4" x14ac:dyDescent="0.2">
      <c r="B5942" s="88">
        <v>37529</v>
      </c>
      <c r="C5942" s="130"/>
      <c r="D5942" s="128">
        <v>26.97</v>
      </c>
    </row>
    <row r="5943" spans="2:4" x14ac:dyDescent="0.2">
      <c r="B5943" s="88">
        <v>37526</v>
      </c>
      <c r="C5943" s="130"/>
      <c r="D5943" s="128">
        <v>27.42</v>
      </c>
    </row>
    <row r="5944" spans="2:4" x14ac:dyDescent="0.2">
      <c r="B5944" s="88">
        <v>37525</v>
      </c>
      <c r="C5944" s="130"/>
      <c r="D5944" s="128">
        <v>27.27</v>
      </c>
    </row>
    <row r="5945" spans="2:4" x14ac:dyDescent="0.2">
      <c r="B5945" s="88">
        <v>37524</v>
      </c>
      <c r="C5945" s="130"/>
      <c r="D5945" s="128">
        <v>27.07</v>
      </c>
    </row>
    <row r="5946" spans="2:4" x14ac:dyDescent="0.2">
      <c r="B5946" s="88">
        <v>37523</v>
      </c>
      <c r="C5946" s="130"/>
      <c r="D5946" s="128">
        <v>27.47</v>
      </c>
    </row>
    <row r="5947" spans="2:4" x14ac:dyDescent="0.2">
      <c r="B5947" s="88">
        <v>37522</v>
      </c>
      <c r="C5947" s="130"/>
      <c r="D5947" s="128">
        <v>27.67</v>
      </c>
    </row>
    <row r="5948" spans="2:4" x14ac:dyDescent="0.2">
      <c r="B5948" s="88">
        <v>37519</v>
      </c>
      <c r="C5948" s="130"/>
      <c r="D5948" s="128">
        <v>28.17</v>
      </c>
    </row>
    <row r="5949" spans="2:4" x14ac:dyDescent="0.2">
      <c r="B5949" s="88">
        <v>37518</v>
      </c>
      <c r="C5949" s="130"/>
      <c r="D5949" s="128">
        <v>29.12</v>
      </c>
    </row>
    <row r="5950" spans="2:4" x14ac:dyDescent="0.2">
      <c r="B5950" s="88">
        <v>37517</v>
      </c>
      <c r="C5950" s="130"/>
      <c r="D5950" s="128">
        <v>27.475000000000001</v>
      </c>
    </row>
    <row r="5951" spans="2:4" x14ac:dyDescent="0.2">
      <c r="B5951" s="88">
        <v>37516</v>
      </c>
      <c r="C5951" s="130"/>
      <c r="D5951" s="128">
        <v>27.375</v>
      </c>
    </row>
    <row r="5952" spans="2:4" x14ac:dyDescent="0.2">
      <c r="B5952" s="88">
        <v>37515</v>
      </c>
      <c r="C5952" s="130"/>
      <c r="D5952" s="128">
        <v>27.875</v>
      </c>
    </row>
    <row r="5953" spans="2:4" x14ac:dyDescent="0.2">
      <c r="B5953" s="88">
        <v>37512</v>
      </c>
      <c r="C5953" s="130"/>
      <c r="D5953" s="128">
        <v>28.471</v>
      </c>
    </row>
    <row r="5954" spans="2:4" x14ac:dyDescent="0.2">
      <c r="B5954" s="88">
        <v>37511</v>
      </c>
      <c r="C5954" s="130"/>
      <c r="D5954" s="128">
        <v>29.378</v>
      </c>
    </row>
    <row r="5955" spans="2:4" x14ac:dyDescent="0.2">
      <c r="B5955" s="88">
        <v>37510</v>
      </c>
      <c r="C5955" s="130"/>
      <c r="D5955" s="128">
        <v>31.126999999999999</v>
      </c>
    </row>
    <row r="5956" spans="2:4" x14ac:dyDescent="0.2">
      <c r="B5956" s="88">
        <v>37509</v>
      </c>
      <c r="C5956" s="130"/>
      <c r="D5956" s="128">
        <v>32.325000000000003</v>
      </c>
    </row>
    <row r="5957" spans="2:4" x14ac:dyDescent="0.2">
      <c r="B5957" s="88">
        <v>37508</v>
      </c>
      <c r="C5957" s="130"/>
      <c r="D5957" s="128">
        <v>31.78</v>
      </c>
    </row>
    <row r="5958" spans="2:4" x14ac:dyDescent="0.2">
      <c r="B5958" s="88">
        <v>37505</v>
      </c>
      <c r="C5958" s="130"/>
      <c r="D5958" s="128">
        <v>31.1</v>
      </c>
    </row>
    <row r="5959" spans="2:4" x14ac:dyDescent="0.2">
      <c r="B5959" s="88">
        <v>37504</v>
      </c>
      <c r="C5959" s="130"/>
      <c r="D5959" s="128">
        <v>30.22</v>
      </c>
    </row>
    <row r="5960" spans="2:4" x14ac:dyDescent="0.2">
      <c r="B5960" s="88">
        <v>37503</v>
      </c>
      <c r="C5960" s="130"/>
      <c r="D5960" s="128">
        <v>29.52</v>
      </c>
    </row>
    <row r="5961" spans="2:4" x14ac:dyDescent="0.2">
      <c r="B5961" s="88">
        <v>37502</v>
      </c>
      <c r="C5961" s="130"/>
      <c r="D5961" s="128">
        <v>29.17</v>
      </c>
    </row>
    <row r="5962" spans="2:4" x14ac:dyDescent="0.2">
      <c r="B5962" s="88">
        <v>37501</v>
      </c>
      <c r="C5962" s="130"/>
      <c r="D5962" s="128">
        <v>28.971</v>
      </c>
    </row>
    <row r="5963" spans="2:4" x14ac:dyDescent="0.2">
      <c r="B5963" s="88">
        <v>37498</v>
      </c>
      <c r="C5963" s="130"/>
      <c r="D5963" s="128">
        <v>28.771000000000001</v>
      </c>
    </row>
    <row r="5964" spans="2:4" x14ac:dyDescent="0.2">
      <c r="B5964" s="88">
        <v>37497</v>
      </c>
      <c r="C5964" s="130"/>
      <c r="D5964" s="128">
        <v>28.571000000000002</v>
      </c>
    </row>
    <row r="5965" spans="2:4" x14ac:dyDescent="0.2">
      <c r="B5965" s="88">
        <v>37496</v>
      </c>
      <c r="C5965" s="130"/>
      <c r="D5965" s="128">
        <v>27.972000000000001</v>
      </c>
    </row>
    <row r="5966" spans="2:4" x14ac:dyDescent="0.2">
      <c r="B5966" s="88">
        <v>37495</v>
      </c>
      <c r="C5966" s="130"/>
      <c r="D5966" s="128">
        <v>27.422000000000001</v>
      </c>
    </row>
    <row r="5967" spans="2:4" x14ac:dyDescent="0.2">
      <c r="B5967" s="88">
        <v>37494</v>
      </c>
      <c r="C5967" s="130"/>
      <c r="D5967" s="128">
        <v>26.773</v>
      </c>
    </row>
    <row r="5968" spans="2:4" x14ac:dyDescent="0.2">
      <c r="B5968" s="88">
        <v>37491</v>
      </c>
      <c r="C5968" s="130"/>
      <c r="D5968" s="128">
        <v>26.873000000000001</v>
      </c>
    </row>
    <row r="5969" spans="2:4" x14ac:dyDescent="0.2">
      <c r="B5969" s="88">
        <v>37490</v>
      </c>
      <c r="C5969" s="130"/>
      <c r="D5969" s="128">
        <v>26.972999999999999</v>
      </c>
    </row>
    <row r="5970" spans="2:4" x14ac:dyDescent="0.2">
      <c r="B5970" s="88">
        <v>37489</v>
      </c>
      <c r="C5970" s="130"/>
      <c r="D5970" s="128">
        <v>27.422000000000001</v>
      </c>
    </row>
    <row r="5971" spans="2:4" x14ac:dyDescent="0.2">
      <c r="B5971" s="88">
        <v>37488</v>
      </c>
      <c r="C5971" s="130"/>
      <c r="D5971" s="128">
        <v>27.722000000000001</v>
      </c>
    </row>
    <row r="5972" spans="2:4" x14ac:dyDescent="0.2">
      <c r="B5972" s="88">
        <v>37487</v>
      </c>
      <c r="C5972" s="130"/>
      <c r="D5972" s="128">
        <v>27.922000000000001</v>
      </c>
    </row>
    <row r="5973" spans="2:4" x14ac:dyDescent="0.2">
      <c r="B5973" s="88">
        <v>37484</v>
      </c>
      <c r="C5973" s="130"/>
      <c r="D5973" s="128">
        <v>27.672000000000001</v>
      </c>
    </row>
    <row r="5974" spans="2:4" x14ac:dyDescent="0.2">
      <c r="B5974" s="88">
        <v>37483</v>
      </c>
      <c r="C5974" s="130"/>
      <c r="D5974" s="128">
        <v>26.873000000000001</v>
      </c>
    </row>
    <row r="5975" spans="2:4" x14ac:dyDescent="0.2">
      <c r="B5975" s="88">
        <v>37482</v>
      </c>
      <c r="C5975" s="130"/>
      <c r="D5975" s="128">
        <v>26.123999999999999</v>
      </c>
    </row>
    <row r="5976" spans="2:4" x14ac:dyDescent="0.2">
      <c r="B5976" s="88">
        <v>37481</v>
      </c>
      <c r="C5976" s="130"/>
      <c r="D5976" s="128">
        <v>25.873999999999999</v>
      </c>
    </row>
    <row r="5977" spans="2:4" x14ac:dyDescent="0.2">
      <c r="B5977" s="88">
        <v>37480</v>
      </c>
      <c r="C5977" s="130"/>
      <c r="D5977" s="128">
        <v>25.684999999999999</v>
      </c>
    </row>
    <row r="5978" spans="2:4" x14ac:dyDescent="0.2">
      <c r="B5978" s="88">
        <v>37477</v>
      </c>
      <c r="C5978" s="130"/>
      <c r="D5978" s="128">
        <v>25.236999999999998</v>
      </c>
    </row>
    <row r="5979" spans="2:4" x14ac:dyDescent="0.2">
      <c r="B5979" s="88">
        <v>37476</v>
      </c>
      <c r="C5979" s="130"/>
      <c r="D5979" s="128">
        <v>24.9</v>
      </c>
    </row>
    <row r="5980" spans="2:4" x14ac:dyDescent="0.2">
      <c r="B5980" s="88">
        <v>37474</v>
      </c>
      <c r="C5980" s="130"/>
      <c r="D5980" s="128">
        <v>24.15</v>
      </c>
    </row>
    <row r="5981" spans="2:4" x14ac:dyDescent="0.2">
      <c r="B5981" s="88">
        <v>37473</v>
      </c>
      <c r="C5981" s="130"/>
      <c r="D5981" s="128">
        <v>22.5</v>
      </c>
    </row>
    <row r="5982" spans="2:4" x14ac:dyDescent="0.2">
      <c r="B5982" s="88">
        <v>37466</v>
      </c>
      <c r="C5982" s="130"/>
      <c r="D5982" s="128">
        <v>25.024999999999999</v>
      </c>
    </row>
    <row r="5983" spans="2:4" x14ac:dyDescent="0.2">
      <c r="B5983" s="88">
        <v>37463</v>
      </c>
      <c r="C5983" s="130"/>
      <c r="D5983" s="128">
        <v>24.937999999999999</v>
      </c>
    </row>
    <row r="5984" spans="2:4" x14ac:dyDescent="0.2">
      <c r="B5984" s="88">
        <v>37462</v>
      </c>
      <c r="C5984" s="130"/>
      <c r="D5984" s="128">
        <v>24.937999999999999</v>
      </c>
    </row>
    <row r="5985" spans="2:4" x14ac:dyDescent="0.2">
      <c r="B5985" s="88">
        <v>37461</v>
      </c>
      <c r="C5985" s="130"/>
      <c r="D5985" s="128">
        <v>25.434999999999999</v>
      </c>
    </row>
    <row r="5986" spans="2:4" x14ac:dyDescent="0.2">
      <c r="B5986" s="88">
        <v>37460</v>
      </c>
      <c r="C5986" s="130"/>
      <c r="D5986" s="128">
        <v>26.64</v>
      </c>
    </row>
    <row r="5987" spans="2:4" x14ac:dyDescent="0.2">
      <c r="B5987" s="88">
        <v>37459</v>
      </c>
      <c r="C5987" s="130"/>
      <c r="D5987" s="128">
        <v>24.875</v>
      </c>
    </row>
    <row r="5988" spans="2:4" x14ac:dyDescent="0.2">
      <c r="B5988" s="88">
        <v>37456</v>
      </c>
      <c r="C5988" s="130"/>
      <c r="D5988" s="128">
        <v>23.81</v>
      </c>
    </row>
    <row r="5989" spans="2:4" x14ac:dyDescent="0.2">
      <c r="B5989" s="88">
        <v>37454</v>
      </c>
      <c r="C5989" s="130"/>
      <c r="D5989" s="128">
        <v>23.01</v>
      </c>
    </row>
    <row r="5990" spans="2:4" x14ac:dyDescent="0.2">
      <c r="B5990" s="88">
        <v>37453</v>
      </c>
      <c r="C5990" s="130"/>
      <c r="D5990" s="128">
        <v>22.76</v>
      </c>
    </row>
    <row r="5991" spans="2:4" x14ac:dyDescent="0.2">
      <c r="B5991" s="88">
        <v>37452</v>
      </c>
      <c r="C5991" s="130"/>
      <c r="D5991" s="128">
        <v>23.26</v>
      </c>
    </row>
    <row r="5992" spans="2:4" x14ac:dyDescent="0.2">
      <c r="B5992" s="88">
        <v>37449</v>
      </c>
      <c r="C5992" s="130"/>
      <c r="D5992" s="128">
        <v>23.512</v>
      </c>
    </row>
    <row r="5993" spans="2:4" x14ac:dyDescent="0.2">
      <c r="B5993" s="88">
        <v>37448</v>
      </c>
      <c r="C5993" s="130"/>
      <c r="D5993" s="128">
        <v>24.812000000000001</v>
      </c>
    </row>
    <row r="5994" spans="2:4" x14ac:dyDescent="0.2">
      <c r="B5994" s="88">
        <v>37447</v>
      </c>
      <c r="C5994" s="130"/>
      <c r="D5994" s="128">
        <v>21.414999999999999</v>
      </c>
    </row>
    <row r="5995" spans="2:4" x14ac:dyDescent="0.2">
      <c r="B5995" s="88">
        <v>37446</v>
      </c>
      <c r="C5995" s="130"/>
      <c r="D5995" s="128">
        <v>20.059999999999999</v>
      </c>
    </row>
    <row r="5996" spans="2:4" x14ac:dyDescent="0.2">
      <c r="B5996" s="88">
        <v>37445</v>
      </c>
      <c r="C5996" s="130"/>
      <c r="D5996" s="128">
        <v>19.739999999999998</v>
      </c>
    </row>
    <row r="5997" spans="2:4" x14ac:dyDescent="0.2">
      <c r="B5997" s="88">
        <v>37442</v>
      </c>
      <c r="C5997" s="130"/>
      <c r="D5997" s="128">
        <v>19.89</v>
      </c>
    </row>
    <row r="5998" spans="2:4" x14ac:dyDescent="0.2">
      <c r="B5998" s="88">
        <v>37441</v>
      </c>
      <c r="C5998" s="130"/>
      <c r="D5998" s="128">
        <v>19.88</v>
      </c>
    </row>
    <row r="5999" spans="2:4" x14ac:dyDescent="0.2">
      <c r="B5999" s="88">
        <v>37440</v>
      </c>
      <c r="C5999" s="130"/>
      <c r="D5999" s="128">
        <v>19.329999999999998</v>
      </c>
    </row>
    <row r="6000" spans="2:4" x14ac:dyDescent="0.2">
      <c r="B6000" s="88">
        <v>37439</v>
      </c>
      <c r="C6000" s="130"/>
      <c r="D6000" s="128">
        <v>19.065000000000001</v>
      </c>
    </row>
    <row r="6001" spans="2:4" x14ac:dyDescent="0.2">
      <c r="B6001" s="88">
        <v>37438</v>
      </c>
      <c r="C6001" s="130"/>
      <c r="D6001" s="128">
        <v>18.875</v>
      </c>
    </row>
    <row r="6002" spans="2:4" x14ac:dyDescent="0.2">
      <c r="B6002" s="88">
        <v>37435</v>
      </c>
      <c r="C6002" s="130"/>
      <c r="D6002" s="128">
        <v>18.5</v>
      </c>
    </row>
    <row r="6003" spans="2:4" x14ac:dyDescent="0.2">
      <c r="B6003" s="88">
        <v>37434</v>
      </c>
      <c r="C6003" s="130"/>
      <c r="D6003" s="128">
        <v>18.722000000000001</v>
      </c>
    </row>
    <row r="6004" spans="2:4" x14ac:dyDescent="0.2">
      <c r="B6004" s="88">
        <v>37433</v>
      </c>
      <c r="C6004" s="130"/>
      <c r="D6004" s="128">
        <v>18.562000000000001</v>
      </c>
    </row>
    <row r="6005" spans="2:4" x14ac:dyDescent="0.2">
      <c r="B6005" s="88">
        <v>37432</v>
      </c>
      <c r="C6005" s="130"/>
      <c r="D6005" s="128">
        <v>18.478999999999999</v>
      </c>
    </row>
    <row r="6006" spans="2:4" x14ac:dyDescent="0.2">
      <c r="B6006" s="88">
        <v>37431</v>
      </c>
      <c r="C6006" s="130"/>
      <c r="D6006" s="128">
        <v>18.818999999999999</v>
      </c>
    </row>
    <row r="6007" spans="2:4" x14ac:dyDescent="0.2">
      <c r="B6007" s="88">
        <v>37428</v>
      </c>
      <c r="C6007" s="130"/>
      <c r="D6007" s="128">
        <v>19.099</v>
      </c>
    </row>
    <row r="6008" spans="2:4" x14ac:dyDescent="0.2">
      <c r="B6008" s="88">
        <v>37427</v>
      </c>
      <c r="C6008" s="130"/>
      <c r="D6008" s="128">
        <v>18.760000000000002</v>
      </c>
    </row>
    <row r="6009" spans="2:4" x14ac:dyDescent="0.2">
      <c r="B6009" s="88">
        <v>37425</v>
      </c>
      <c r="C6009" s="130"/>
      <c r="D6009" s="128">
        <v>17.178999999999998</v>
      </c>
    </row>
    <row r="6010" spans="2:4" x14ac:dyDescent="0.2">
      <c r="B6010" s="88">
        <v>37424</v>
      </c>
      <c r="C6010" s="130"/>
      <c r="D6010" s="128">
        <v>17.242000000000001</v>
      </c>
    </row>
    <row r="6011" spans="2:4" x14ac:dyDescent="0.2">
      <c r="B6011" s="88">
        <v>37421</v>
      </c>
      <c r="C6011" s="130"/>
      <c r="D6011" s="128">
        <v>17.399999999999999</v>
      </c>
    </row>
    <row r="6012" spans="2:4" x14ac:dyDescent="0.2">
      <c r="B6012" s="88">
        <v>37420</v>
      </c>
      <c r="C6012" s="130"/>
      <c r="D6012" s="128">
        <v>17.41</v>
      </c>
    </row>
    <row r="6013" spans="2:4" x14ac:dyDescent="0.2">
      <c r="B6013" s="88">
        <v>37418</v>
      </c>
      <c r="C6013" s="130"/>
      <c r="D6013" s="128">
        <v>17.350000000000001</v>
      </c>
    </row>
    <row r="6014" spans="2:4" x14ac:dyDescent="0.2">
      <c r="B6014" s="88">
        <v>37417</v>
      </c>
      <c r="C6014" s="130"/>
      <c r="D6014" s="128">
        <v>17.276</v>
      </c>
    </row>
    <row r="6015" spans="2:4" x14ac:dyDescent="0.2">
      <c r="B6015" s="88">
        <v>37414</v>
      </c>
      <c r="C6015" s="130"/>
      <c r="D6015" s="128">
        <v>17.276</v>
      </c>
    </row>
    <row r="6016" spans="2:4" x14ac:dyDescent="0.2">
      <c r="B6016" s="88">
        <v>37413</v>
      </c>
      <c r="C6016" s="130"/>
      <c r="D6016" s="128">
        <v>17.346</v>
      </c>
    </row>
    <row r="6017" spans="2:4" x14ac:dyDescent="0.2">
      <c r="B6017" s="88">
        <v>37412</v>
      </c>
      <c r="C6017" s="130"/>
      <c r="D6017" s="128">
        <v>17.178000000000001</v>
      </c>
    </row>
    <row r="6018" spans="2:4" x14ac:dyDescent="0.2">
      <c r="B6018" s="88">
        <v>37411</v>
      </c>
      <c r="C6018" s="130"/>
      <c r="D6018" s="128">
        <v>16.931000000000001</v>
      </c>
    </row>
    <row r="6019" spans="2:4" x14ac:dyDescent="0.2">
      <c r="B6019" s="88">
        <v>37410</v>
      </c>
      <c r="C6019" s="130"/>
      <c r="D6019" s="128">
        <v>16.652999999999999</v>
      </c>
    </row>
    <row r="6020" spans="2:4" x14ac:dyDescent="0.2">
      <c r="B6020" s="88">
        <v>37407</v>
      </c>
      <c r="C6020" s="130"/>
      <c r="D6020" s="128">
        <v>16.553000000000001</v>
      </c>
    </row>
    <row r="6021" spans="2:4" x14ac:dyDescent="0.2">
      <c r="B6021" s="88">
        <v>37406</v>
      </c>
      <c r="C6021" s="130"/>
      <c r="D6021" s="128">
        <v>16.591000000000001</v>
      </c>
    </row>
    <row r="6022" spans="2:4" x14ac:dyDescent="0.2">
      <c r="B6022" s="88">
        <v>37405</v>
      </c>
      <c r="C6022" s="130"/>
      <c r="D6022" s="128">
        <v>16.696999999999999</v>
      </c>
    </row>
    <row r="6023" spans="2:4" x14ac:dyDescent="0.2">
      <c r="B6023" s="88">
        <v>37404</v>
      </c>
      <c r="C6023" s="130"/>
      <c r="D6023" s="128">
        <v>16.881</v>
      </c>
    </row>
    <row r="6024" spans="2:4" x14ac:dyDescent="0.2">
      <c r="B6024" s="88">
        <v>37403</v>
      </c>
      <c r="C6024" s="130"/>
      <c r="D6024" s="128">
        <v>17.196000000000002</v>
      </c>
    </row>
    <row r="6025" spans="2:4" x14ac:dyDescent="0.2">
      <c r="B6025" s="88">
        <v>37399</v>
      </c>
      <c r="C6025" s="130"/>
      <c r="D6025" s="128">
        <v>17.367000000000001</v>
      </c>
    </row>
    <row r="6026" spans="2:4" x14ac:dyDescent="0.2">
      <c r="B6026" s="88">
        <v>37398</v>
      </c>
      <c r="C6026" s="130"/>
      <c r="D6026" s="128">
        <v>17.361999999999998</v>
      </c>
    </row>
    <row r="6027" spans="2:4" x14ac:dyDescent="0.2">
      <c r="B6027" s="88">
        <v>37397</v>
      </c>
      <c r="C6027" s="130"/>
      <c r="D6027" s="128">
        <v>17.332000000000001</v>
      </c>
    </row>
    <row r="6028" spans="2:4" x14ac:dyDescent="0.2">
      <c r="B6028" s="88">
        <v>37396</v>
      </c>
      <c r="C6028" s="130"/>
      <c r="D6028" s="128">
        <v>17.297000000000001</v>
      </c>
    </row>
    <row r="6029" spans="2:4" x14ac:dyDescent="0.2">
      <c r="B6029" s="88">
        <v>37393</v>
      </c>
      <c r="C6029" s="130"/>
      <c r="D6029" s="128">
        <v>17.277000000000001</v>
      </c>
    </row>
    <row r="6030" spans="2:4" x14ac:dyDescent="0.2">
      <c r="B6030" s="88">
        <v>37392</v>
      </c>
      <c r="C6030" s="130"/>
      <c r="D6030" s="128">
        <v>17.266999999999999</v>
      </c>
    </row>
    <row r="6031" spans="2:4" x14ac:dyDescent="0.2">
      <c r="B6031" s="88">
        <v>37391</v>
      </c>
      <c r="C6031" s="130"/>
      <c r="D6031" s="128">
        <v>17.257000000000001</v>
      </c>
    </row>
    <row r="6032" spans="2:4" x14ac:dyDescent="0.2">
      <c r="B6032" s="88">
        <v>37390</v>
      </c>
      <c r="C6032" s="130"/>
      <c r="D6032" s="128">
        <v>17.239000000000001</v>
      </c>
    </row>
    <row r="6033" spans="2:4" x14ac:dyDescent="0.2">
      <c r="B6033" s="88">
        <v>37389</v>
      </c>
      <c r="C6033" s="130"/>
      <c r="D6033" s="128">
        <v>16.992000000000001</v>
      </c>
    </row>
    <row r="6034" spans="2:4" x14ac:dyDescent="0.2">
      <c r="B6034" s="88">
        <v>37386</v>
      </c>
      <c r="C6034" s="130"/>
      <c r="D6034" s="128">
        <v>16.95</v>
      </c>
    </row>
    <row r="6035" spans="2:4" x14ac:dyDescent="0.2">
      <c r="B6035" s="88">
        <v>37385</v>
      </c>
      <c r="C6035" s="130"/>
      <c r="D6035" s="128">
        <v>16.882000000000001</v>
      </c>
    </row>
    <row r="6036" spans="2:4" x14ac:dyDescent="0.2">
      <c r="B6036" s="88">
        <v>37384</v>
      </c>
      <c r="C6036" s="130"/>
      <c r="D6036" s="128">
        <v>17</v>
      </c>
    </row>
    <row r="6037" spans="2:4" x14ac:dyDescent="0.2">
      <c r="B6037" s="88">
        <v>37383</v>
      </c>
      <c r="C6037" s="130"/>
      <c r="D6037" s="128">
        <v>16.920000000000002</v>
      </c>
    </row>
    <row r="6038" spans="2:4" x14ac:dyDescent="0.2">
      <c r="B6038" s="88">
        <v>37382</v>
      </c>
      <c r="C6038" s="130"/>
      <c r="D6038" s="128">
        <v>17.09</v>
      </c>
    </row>
    <row r="6039" spans="2:4" x14ac:dyDescent="0.2">
      <c r="B6039" s="88">
        <v>37379</v>
      </c>
      <c r="C6039" s="130"/>
      <c r="D6039" s="128">
        <v>17.010000000000002</v>
      </c>
    </row>
    <row r="6040" spans="2:4" x14ac:dyDescent="0.2">
      <c r="B6040" s="88">
        <v>37378</v>
      </c>
      <c r="C6040" s="130"/>
      <c r="D6040" s="128">
        <v>16.850000000000001</v>
      </c>
    </row>
    <row r="6041" spans="2:4" x14ac:dyDescent="0.2">
      <c r="B6041" s="88">
        <v>37376</v>
      </c>
      <c r="C6041" s="130"/>
      <c r="D6041" s="128">
        <v>16.585000000000001</v>
      </c>
    </row>
    <row r="6042" spans="2:4" x14ac:dyDescent="0.2">
      <c r="B6042" s="88">
        <v>37375</v>
      </c>
      <c r="C6042" s="130"/>
      <c r="D6042" s="128">
        <v>16.414999999999999</v>
      </c>
    </row>
    <row r="6043" spans="2:4" x14ac:dyDescent="0.2">
      <c r="B6043" s="88">
        <v>37372</v>
      </c>
      <c r="C6043" s="130"/>
      <c r="D6043" s="128">
        <v>16.704999999999998</v>
      </c>
    </row>
    <row r="6044" spans="2:4" x14ac:dyDescent="0.2">
      <c r="B6044" s="88">
        <v>37371</v>
      </c>
      <c r="C6044" s="130"/>
      <c r="D6044" s="128">
        <v>16.965</v>
      </c>
    </row>
    <row r="6045" spans="2:4" x14ac:dyDescent="0.2">
      <c r="B6045" s="88">
        <v>37370</v>
      </c>
      <c r="C6045" s="130"/>
      <c r="D6045" s="128">
        <v>16.79</v>
      </c>
    </row>
    <row r="6046" spans="2:4" x14ac:dyDescent="0.2">
      <c r="B6046" s="88">
        <v>37369</v>
      </c>
      <c r="C6046" s="130"/>
      <c r="D6046" s="128">
        <v>16.77</v>
      </c>
    </row>
    <row r="6047" spans="2:4" x14ac:dyDescent="0.2">
      <c r="B6047" s="88">
        <v>37365</v>
      </c>
      <c r="C6047" s="130"/>
      <c r="D6047" s="128">
        <v>16.79</v>
      </c>
    </row>
    <row r="6048" spans="2:4" x14ac:dyDescent="0.2">
      <c r="B6048" s="88">
        <v>37364</v>
      </c>
      <c r="C6048" s="130"/>
      <c r="D6048" s="128">
        <v>16.837</v>
      </c>
    </row>
    <row r="6049" spans="2:4" x14ac:dyDescent="0.2">
      <c r="B6049" s="88">
        <v>37363</v>
      </c>
      <c r="C6049" s="130"/>
      <c r="D6049" s="128">
        <v>16.681999999999999</v>
      </c>
    </row>
    <row r="6050" spans="2:4" x14ac:dyDescent="0.2">
      <c r="B6050" s="88">
        <v>37362</v>
      </c>
      <c r="C6050" s="130"/>
      <c r="D6050" s="128">
        <v>16.585000000000001</v>
      </c>
    </row>
    <row r="6051" spans="2:4" x14ac:dyDescent="0.2">
      <c r="B6051" s="88">
        <v>37361</v>
      </c>
      <c r="C6051" s="130"/>
      <c r="D6051" s="128">
        <v>16.545000000000002</v>
      </c>
    </row>
    <row r="6052" spans="2:4" x14ac:dyDescent="0.2">
      <c r="B6052" s="88">
        <v>37358</v>
      </c>
      <c r="C6052" s="130"/>
      <c r="D6052" s="128">
        <v>16.399999999999999</v>
      </c>
    </row>
    <row r="6053" spans="2:4" x14ac:dyDescent="0.2">
      <c r="B6053" s="88">
        <v>37357</v>
      </c>
      <c r="C6053" s="130"/>
      <c r="D6053" s="128">
        <v>16.25</v>
      </c>
    </row>
    <row r="6054" spans="2:4" x14ac:dyDescent="0.2">
      <c r="B6054" s="88">
        <v>37356</v>
      </c>
      <c r="C6054" s="130"/>
      <c r="D6054" s="128">
        <v>16.100000000000001</v>
      </c>
    </row>
    <row r="6055" spans="2:4" x14ac:dyDescent="0.2">
      <c r="B6055" s="88">
        <v>37355</v>
      </c>
      <c r="C6055" s="130"/>
      <c r="D6055" s="128">
        <v>16.12</v>
      </c>
    </row>
    <row r="6056" spans="2:4" x14ac:dyDescent="0.2">
      <c r="B6056" s="88">
        <v>37354</v>
      </c>
      <c r="C6056" s="130"/>
      <c r="D6056" s="128">
        <v>16.23</v>
      </c>
    </row>
    <row r="6057" spans="2:4" x14ac:dyDescent="0.2">
      <c r="B6057" s="88">
        <v>37351</v>
      </c>
      <c r="C6057" s="130"/>
      <c r="D6057" s="128">
        <v>16.100000000000001</v>
      </c>
    </row>
    <row r="6058" spans="2:4" x14ac:dyDescent="0.2">
      <c r="B6058" s="88">
        <v>37350</v>
      </c>
      <c r="C6058" s="130"/>
      <c r="D6058" s="128">
        <v>15.79</v>
      </c>
    </row>
    <row r="6059" spans="2:4" x14ac:dyDescent="0.2">
      <c r="B6059" s="88">
        <v>37349</v>
      </c>
      <c r="C6059" s="130"/>
      <c r="D6059" s="128">
        <v>15.7</v>
      </c>
    </row>
    <row r="6060" spans="2:4" x14ac:dyDescent="0.2">
      <c r="B6060" s="88">
        <v>37348</v>
      </c>
      <c r="C6060" s="130"/>
      <c r="D6060" s="128">
        <v>15.69</v>
      </c>
    </row>
    <row r="6061" spans="2:4" x14ac:dyDescent="0.2">
      <c r="B6061" s="88">
        <v>37347</v>
      </c>
      <c r="C6061" s="130"/>
      <c r="D6061" s="128">
        <v>15.61</v>
      </c>
    </row>
    <row r="6062" spans="2:4" x14ac:dyDescent="0.2">
      <c r="B6062" s="88">
        <v>37343</v>
      </c>
      <c r="C6062" s="130"/>
      <c r="D6062" s="128">
        <v>15.63</v>
      </c>
    </row>
    <row r="6063" spans="2:4" x14ac:dyDescent="0.2">
      <c r="B6063" s="88">
        <v>37342</v>
      </c>
      <c r="C6063" s="130"/>
      <c r="D6063" s="128">
        <v>15.63</v>
      </c>
    </row>
    <row r="6064" spans="2:4" x14ac:dyDescent="0.2">
      <c r="B6064" s="88">
        <v>37341</v>
      </c>
      <c r="C6064" s="130"/>
      <c r="D6064" s="128">
        <v>15.554</v>
      </c>
    </row>
    <row r="6065" spans="2:4" x14ac:dyDescent="0.2">
      <c r="B6065" s="88">
        <v>37340</v>
      </c>
      <c r="C6065" s="130"/>
      <c r="D6065" s="128">
        <v>15.103999999999999</v>
      </c>
    </row>
    <row r="6066" spans="2:4" x14ac:dyDescent="0.2">
      <c r="B6066" s="88">
        <v>37337</v>
      </c>
      <c r="C6066" s="130"/>
      <c r="D6066" s="128">
        <v>14.94</v>
      </c>
    </row>
    <row r="6067" spans="2:4" x14ac:dyDescent="0.2">
      <c r="B6067" s="88">
        <v>37336</v>
      </c>
      <c r="C6067" s="130"/>
      <c r="D6067" s="128">
        <v>14.95</v>
      </c>
    </row>
    <row r="6068" spans="2:4" x14ac:dyDescent="0.2">
      <c r="B6068" s="88">
        <v>37335</v>
      </c>
      <c r="C6068" s="130"/>
      <c r="D6068" s="128">
        <v>15.06</v>
      </c>
    </row>
    <row r="6069" spans="2:4" x14ac:dyDescent="0.2">
      <c r="B6069" s="88">
        <v>37334</v>
      </c>
      <c r="C6069" s="130"/>
      <c r="D6069" s="128">
        <v>15.06</v>
      </c>
    </row>
    <row r="6070" spans="2:4" x14ac:dyDescent="0.2">
      <c r="B6070" s="88">
        <v>37333</v>
      </c>
      <c r="C6070" s="130"/>
      <c r="D6070" s="128">
        <v>15.09</v>
      </c>
    </row>
    <row r="6071" spans="2:4" x14ac:dyDescent="0.2">
      <c r="B6071" s="88">
        <v>37330</v>
      </c>
      <c r="C6071" s="130"/>
      <c r="D6071" s="128">
        <v>15.208</v>
      </c>
    </row>
    <row r="6072" spans="2:4" x14ac:dyDescent="0.2">
      <c r="B6072" s="88">
        <v>37329</v>
      </c>
      <c r="C6072" s="130"/>
      <c r="D6072" s="128">
        <v>15.358000000000001</v>
      </c>
    </row>
    <row r="6073" spans="2:4" x14ac:dyDescent="0.2">
      <c r="B6073" s="88">
        <v>37328</v>
      </c>
      <c r="C6073" s="130"/>
      <c r="D6073" s="128">
        <v>15.412000000000001</v>
      </c>
    </row>
    <row r="6074" spans="2:4" x14ac:dyDescent="0.2">
      <c r="B6074" s="88">
        <v>37327</v>
      </c>
      <c r="C6074" s="130"/>
      <c r="D6074" s="128">
        <v>15.343</v>
      </c>
    </row>
    <row r="6075" spans="2:4" x14ac:dyDescent="0.2">
      <c r="B6075" s="88">
        <v>37326</v>
      </c>
      <c r="C6075" s="130"/>
      <c r="D6075" s="128">
        <v>15.28</v>
      </c>
    </row>
    <row r="6076" spans="2:4" x14ac:dyDescent="0.2">
      <c r="B6076" s="88">
        <v>37323</v>
      </c>
      <c r="C6076" s="130"/>
      <c r="D6076" s="128">
        <v>15.15</v>
      </c>
    </row>
    <row r="6077" spans="2:4" x14ac:dyDescent="0.2">
      <c r="B6077" s="88">
        <v>37322</v>
      </c>
      <c r="C6077" s="130"/>
      <c r="D6077" s="128">
        <v>15.115</v>
      </c>
    </row>
    <row r="6078" spans="2:4" x14ac:dyDescent="0.2">
      <c r="B6078" s="88">
        <v>37321</v>
      </c>
      <c r="C6078" s="130"/>
      <c r="D6078" s="128">
        <v>15.1</v>
      </c>
    </row>
    <row r="6079" spans="2:4" x14ac:dyDescent="0.2">
      <c r="B6079" s="88">
        <v>37320</v>
      </c>
      <c r="C6079" s="130"/>
      <c r="D6079" s="128">
        <v>15.101000000000001</v>
      </c>
    </row>
    <row r="6080" spans="2:4" x14ac:dyDescent="0.2">
      <c r="B6080" s="88">
        <v>37319</v>
      </c>
      <c r="C6080" s="130"/>
      <c r="D6080" s="128">
        <v>15.145</v>
      </c>
    </row>
    <row r="6081" spans="2:4" x14ac:dyDescent="0.2">
      <c r="B6081" s="88">
        <v>37316</v>
      </c>
      <c r="C6081" s="130"/>
      <c r="D6081" s="128">
        <v>15.07</v>
      </c>
    </row>
    <row r="6082" spans="2:4" x14ac:dyDescent="0.2">
      <c r="B6082" s="88">
        <v>37315</v>
      </c>
      <c r="C6082" s="130"/>
      <c r="D6082" s="128">
        <v>14.99</v>
      </c>
    </row>
    <row r="6083" spans="2:4" x14ac:dyDescent="0.2">
      <c r="B6083" s="88">
        <v>37314</v>
      </c>
      <c r="C6083" s="130"/>
      <c r="D6083" s="128">
        <v>14.82</v>
      </c>
    </row>
    <row r="6084" spans="2:4" x14ac:dyDescent="0.2">
      <c r="B6084" s="88">
        <v>37313</v>
      </c>
      <c r="C6084" s="130"/>
      <c r="D6084" s="128">
        <v>14.71</v>
      </c>
    </row>
    <row r="6085" spans="2:4" x14ac:dyDescent="0.2">
      <c r="B6085" s="88">
        <v>37312</v>
      </c>
      <c r="C6085" s="130"/>
      <c r="D6085" s="128">
        <v>14.71</v>
      </c>
    </row>
    <row r="6086" spans="2:4" x14ac:dyDescent="0.2">
      <c r="B6086" s="88">
        <v>37309</v>
      </c>
      <c r="C6086" s="130"/>
      <c r="D6086" s="128">
        <v>14.69</v>
      </c>
    </row>
    <row r="6087" spans="2:4" x14ac:dyDescent="0.2">
      <c r="B6087" s="88">
        <v>37308</v>
      </c>
      <c r="C6087" s="130"/>
      <c r="D6087" s="128">
        <v>14.957000000000001</v>
      </c>
    </row>
    <row r="6088" spans="2:4" x14ac:dyDescent="0.2">
      <c r="B6088" s="88">
        <v>37307</v>
      </c>
      <c r="C6088" s="130"/>
      <c r="D6088" s="128">
        <v>15.128</v>
      </c>
    </row>
    <row r="6089" spans="2:4" x14ac:dyDescent="0.2">
      <c r="B6089" s="88">
        <v>37306</v>
      </c>
      <c r="C6089" s="130"/>
      <c r="D6089" s="128">
        <v>14.895</v>
      </c>
    </row>
    <row r="6090" spans="2:4" x14ac:dyDescent="0.2">
      <c r="B6090" s="88">
        <v>37305</v>
      </c>
      <c r="C6090" s="130"/>
      <c r="D6090" s="128">
        <v>14.71</v>
      </c>
    </row>
    <row r="6091" spans="2:4" x14ac:dyDescent="0.2">
      <c r="B6091" s="88">
        <v>37302</v>
      </c>
      <c r="C6091" s="130"/>
      <c r="D6091" s="128">
        <v>14.557</v>
      </c>
    </row>
    <row r="6092" spans="2:4" x14ac:dyDescent="0.2">
      <c r="B6092" s="88">
        <v>37301</v>
      </c>
      <c r="C6092" s="130"/>
      <c r="D6092" s="128">
        <v>14.445</v>
      </c>
    </row>
    <row r="6093" spans="2:4" x14ac:dyDescent="0.2">
      <c r="B6093" s="88">
        <v>37300</v>
      </c>
      <c r="C6093" s="130"/>
      <c r="D6093" s="128">
        <v>14.44</v>
      </c>
    </row>
    <row r="6094" spans="2:4" x14ac:dyDescent="0.2">
      <c r="B6094" s="88">
        <v>37295</v>
      </c>
      <c r="C6094" s="130"/>
      <c r="D6094" s="128">
        <v>14.425000000000001</v>
      </c>
    </row>
    <row r="6095" spans="2:4" x14ac:dyDescent="0.2">
      <c r="B6095" s="88">
        <v>37294</v>
      </c>
      <c r="C6095" s="130"/>
      <c r="D6095" s="128">
        <v>14.41</v>
      </c>
    </row>
    <row r="6096" spans="2:4" x14ac:dyDescent="0.2">
      <c r="B6096" s="88">
        <v>37293</v>
      </c>
      <c r="C6096" s="130"/>
      <c r="D6096" s="128">
        <v>14.487</v>
      </c>
    </row>
    <row r="6097" spans="2:4" x14ac:dyDescent="0.2">
      <c r="B6097" s="88">
        <v>37292</v>
      </c>
      <c r="C6097" s="130"/>
      <c r="D6097" s="128">
        <v>14.451000000000001</v>
      </c>
    </row>
    <row r="6098" spans="2:4" x14ac:dyDescent="0.2">
      <c r="B6098" s="88">
        <v>37291</v>
      </c>
      <c r="C6098" s="130"/>
      <c r="D6098" s="128">
        <v>14.346</v>
      </c>
    </row>
    <row r="6099" spans="2:4" x14ac:dyDescent="0.2">
      <c r="B6099" s="88">
        <v>37288</v>
      </c>
      <c r="C6099" s="130"/>
      <c r="D6099" s="128">
        <v>14.343</v>
      </c>
    </row>
    <row r="6100" spans="2:4" x14ac:dyDescent="0.2">
      <c r="B6100" s="88">
        <v>37287</v>
      </c>
      <c r="C6100" s="130"/>
      <c r="D6100" s="128">
        <v>14.345000000000001</v>
      </c>
    </row>
    <row r="6101" spans="2:4" x14ac:dyDescent="0.2">
      <c r="B6101" s="88">
        <v>37286</v>
      </c>
      <c r="C6101" s="130"/>
      <c r="D6101" s="128">
        <v>14.29</v>
      </c>
    </row>
    <row r="6102" spans="2:4" x14ac:dyDescent="0.2">
      <c r="B6102" s="88">
        <v>37285</v>
      </c>
      <c r="C6102" s="130"/>
      <c r="D6102" s="128">
        <v>14.365</v>
      </c>
    </row>
    <row r="6103" spans="2:4" x14ac:dyDescent="0.2">
      <c r="B6103" s="88">
        <v>37284</v>
      </c>
      <c r="C6103" s="130"/>
      <c r="D6103" s="128">
        <v>14.265000000000001</v>
      </c>
    </row>
    <row r="6104" spans="2:4" x14ac:dyDescent="0.2">
      <c r="B6104" s="88">
        <v>37281</v>
      </c>
      <c r="C6104" s="130"/>
      <c r="D6104" s="128">
        <v>14.269</v>
      </c>
    </row>
    <row r="6105" spans="2:4" x14ac:dyDescent="0.2">
      <c r="B6105" s="88">
        <v>37280</v>
      </c>
      <c r="C6105" s="130"/>
      <c r="D6105" s="128">
        <v>14.285</v>
      </c>
    </row>
    <row r="6106" spans="2:4" x14ac:dyDescent="0.2">
      <c r="B6106" s="88">
        <v>37279</v>
      </c>
      <c r="C6106" s="130"/>
      <c r="D6106" s="128">
        <v>14.505000000000001</v>
      </c>
    </row>
    <row r="6107" spans="2:4" x14ac:dyDescent="0.2">
      <c r="B6107" s="88">
        <v>37278</v>
      </c>
      <c r="C6107" s="130"/>
      <c r="D6107" s="128">
        <v>14.662000000000001</v>
      </c>
    </row>
    <row r="6108" spans="2:4" x14ac:dyDescent="0.2">
      <c r="B6108" s="88">
        <v>37277</v>
      </c>
      <c r="C6108" s="130"/>
      <c r="D6108" s="128">
        <v>14.395</v>
      </c>
    </row>
    <row r="6109" spans="2:4" x14ac:dyDescent="0.2">
      <c r="B6109" s="88">
        <v>37274</v>
      </c>
      <c r="C6109" s="130"/>
      <c r="D6109" s="128">
        <v>14.17</v>
      </c>
    </row>
    <row r="6110" spans="2:4" x14ac:dyDescent="0.2">
      <c r="B6110" s="88">
        <v>37273</v>
      </c>
      <c r="C6110" s="130"/>
      <c r="D6110" s="128">
        <v>14.093999999999999</v>
      </c>
    </row>
    <row r="6111" spans="2:4" x14ac:dyDescent="0.2">
      <c r="B6111" s="88">
        <v>37272</v>
      </c>
      <c r="C6111" s="130"/>
      <c r="D6111" s="128">
        <v>14.087</v>
      </c>
    </row>
    <row r="6112" spans="2:4" x14ac:dyDescent="0.2">
      <c r="B6112" s="88">
        <v>37271</v>
      </c>
      <c r="C6112" s="130"/>
      <c r="D6112" s="128">
        <v>14.092000000000001</v>
      </c>
    </row>
    <row r="6113" spans="2:4" x14ac:dyDescent="0.2">
      <c r="B6113" s="88">
        <v>37270</v>
      </c>
      <c r="C6113" s="130"/>
      <c r="D6113" s="128">
        <v>14.114000000000001</v>
      </c>
    </row>
    <row r="6114" spans="2:4" x14ac:dyDescent="0.2">
      <c r="B6114" s="88">
        <v>37267</v>
      </c>
      <c r="C6114" s="130"/>
      <c r="D6114" s="128">
        <v>14.195</v>
      </c>
    </row>
    <row r="6115" spans="2:4" x14ac:dyDescent="0.2">
      <c r="B6115" s="88">
        <v>37266</v>
      </c>
      <c r="C6115" s="130"/>
      <c r="D6115" s="128">
        <v>14.257999999999999</v>
      </c>
    </row>
    <row r="6116" spans="2:4" x14ac:dyDescent="0.2">
      <c r="B6116" s="88">
        <v>37265</v>
      </c>
      <c r="C6116" s="130"/>
      <c r="D6116" s="128">
        <v>14.167</v>
      </c>
    </row>
    <row r="6117" spans="2:4" x14ac:dyDescent="0.2">
      <c r="B6117" s="88">
        <v>37264</v>
      </c>
      <c r="C6117" s="130"/>
      <c r="D6117" s="128">
        <v>14.025</v>
      </c>
    </row>
    <row r="6118" spans="2:4" x14ac:dyDescent="0.2">
      <c r="B6118" s="88">
        <v>37263</v>
      </c>
      <c r="C6118" s="130"/>
      <c r="D6118" s="128">
        <v>14.25</v>
      </c>
    </row>
    <row r="6119" spans="2:4" x14ac:dyDescent="0.2">
      <c r="B6119" s="88">
        <v>37260</v>
      </c>
      <c r="C6119" s="130"/>
      <c r="D6119" s="128">
        <v>14.803000000000001</v>
      </c>
    </row>
    <row r="6120" spans="2:4" x14ac:dyDescent="0.2">
      <c r="B6120" s="88">
        <v>37259</v>
      </c>
      <c r="C6120" s="130"/>
      <c r="D6120" s="128">
        <v>14.791</v>
      </c>
    </row>
    <row r="6121" spans="2:4" x14ac:dyDescent="0.2">
      <c r="B6121" s="88">
        <v>37258</v>
      </c>
      <c r="C6121" s="130"/>
      <c r="D6121" s="128">
        <v>14.782</v>
      </c>
    </row>
    <row r="6122" spans="2:4" x14ac:dyDescent="0.2">
      <c r="B6122" s="88">
        <v>37256</v>
      </c>
      <c r="C6122" s="130"/>
      <c r="D6122" s="128">
        <v>14.768000000000001</v>
      </c>
    </row>
    <row r="6123" spans="2:4" x14ac:dyDescent="0.2">
      <c r="B6123" s="88">
        <v>37253</v>
      </c>
      <c r="C6123" s="130"/>
      <c r="D6123" s="128">
        <v>14.746</v>
      </c>
    </row>
    <row r="6124" spans="2:4" x14ac:dyDescent="0.2">
      <c r="B6124" s="88">
        <v>37252</v>
      </c>
      <c r="C6124" s="130"/>
      <c r="D6124" s="128">
        <v>14.404999999999999</v>
      </c>
    </row>
    <row r="6125" spans="2:4" x14ac:dyDescent="0.2">
      <c r="B6125" s="88">
        <v>37251</v>
      </c>
      <c r="C6125" s="130"/>
      <c r="D6125" s="128">
        <v>13.943</v>
      </c>
    </row>
    <row r="6126" spans="2:4" x14ac:dyDescent="0.2">
      <c r="B6126" s="88">
        <v>37249</v>
      </c>
      <c r="C6126" s="130"/>
      <c r="D6126" s="128">
        <v>13.895</v>
      </c>
    </row>
    <row r="6127" spans="2:4" x14ac:dyDescent="0.2">
      <c r="B6127" s="88">
        <v>37246</v>
      </c>
      <c r="C6127" s="130"/>
      <c r="D6127" s="128">
        <v>14.5</v>
      </c>
    </row>
    <row r="6128" spans="2:4" x14ac:dyDescent="0.2">
      <c r="B6128" s="88">
        <v>37245</v>
      </c>
      <c r="C6128" s="130"/>
      <c r="D6128" s="128">
        <v>14.25</v>
      </c>
    </row>
    <row r="6129" spans="2:4" x14ac:dyDescent="0.2">
      <c r="B6129" s="88">
        <v>37244</v>
      </c>
      <c r="C6129" s="130"/>
      <c r="D6129" s="128">
        <v>13.88</v>
      </c>
    </row>
    <row r="6130" spans="2:4" x14ac:dyDescent="0.2">
      <c r="B6130" s="88">
        <v>37243</v>
      </c>
      <c r="C6130" s="130"/>
      <c r="D6130" s="128">
        <v>13.882999999999999</v>
      </c>
    </row>
    <row r="6131" spans="2:4" x14ac:dyDescent="0.2">
      <c r="B6131" s="88">
        <v>37242</v>
      </c>
      <c r="C6131" s="130"/>
      <c r="D6131" s="128">
        <v>13.878</v>
      </c>
    </row>
    <row r="6132" spans="2:4" x14ac:dyDescent="0.2">
      <c r="B6132" s="88">
        <v>37239</v>
      </c>
      <c r="C6132" s="130"/>
      <c r="D6132" s="128">
        <v>13.843999999999999</v>
      </c>
    </row>
    <row r="6133" spans="2:4" x14ac:dyDescent="0.2">
      <c r="B6133" s="88">
        <v>37238</v>
      </c>
      <c r="C6133" s="130"/>
      <c r="D6133" s="128">
        <v>13.865</v>
      </c>
    </row>
    <row r="6134" spans="2:4" x14ac:dyDescent="0.2">
      <c r="B6134" s="88">
        <v>37237</v>
      </c>
      <c r="C6134" s="130"/>
      <c r="D6134" s="128">
        <v>13.92</v>
      </c>
    </row>
    <row r="6135" spans="2:4" x14ac:dyDescent="0.2">
      <c r="B6135" s="88">
        <v>37236</v>
      </c>
      <c r="C6135" s="130"/>
      <c r="D6135" s="128">
        <v>13.945</v>
      </c>
    </row>
    <row r="6136" spans="2:4" x14ac:dyDescent="0.2">
      <c r="B6136" s="88">
        <v>37235</v>
      </c>
      <c r="C6136" s="130"/>
      <c r="D6136" s="128">
        <v>13.955</v>
      </c>
    </row>
    <row r="6137" spans="2:4" x14ac:dyDescent="0.2">
      <c r="B6137" s="88">
        <v>37232</v>
      </c>
      <c r="C6137" s="130"/>
      <c r="D6137" s="128">
        <v>14</v>
      </c>
    </row>
    <row r="6138" spans="2:4" x14ac:dyDescent="0.2">
      <c r="B6138" s="88">
        <v>37231</v>
      </c>
      <c r="C6138" s="130"/>
      <c r="D6138" s="128">
        <v>14.02</v>
      </c>
    </row>
    <row r="6139" spans="2:4" x14ac:dyDescent="0.2">
      <c r="B6139" s="88">
        <v>37230</v>
      </c>
      <c r="C6139" s="130"/>
      <c r="D6139" s="128">
        <v>13.887</v>
      </c>
    </row>
    <row r="6140" spans="2:4" x14ac:dyDescent="0.2">
      <c r="B6140" s="88">
        <v>37229</v>
      </c>
      <c r="C6140" s="130"/>
      <c r="D6140" s="128">
        <v>13.835000000000001</v>
      </c>
    </row>
    <row r="6141" spans="2:4" x14ac:dyDescent="0.2">
      <c r="B6141" s="88">
        <v>37228</v>
      </c>
      <c r="C6141" s="130"/>
      <c r="D6141" s="128">
        <v>13.835000000000001</v>
      </c>
    </row>
    <row r="6142" spans="2:4" x14ac:dyDescent="0.2">
      <c r="B6142" s="88">
        <v>37225</v>
      </c>
      <c r="C6142" s="130"/>
      <c r="D6142" s="128">
        <v>13.835000000000001</v>
      </c>
    </row>
    <row r="6143" spans="2:4" x14ac:dyDescent="0.2">
      <c r="B6143" s="88">
        <v>37224</v>
      </c>
      <c r="C6143" s="130"/>
      <c r="D6143" s="128">
        <v>13.837999999999999</v>
      </c>
    </row>
    <row r="6144" spans="2:4" x14ac:dyDescent="0.2">
      <c r="B6144" s="88">
        <v>37223</v>
      </c>
      <c r="C6144" s="130"/>
      <c r="D6144" s="128">
        <v>13.827999999999999</v>
      </c>
    </row>
    <row r="6145" spans="2:4" x14ac:dyDescent="0.2">
      <c r="B6145" s="88">
        <v>37222</v>
      </c>
      <c r="C6145" s="130"/>
      <c r="D6145" s="128">
        <v>13.805</v>
      </c>
    </row>
    <row r="6146" spans="2:4" x14ac:dyDescent="0.2">
      <c r="B6146" s="88">
        <v>37221</v>
      </c>
      <c r="C6146" s="130"/>
      <c r="D6146" s="128">
        <v>13.81</v>
      </c>
    </row>
    <row r="6147" spans="2:4" x14ac:dyDescent="0.2">
      <c r="B6147" s="88">
        <v>37218</v>
      </c>
      <c r="C6147" s="130"/>
      <c r="D6147" s="128">
        <v>13.895</v>
      </c>
    </row>
    <row r="6148" spans="2:4" x14ac:dyDescent="0.2">
      <c r="B6148" s="88">
        <v>37217</v>
      </c>
      <c r="C6148" s="130"/>
      <c r="D6148" s="128">
        <v>13.945</v>
      </c>
    </row>
    <row r="6149" spans="2:4" x14ac:dyDescent="0.2">
      <c r="B6149" s="88">
        <v>37216</v>
      </c>
      <c r="C6149" s="130"/>
      <c r="D6149" s="128">
        <v>13.97</v>
      </c>
    </row>
    <row r="6150" spans="2:4" x14ac:dyDescent="0.2">
      <c r="B6150" s="88">
        <v>37215</v>
      </c>
      <c r="C6150" s="130"/>
      <c r="D6150" s="128">
        <v>13.965</v>
      </c>
    </row>
    <row r="6151" spans="2:4" x14ac:dyDescent="0.2">
      <c r="B6151" s="88">
        <v>37214</v>
      </c>
      <c r="C6151" s="130"/>
      <c r="D6151" s="128">
        <v>13.975</v>
      </c>
    </row>
    <row r="6152" spans="2:4" x14ac:dyDescent="0.2">
      <c r="B6152" s="88">
        <v>37211</v>
      </c>
      <c r="C6152" s="130"/>
      <c r="D6152" s="128">
        <v>14</v>
      </c>
    </row>
    <row r="6153" spans="2:4" x14ac:dyDescent="0.2">
      <c r="B6153" s="88">
        <v>37210</v>
      </c>
      <c r="C6153" s="130"/>
      <c r="D6153" s="128">
        <v>14.02</v>
      </c>
    </row>
    <row r="6154" spans="2:4" x14ac:dyDescent="0.2">
      <c r="B6154" s="88">
        <v>37209</v>
      </c>
      <c r="C6154" s="130"/>
      <c r="D6154" s="128">
        <v>14.01</v>
      </c>
    </row>
    <row r="6155" spans="2:4" x14ac:dyDescent="0.2">
      <c r="B6155" s="88">
        <v>37208</v>
      </c>
      <c r="C6155" s="130"/>
      <c r="D6155" s="128">
        <v>13.977</v>
      </c>
    </row>
    <row r="6156" spans="2:4" x14ac:dyDescent="0.2">
      <c r="B6156" s="88">
        <v>37207</v>
      </c>
      <c r="C6156" s="130"/>
      <c r="D6156" s="128">
        <v>13.952</v>
      </c>
    </row>
    <row r="6157" spans="2:4" x14ac:dyDescent="0.2">
      <c r="B6157" s="88">
        <v>37204</v>
      </c>
      <c r="C6157" s="130"/>
      <c r="D6157" s="128">
        <v>13.928000000000001</v>
      </c>
    </row>
    <row r="6158" spans="2:4" x14ac:dyDescent="0.2">
      <c r="B6158" s="88">
        <v>37203</v>
      </c>
      <c r="C6158" s="130"/>
      <c r="D6158" s="128">
        <v>13.95</v>
      </c>
    </row>
    <row r="6159" spans="2:4" x14ac:dyDescent="0.2">
      <c r="B6159" s="88">
        <v>37202</v>
      </c>
      <c r="C6159" s="130"/>
      <c r="D6159" s="128">
        <v>13.983000000000001</v>
      </c>
    </row>
    <row r="6160" spans="2:4" x14ac:dyDescent="0.2">
      <c r="B6160" s="88">
        <v>37201</v>
      </c>
      <c r="C6160" s="130"/>
      <c r="D6160" s="128">
        <v>14.045</v>
      </c>
    </row>
    <row r="6161" spans="2:4" x14ac:dyDescent="0.2">
      <c r="B6161" s="88">
        <v>37197</v>
      </c>
      <c r="C6161" s="130"/>
      <c r="D6161" s="128">
        <v>14.11</v>
      </c>
    </row>
    <row r="6162" spans="2:4" x14ac:dyDescent="0.2">
      <c r="B6162" s="88">
        <v>37196</v>
      </c>
      <c r="C6162" s="130"/>
      <c r="D6162" s="128">
        <v>14.077</v>
      </c>
    </row>
    <row r="6163" spans="2:4" x14ac:dyDescent="0.2">
      <c r="B6163" s="88">
        <v>37195</v>
      </c>
      <c r="C6163" s="130"/>
      <c r="D6163" s="128">
        <v>14.077</v>
      </c>
    </row>
    <row r="6164" spans="2:4" x14ac:dyDescent="0.2">
      <c r="B6164" s="88">
        <v>37194</v>
      </c>
      <c r="C6164" s="130"/>
      <c r="D6164" s="128">
        <v>14.07</v>
      </c>
    </row>
    <row r="6165" spans="2:4" x14ac:dyDescent="0.2">
      <c r="B6165" s="88">
        <v>37193</v>
      </c>
      <c r="C6165" s="130"/>
      <c r="D6165" s="128">
        <v>14.04</v>
      </c>
    </row>
    <row r="6166" spans="2:4" x14ac:dyDescent="0.2">
      <c r="B6166" s="88">
        <v>37190</v>
      </c>
      <c r="C6166" s="130"/>
      <c r="D6166" s="128">
        <v>13.965</v>
      </c>
    </row>
    <row r="6167" spans="2:4" x14ac:dyDescent="0.2">
      <c r="B6167" s="88">
        <v>37189</v>
      </c>
      <c r="C6167" s="130"/>
      <c r="D6167" s="128">
        <v>13.935</v>
      </c>
    </row>
    <row r="6168" spans="2:4" x14ac:dyDescent="0.2">
      <c r="B6168" s="88">
        <v>37188</v>
      </c>
      <c r="C6168" s="130"/>
      <c r="D6168" s="128">
        <v>13.93</v>
      </c>
    </row>
    <row r="6169" spans="2:4" x14ac:dyDescent="0.2">
      <c r="B6169" s="88">
        <v>37187</v>
      </c>
      <c r="C6169" s="130"/>
      <c r="D6169" s="128">
        <v>13.94</v>
      </c>
    </row>
    <row r="6170" spans="2:4" x14ac:dyDescent="0.2">
      <c r="B6170" s="88">
        <v>37186</v>
      </c>
      <c r="C6170" s="130"/>
      <c r="D6170" s="128">
        <v>13.94</v>
      </c>
    </row>
    <row r="6171" spans="2:4" x14ac:dyDescent="0.2">
      <c r="B6171" s="88">
        <v>37183</v>
      </c>
      <c r="C6171" s="130"/>
      <c r="D6171" s="128">
        <v>13.92</v>
      </c>
    </row>
    <row r="6172" spans="2:4" x14ac:dyDescent="0.2">
      <c r="B6172" s="88">
        <v>37182</v>
      </c>
      <c r="C6172" s="130"/>
      <c r="D6172" s="128">
        <v>13.914999999999999</v>
      </c>
    </row>
    <row r="6173" spans="2:4" x14ac:dyDescent="0.2">
      <c r="B6173" s="88">
        <v>37181</v>
      </c>
      <c r="C6173" s="130"/>
      <c r="D6173" s="128">
        <v>13.93</v>
      </c>
    </row>
    <row r="6174" spans="2:4" x14ac:dyDescent="0.2">
      <c r="B6174" s="88">
        <v>37180</v>
      </c>
      <c r="C6174" s="130"/>
      <c r="D6174" s="128">
        <v>13.936999999999999</v>
      </c>
    </row>
    <row r="6175" spans="2:4" x14ac:dyDescent="0.2">
      <c r="B6175" s="88">
        <v>37176</v>
      </c>
      <c r="C6175" s="130"/>
      <c r="D6175" s="128">
        <v>14.035</v>
      </c>
    </row>
    <row r="6176" spans="2:4" x14ac:dyDescent="0.2">
      <c r="B6176" s="88">
        <v>37175</v>
      </c>
      <c r="C6176" s="130"/>
      <c r="D6176" s="128">
        <v>14</v>
      </c>
    </row>
    <row r="6177" spans="2:4" x14ac:dyDescent="0.2">
      <c r="B6177" s="88">
        <v>37174</v>
      </c>
      <c r="C6177" s="130"/>
      <c r="D6177" s="128">
        <v>13.96</v>
      </c>
    </row>
    <row r="6178" spans="2:4" x14ac:dyDescent="0.2">
      <c r="B6178" s="88">
        <v>37173</v>
      </c>
      <c r="C6178" s="130"/>
      <c r="D6178" s="128">
        <v>13.94</v>
      </c>
    </row>
    <row r="6179" spans="2:4" x14ac:dyDescent="0.2">
      <c r="B6179" s="88">
        <v>37172</v>
      </c>
      <c r="C6179" s="130"/>
      <c r="D6179" s="128">
        <v>13.945</v>
      </c>
    </row>
    <row r="6180" spans="2:4" x14ac:dyDescent="0.2">
      <c r="B6180" s="88">
        <v>37169</v>
      </c>
      <c r="C6180" s="130"/>
      <c r="D6180" s="128">
        <v>14.112</v>
      </c>
    </row>
    <row r="6181" spans="2:4" x14ac:dyDescent="0.2">
      <c r="B6181" s="88">
        <v>37168</v>
      </c>
      <c r="C6181" s="130"/>
      <c r="D6181" s="128">
        <v>14.084</v>
      </c>
    </row>
    <row r="6182" spans="2:4" x14ac:dyDescent="0.2">
      <c r="B6182" s="88">
        <v>37167</v>
      </c>
      <c r="C6182" s="130"/>
      <c r="D6182" s="128">
        <v>13.87</v>
      </c>
    </row>
    <row r="6183" spans="2:4" x14ac:dyDescent="0.2">
      <c r="B6183" s="88">
        <v>37166</v>
      </c>
      <c r="C6183" s="130"/>
      <c r="D6183" s="128">
        <v>13.78</v>
      </c>
    </row>
    <row r="6184" spans="2:4" x14ac:dyDescent="0.2">
      <c r="B6184" s="88">
        <v>37165</v>
      </c>
      <c r="C6184" s="130"/>
      <c r="D6184" s="128">
        <v>13.737</v>
      </c>
    </row>
    <row r="6185" spans="2:4" x14ac:dyDescent="0.2">
      <c r="B6185" s="88">
        <v>37162</v>
      </c>
      <c r="C6185" s="130"/>
      <c r="D6185" s="128">
        <v>13.705</v>
      </c>
    </row>
    <row r="6186" spans="2:4" x14ac:dyDescent="0.2">
      <c r="B6186" s="88">
        <v>37161</v>
      </c>
      <c r="C6186" s="130"/>
      <c r="D6186" s="128">
        <v>13.68</v>
      </c>
    </row>
    <row r="6187" spans="2:4" x14ac:dyDescent="0.2">
      <c r="B6187" s="88">
        <v>37160</v>
      </c>
      <c r="C6187" s="130"/>
      <c r="D6187" s="128">
        <v>13.638</v>
      </c>
    </row>
    <row r="6188" spans="2:4" x14ac:dyDescent="0.2">
      <c r="B6188" s="88">
        <v>37159</v>
      </c>
      <c r="C6188" s="130"/>
      <c r="D6188" s="128">
        <v>13.605</v>
      </c>
    </row>
    <row r="6189" spans="2:4" x14ac:dyDescent="0.2">
      <c r="B6189" s="88">
        <v>37158</v>
      </c>
      <c r="C6189" s="130"/>
      <c r="D6189" s="128">
        <v>13.59</v>
      </c>
    </row>
    <row r="6190" spans="2:4" x14ac:dyDescent="0.2">
      <c r="B6190" s="88">
        <v>37155</v>
      </c>
      <c r="C6190" s="130"/>
      <c r="D6190" s="128">
        <v>13.637</v>
      </c>
    </row>
    <row r="6191" spans="2:4" x14ac:dyDescent="0.2">
      <c r="B6191" s="88">
        <v>37154</v>
      </c>
      <c r="C6191" s="130"/>
      <c r="D6191" s="128">
        <v>13.645</v>
      </c>
    </row>
    <row r="6192" spans="2:4" x14ac:dyDescent="0.2">
      <c r="B6192" s="88">
        <v>37153</v>
      </c>
      <c r="C6192" s="130"/>
      <c r="D6192" s="128">
        <v>13.7</v>
      </c>
    </row>
    <row r="6193" spans="2:4" x14ac:dyDescent="0.2">
      <c r="B6193" s="88">
        <v>37152</v>
      </c>
      <c r="C6193" s="130"/>
      <c r="D6193" s="128">
        <v>13.71</v>
      </c>
    </row>
    <row r="6194" spans="2:4" x14ac:dyDescent="0.2">
      <c r="B6194" s="88">
        <v>37151</v>
      </c>
      <c r="C6194" s="130"/>
      <c r="D6194" s="128">
        <v>13.68</v>
      </c>
    </row>
    <row r="6195" spans="2:4" x14ac:dyDescent="0.2">
      <c r="B6195" s="88">
        <v>37148</v>
      </c>
      <c r="C6195" s="130"/>
      <c r="D6195" s="128">
        <v>13.61</v>
      </c>
    </row>
    <row r="6196" spans="2:4" x14ac:dyDescent="0.2">
      <c r="B6196" s="88">
        <v>37147</v>
      </c>
      <c r="C6196" s="130"/>
      <c r="D6196" s="128">
        <v>13.558</v>
      </c>
    </row>
    <row r="6197" spans="2:4" x14ac:dyDescent="0.2">
      <c r="B6197" s="88">
        <v>37146</v>
      </c>
      <c r="C6197" s="130"/>
      <c r="D6197" s="128">
        <v>13.515000000000001</v>
      </c>
    </row>
    <row r="6198" spans="2:4" x14ac:dyDescent="0.2">
      <c r="B6198" s="88">
        <v>37145</v>
      </c>
      <c r="C6198" s="130"/>
      <c r="D6198" s="128">
        <v>13.52</v>
      </c>
    </row>
    <row r="6199" spans="2:4" x14ac:dyDescent="0.2">
      <c r="B6199" s="88">
        <v>37144</v>
      </c>
      <c r="C6199" s="130"/>
      <c r="D6199" s="128">
        <v>13.44</v>
      </c>
    </row>
    <row r="6200" spans="2:4" x14ac:dyDescent="0.2">
      <c r="B6200" s="88">
        <v>37141</v>
      </c>
      <c r="C6200" s="130"/>
      <c r="D6200" s="128">
        <v>13.42</v>
      </c>
    </row>
    <row r="6201" spans="2:4" x14ac:dyDescent="0.2">
      <c r="B6201" s="88">
        <v>37140</v>
      </c>
      <c r="C6201" s="130"/>
      <c r="D6201" s="128">
        <v>13.43</v>
      </c>
    </row>
    <row r="6202" spans="2:4" x14ac:dyDescent="0.2">
      <c r="B6202" s="88">
        <v>37139</v>
      </c>
      <c r="C6202" s="130"/>
      <c r="D6202" s="128">
        <v>13.455</v>
      </c>
    </row>
    <row r="6203" spans="2:4" x14ac:dyDescent="0.2">
      <c r="B6203" s="88">
        <v>37138</v>
      </c>
      <c r="C6203" s="130"/>
      <c r="D6203" s="128">
        <v>13.51</v>
      </c>
    </row>
    <row r="6204" spans="2:4" x14ac:dyDescent="0.2">
      <c r="B6204" s="88">
        <v>37137</v>
      </c>
      <c r="C6204" s="130"/>
      <c r="D6204" s="128">
        <v>13.52</v>
      </c>
    </row>
    <row r="6205" spans="2:4" x14ac:dyDescent="0.2">
      <c r="B6205" s="88">
        <v>37134</v>
      </c>
      <c r="C6205" s="130"/>
      <c r="D6205" s="128">
        <v>13.52</v>
      </c>
    </row>
    <row r="6206" spans="2:4" x14ac:dyDescent="0.2">
      <c r="B6206" s="88">
        <v>37133</v>
      </c>
      <c r="C6206" s="130"/>
      <c r="D6206" s="128">
        <v>13.445</v>
      </c>
    </row>
    <row r="6207" spans="2:4" x14ac:dyDescent="0.2">
      <c r="B6207" s="88">
        <v>37132</v>
      </c>
      <c r="C6207" s="130"/>
      <c r="D6207" s="128">
        <v>13.365</v>
      </c>
    </row>
    <row r="6208" spans="2:4" x14ac:dyDescent="0.2">
      <c r="B6208" s="88">
        <v>37131</v>
      </c>
      <c r="C6208" s="130"/>
      <c r="D6208" s="128">
        <v>13.37</v>
      </c>
    </row>
    <row r="6209" spans="2:4" x14ac:dyDescent="0.2">
      <c r="B6209" s="88">
        <v>37130</v>
      </c>
      <c r="C6209" s="130"/>
      <c r="D6209" s="128">
        <v>13.33</v>
      </c>
    </row>
    <row r="6210" spans="2:4" x14ac:dyDescent="0.2">
      <c r="B6210" s="88">
        <v>37127</v>
      </c>
      <c r="C6210" s="130"/>
      <c r="D6210" s="128">
        <v>13.33</v>
      </c>
    </row>
    <row r="6211" spans="2:4" x14ac:dyDescent="0.2">
      <c r="B6211" s="88">
        <v>37126</v>
      </c>
      <c r="C6211" s="130"/>
      <c r="D6211" s="128">
        <v>13.346</v>
      </c>
    </row>
    <row r="6212" spans="2:4" x14ac:dyDescent="0.2">
      <c r="B6212" s="88">
        <v>37125</v>
      </c>
      <c r="C6212" s="130"/>
      <c r="D6212" s="128">
        <v>13.365</v>
      </c>
    </row>
    <row r="6213" spans="2:4" x14ac:dyDescent="0.2">
      <c r="B6213" s="88">
        <v>37124</v>
      </c>
      <c r="C6213" s="130"/>
      <c r="D6213" s="128">
        <v>13.375</v>
      </c>
    </row>
    <row r="6214" spans="2:4" x14ac:dyDescent="0.2">
      <c r="B6214" s="88">
        <v>37123</v>
      </c>
      <c r="C6214" s="130"/>
      <c r="D6214" s="128">
        <v>13.363</v>
      </c>
    </row>
    <row r="6215" spans="2:4" x14ac:dyDescent="0.2">
      <c r="B6215" s="88">
        <v>37120</v>
      </c>
      <c r="C6215" s="130"/>
      <c r="D6215" s="128">
        <v>13.365</v>
      </c>
    </row>
    <row r="6216" spans="2:4" x14ac:dyDescent="0.2">
      <c r="B6216" s="88">
        <v>37119</v>
      </c>
      <c r="C6216" s="130"/>
      <c r="D6216" s="128">
        <v>13.348000000000001</v>
      </c>
    </row>
    <row r="6217" spans="2:4" x14ac:dyDescent="0.2">
      <c r="B6217" s="88">
        <v>37118</v>
      </c>
      <c r="C6217" s="130"/>
      <c r="D6217" s="128">
        <v>13.37</v>
      </c>
    </row>
    <row r="6218" spans="2:4" x14ac:dyDescent="0.2">
      <c r="B6218" s="88">
        <v>37117</v>
      </c>
      <c r="C6218" s="130"/>
      <c r="D6218" s="128">
        <v>13.38</v>
      </c>
    </row>
    <row r="6219" spans="2:4" x14ac:dyDescent="0.2">
      <c r="B6219" s="88">
        <v>37116</v>
      </c>
      <c r="C6219" s="130"/>
      <c r="D6219" s="128">
        <v>13.368</v>
      </c>
    </row>
    <row r="6220" spans="2:4" x14ac:dyDescent="0.2">
      <c r="B6220" s="88">
        <v>37113</v>
      </c>
      <c r="C6220" s="130"/>
      <c r="D6220" s="128">
        <v>13.363</v>
      </c>
    </row>
    <row r="6221" spans="2:4" x14ac:dyDescent="0.2">
      <c r="B6221" s="88">
        <v>37112</v>
      </c>
      <c r="C6221" s="130"/>
      <c r="D6221" s="128">
        <v>13.327999999999999</v>
      </c>
    </row>
    <row r="6222" spans="2:4" x14ac:dyDescent="0.2">
      <c r="B6222" s="88">
        <v>37111</v>
      </c>
      <c r="C6222" s="130"/>
      <c r="D6222" s="128">
        <v>13.3</v>
      </c>
    </row>
    <row r="6223" spans="2:4" x14ac:dyDescent="0.2">
      <c r="B6223" s="88">
        <v>37110</v>
      </c>
      <c r="C6223" s="130"/>
      <c r="D6223" s="128">
        <v>13.356999999999999</v>
      </c>
    </row>
    <row r="6224" spans="2:4" x14ac:dyDescent="0.2">
      <c r="B6224" s="88">
        <v>37109</v>
      </c>
      <c r="C6224" s="130"/>
      <c r="D6224" s="128">
        <v>13.46</v>
      </c>
    </row>
    <row r="6225" spans="2:4" x14ac:dyDescent="0.2">
      <c r="B6225" s="88">
        <v>37106</v>
      </c>
      <c r="C6225" s="130"/>
      <c r="D6225" s="128">
        <v>13.48</v>
      </c>
    </row>
    <row r="6226" spans="2:4" x14ac:dyDescent="0.2">
      <c r="B6226" s="88">
        <v>37105</v>
      </c>
      <c r="C6226" s="130"/>
      <c r="D6226" s="128">
        <v>13.465</v>
      </c>
    </row>
    <row r="6227" spans="2:4" x14ac:dyDescent="0.2">
      <c r="B6227" s="88">
        <v>37104</v>
      </c>
      <c r="C6227" s="130"/>
      <c r="D6227" s="128">
        <v>13.41</v>
      </c>
    </row>
    <row r="6228" spans="2:4" x14ac:dyDescent="0.2">
      <c r="B6228" s="88">
        <v>37103</v>
      </c>
      <c r="C6228" s="130"/>
      <c r="D6228" s="128">
        <v>13.17</v>
      </c>
    </row>
    <row r="6229" spans="2:4" x14ac:dyDescent="0.2">
      <c r="B6229" s="88">
        <v>37102</v>
      </c>
      <c r="C6229" s="130"/>
      <c r="D6229" s="128">
        <v>13.355</v>
      </c>
    </row>
    <row r="6230" spans="2:4" x14ac:dyDescent="0.2">
      <c r="B6230" s="88">
        <v>37099</v>
      </c>
      <c r="C6230" s="130"/>
      <c r="D6230" s="128">
        <v>13.34</v>
      </c>
    </row>
    <row r="6231" spans="2:4" x14ac:dyDescent="0.2">
      <c r="B6231" s="88">
        <v>37098</v>
      </c>
      <c r="C6231" s="130"/>
      <c r="D6231" s="128">
        <v>13.395</v>
      </c>
    </row>
    <row r="6232" spans="2:4" x14ac:dyDescent="0.2">
      <c r="B6232" s="88">
        <v>37096</v>
      </c>
      <c r="C6232" s="130"/>
      <c r="D6232" s="128">
        <v>13.465</v>
      </c>
    </row>
    <row r="6233" spans="2:4" x14ac:dyDescent="0.2">
      <c r="B6233" s="88">
        <v>37095</v>
      </c>
      <c r="C6233" s="130"/>
      <c r="D6233" s="128">
        <v>13.36</v>
      </c>
    </row>
    <row r="6234" spans="2:4" x14ac:dyDescent="0.2">
      <c r="B6234" s="88">
        <v>37092</v>
      </c>
      <c r="C6234" s="130"/>
      <c r="D6234" s="128">
        <v>13.385</v>
      </c>
    </row>
    <row r="6235" spans="2:4" x14ac:dyDescent="0.2">
      <c r="B6235" s="88">
        <v>37091</v>
      </c>
      <c r="C6235" s="130"/>
      <c r="D6235" s="128">
        <v>13.51</v>
      </c>
    </row>
    <row r="6236" spans="2:4" x14ac:dyDescent="0.2">
      <c r="B6236" s="88">
        <v>37089</v>
      </c>
      <c r="C6236" s="130"/>
      <c r="D6236" s="128">
        <v>13.65</v>
      </c>
    </row>
    <row r="6237" spans="2:4" x14ac:dyDescent="0.2">
      <c r="B6237" s="88">
        <v>37088</v>
      </c>
      <c r="C6237" s="130"/>
      <c r="D6237" s="128">
        <v>13.71</v>
      </c>
    </row>
    <row r="6238" spans="2:4" x14ac:dyDescent="0.2">
      <c r="B6238" s="88">
        <v>37085</v>
      </c>
      <c r="C6238" s="130"/>
      <c r="D6238" s="128">
        <v>13.744999999999999</v>
      </c>
    </row>
    <row r="6239" spans="2:4" x14ac:dyDescent="0.2">
      <c r="B6239" s="88">
        <v>37084</v>
      </c>
      <c r="C6239" s="130"/>
      <c r="D6239" s="128">
        <v>13.835000000000001</v>
      </c>
    </row>
    <row r="6240" spans="2:4" x14ac:dyDescent="0.2">
      <c r="B6240" s="88">
        <v>37082</v>
      </c>
      <c r="C6240" s="130"/>
      <c r="D6240" s="128">
        <v>13.8</v>
      </c>
    </row>
    <row r="6241" spans="2:4" x14ac:dyDescent="0.2">
      <c r="B6241" s="88">
        <v>37081</v>
      </c>
      <c r="C6241" s="130"/>
      <c r="D6241" s="128">
        <v>13.79</v>
      </c>
    </row>
    <row r="6242" spans="2:4" x14ac:dyDescent="0.2">
      <c r="B6242" s="88">
        <v>37078</v>
      </c>
      <c r="C6242" s="130"/>
      <c r="D6242" s="128">
        <v>13.78</v>
      </c>
    </row>
    <row r="6243" spans="2:4" x14ac:dyDescent="0.2">
      <c r="B6243" s="88">
        <v>37077</v>
      </c>
      <c r="C6243" s="130"/>
      <c r="D6243" s="128">
        <v>13.775</v>
      </c>
    </row>
    <row r="6244" spans="2:4" x14ac:dyDescent="0.2">
      <c r="B6244" s="88">
        <v>37076</v>
      </c>
      <c r="C6244" s="130"/>
      <c r="D6244" s="128">
        <v>13.785</v>
      </c>
    </row>
    <row r="6245" spans="2:4" x14ac:dyDescent="0.2">
      <c r="B6245" s="88">
        <v>37075</v>
      </c>
      <c r="C6245" s="130"/>
      <c r="D6245" s="128">
        <v>13.77</v>
      </c>
    </row>
    <row r="6246" spans="2:4" x14ac:dyDescent="0.2">
      <c r="B6246" s="88">
        <v>37074</v>
      </c>
      <c r="C6246" s="130"/>
      <c r="D6246" s="128">
        <v>13.760999999999999</v>
      </c>
    </row>
    <row r="6247" spans="2:4" x14ac:dyDescent="0.2">
      <c r="B6247" s="88">
        <v>37071</v>
      </c>
      <c r="C6247" s="130"/>
      <c r="D6247" s="128">
        <v>13.74</v>
      </c>
    </row>
    <row r="6248" spans="2:4" x14ac:dyDescent="0.2">
      <c r="B6248" s="88">
        <v>37070</v>
      </c>
      <c r="C6248" s="130"/>
      <c r="D6248" s="128">
        <v>13.635</v>
      </c>
    </row>
    <row r="6249" spans="2:4" x14ac:dyDescent="0.2">
      <c r="B6249" s="88">
        <v>37069</v>
      </c>
      <c r="C6249" s="130"/>
      <c r="D6249" s="128">
        <v>13.63</v>
      </c>
    </row>
    <row r="6250" spans="2:4" x14ac:dyDescent="0.2">
      <c r="B6250" s="88">
        <v>37068</v>
      </c>
      <c r="C6250" s="130"/>
      <c r="D6250" s="128">
        <v>13.615</v>
      </c>
    </row>
    <row r="6251" spans="2:4" x14ac:dyDescent="0.2">
      <c r="B6251" s="88">
        <v>37067</v>
      </c>
      <c r="C6251" s="130"/>
      <c r="D6251" s="128">
        <v>13.595000000000001</v>
      </c>
    </row>
    <row r="6252" spans="2:4" x14ac:dyDescent="0.2">
      <c r="B6252" s="88">
        <v>37064</v>
      </c>
      <c r="C6252" s="130"/>
      <c r="D6252" s="128">
        <v>13.574999999999999</v>
      </c>
    </row>
    <row r="6253" spans="2:4" x14ac:dyDescent="0.2">
      <c r="B6253" s="88">
        <v>37063</v>
      </c>
      <c r="C6253" s="130"/>
      <c r="D6253" s="128">
        <v>13.58</v>
      </c>
    </row>
    <row r="6254" spans="2:4" x14ac:dyDescent="0.2">
      <c r="B6254" s="88">
        <v>37062</v>
      </c>
      <c r="C6254" s="130"/>
      <c r="D6254" s="128">
        <v>13.595000000000001</v>
      </c>
    </row>
    <row r="6255" spans="2:4" x14ac:dyDescent="0.2">
      <c r="B6255" s="88">
        <v>37061</v>
      </c>
      <c r="C6255" s="130"/>
      <c r="D6255" s="128">
        <v>13.61</v>
      </c>
    </row>
    <row r="6256" spans="2:4" x14ac:dyDescent="0.2">
      <c r="B6256" s="88">
        <v>37057</v>
      </c>
      <c r="C6256" s="130"/>
      <c r="D6256" s="128">
        <v>13.175000000000001</v>
      </c>
    </row>
    <row r="6257" spans="2:4" x14ac:dyDescent="0.2">
      <c r="B6257" s="88">
        <v>37056</v>
      </c>
      <c r="C6257" s="130"/>
      <c r="D6257" s="128">
        <v>13.154999999999999</v>
      </c>
    </row>
    <row r="6258" spans="2:4" x14ac:dyDescent="0.2">
      <c r="B6258" s="88">
        <v>37055</v>
      </c>
      <c r="C6258" s="130"/>
      <c r="D6258" s="128">
        <v>13.145</v>
      </c>
    </row>
    <row r="6259" spans="2:4" x14ac:dyDescent="0.2">
      <c r="B6259" s="88">
        <v>37054</v>
      </c>
      <c r="C6259" s="130"/>
      <c r="D6259" s="128">
        <v>13.125</v>
      </c>
    </row>
    <row r="6260" spans="2:4" x14ac:dyDescent="0.2">
      <c r="B6260" s="88">
        <v>37053</v>
      </c>
      <c r="C6260" s="130"/>
      <c r="D6260" s="128">
        <v>13.16</v>
      </c>
    </row>
    <row r="6261" spans="2:4" x14ac:dyDescent="0.2">
      <c r="B6261" s="88">
        <v>37050</v>
      </c>
      <c r="C6261" s="130"/>
      <c r="D6261" s="128">
        <v>13.16</v>
      </c>
    </row>
    <row r="6262" spans="2:4" x14ac:dyDescent="0.2">
      <c r="B6262" s="88">
        <v>37049</v>
      </c>
      <c r="C6262" s="130"/>
      <c r="D6262" s="128">
        <v>13.16</v>
      </c>
    </row>
    <row r="6263" spans="2:4" x14ac:dyDescent="0.2">
      <c r="B6263" s="88">
        <v>37048</v>
      </c>
      <c r="C6263" s="130"/>
      <c r="D6263" s="128">
        <v>13.135</v>
      </c>
    </row>
    <row r="6264" spans="2:4" x14ac:dyDescent="0.2">
      <c r="B6264" s="88">
        <v>37047</v>
      </c>
      <c r="C6264" s="130"/>
      <c r="D6264" s="128">
        <v>13.115</v>
      </c>
    </row>
    <row r="6265" spans="2:4" x14ac:dyDescent="0.2">
      <c r="B6265" s="88">
        <v>37046</v>
      </c>
      <c r="C6265" s="130"/>
      <c r="D6265" s="128">
        <v>13.14</v>
      </c>
    </row>
    <row r="6266" spans="2:4" x14ac:dyDescent="0.2">
      <c r="B6266" s="88">
        <v>37043</v>
      </c>
      <c r="C6266" s="130"/>
      <c r="D6266" s="128">
        <v>13.14</v>
      </c>
    </row>
    <row r="6267" spans="2:4" x14ac:dyDescent="0.2">
      <c r="B6267" s="88">
        <v>37042</v>
      </c>
      <c r="C6267" s="130"/>
      <c r="D6267" s="128">
        <v>13.14</v>
      </c>
    </row>
    <row r="6268" spans="2:4" x14ac:dyDescent="0.2">
      <c r="B6268" s="88">
        <v>37041</v>
      </c>
      <c r="C6268" s="130"/>
      <c r="D6268" s="128">
        <v>13.13</v>
      </c>
    </row>
    <row r="6269" spans="2:4" x14ac:dyDescent="0.2">
      <c r="B6269" s="88">
        <v>37040</v>
      </c>
      <c r="C6269" s="130"/>
      <c r="D6269" s="128">
        <v>13.105</v>
      </c>
    </row>
    <row r="6270" spans="2:4" x14ac:dyDescent="0.2">
      <c r="B6270" s="88">
        <v>37039</v>
      </c>
      <c r="C6270" s="130"/>
      <c r="D6270" s="128">
        <v>13.074999999999999</v>
      </c>
    </row>
    <row r="6271" spans="2:4" x14ac:dyDescent="0.2">
      <c r="B6271" s="88">
        <v>37036</v>
      </c>
      <c r="C6271" s="130"/>
      <c r="D6271" s="128">
        <v>13.06</v>
      </c>
    </row>
    <row r="6272" spans="2:4" x14ac:dyDescent="0.2">
      <c r="B6272" s="88">
        <v>37035</v>
      </c>
      <c r="C6272" s="130"/>
      <c r="D6272" s="128">
        <v>13.06</v>
      </c>
    </row>
    <row r="6273" spans="2:4" x14ac:dyDescent="0.2">
      <c r="B6273" s="88">
        <v>37034</v>
      </c>
      <c r="C6273" s="130"/>
      <c r="D6273" s="128">
        <v>13.055</v>
      </c>
    </row>
    <row r="6274" spans="2:4" x14ac:dyDescent="0.2">
      <c r="B6274" s="88">
        <v>37033</v>
      </c>
      <c r="C6274" s="130"/>
      <c r="D6274" s="128">
        <v>13.06</v>
      </c>
    </row>
    <row r="6275" spans="2:4" x14ac:dyDescent="0.2">
      <c r="B6275" s="88">
        <v>37029</v>
      </c>
      <c r="C6275" s="130"/>
      <c r="D6275" s="128">
        <v>13.06</v>
      </c>
    </row>
    <row r="6276" spans="2:4" x14ac:dyDescent="0.2">
      <c r="B6276" s="88">
        <v>37028</v>
      </c>
      <c r="C6276" s="130"/>
      <c r="D6276" s="128">
        <v>13.07</v>
      </c>
    </row>
    <row r="6277" spans="2:4" x14ac:dyDescent="0.2">
      <c r="B6277" s="88">
        <v>37027</v>
      </c>
      <c r="C6277" s="130"/>
      <c r="D6277" s="128">
        <v>13.07</v>
      </c>
    </row>
    <row r="6278" spans="2:4" x14ac:dyDescent="0.2">
      <c r="B6278" s="88">
        <v>37026</v>
      </c>
      <c r="C6278" s="130"/>
      <c r="D6278" s="128">
        <v>13.07</v>
      </c>
    </row>
    <row r="6279" spans="2:4" x14ac:dyDescent="0.2">
      <c r="B6279" s="88">
        <v>37025</v>
      </c>
      <c r="C6279" s="130"/>
      <c r="D6279" s="128">
        <v>13.05</v>
      </c>
    </row>
    <row r="6280" spans="2:4" x14ac:dyDescent="0.2">
      <c r="B6280" s="88">
        <v>37022</v>
      </c>
      <c r="C6280" s="130"/>
      <c r="D6280" s="128">
        <v>13.04</v>
      </c>
    </row>
    <row r="6281" spans="2:4" x14ac:dyDescent="0.2">
      <c r="B6281" s="88">
        <v>37021</v>
      </c>
      <c r="C6281" s="130"/>
      <c r="D6281" s="128">
        <v>13.035</v>
      </c>
    </row>
    <row r="6282" spans="2:4" x14ac:dyDescent="0.2">
      <c r="B6282" s="88">
        <v>37020</v>
      </c>
      <c r="C6282" s="130"/>
      <c r="D6282" s="128">
        <v>13.035</v>
      </c>
    </row>
    <row r="6283" spans="2:4" x14ac:dyDescent="0.2">
      <c r="B6283" s="88">
        <v>37019</v>
      </c>
      <c r="C6283" s="130"/>
      <c r="D6283" s="128">
        <v>13.04</v>
      </c>
    </row>
    <row r="6284" spans="2:4" x14ac:dyDescent="0.2">
      <c r="B6284" s="88">
        <v>37018</v>
      </c>
      <c r="C6284" s="130"/>
      <c r="D6284" s="128">
        <v>13.02</v>
      </c>
    </row>
    <row r="6285" spans="2:4" x14ac:dyDescent="0.2">
      <c r="B6285" s="88">
        <v>37015</v>
      </c>
      <c r="C6285" s="130"/>
      <c r="D6285" s="128">
        <v>13.01</v>
      </c>
    </row>
    <row r="6286" spans="2:4" x14ac:dyDescent="0.2">
      <c r="B6286" s="88">
        <v>37014</v>
      </c>
      <c r="C6286" s="130"/>
      <c r="D6286" s="128">
        <v>13.01</v>
      </c>
    </row>
    <row r="6287" spans="2:4" x14ac:dyDescent="0.2">
      <c r="B6287" s="88">
        <v>37013</v>
      </c>
      <c r="C6287" s="130"/>
      <c r="D6287" s="128">
        <v>12.99</v>
      </c>
    </row>
    <row r="6288" spans="2:4" x14ac:dyDescent="0.2">
      <c r="B6288" s="88">
        <v>37011</v>
      </c>
      <c r="C6288" s="130"/>
      <c r="D6288" s="128">
        <v>12.935</v>
      </c>
    </row>
    <row r="6289" spans="2:4" x14ac:dyDescent="0.2">
      <c r="B6289" s="88">
        <v>37008</v>
      </c>
      <c r="C6289" s="130"/>
      <c r="D6289" s="128">
        <v>12.93</v>
      </c>
    </row>
    <row r="6290" spans="2:4" x14ac:dyDescent="0.2">
      <c r="B6290" s="88">
        <v>37007</v>
      </c>
      <c r="C6290" s="130"/>
      <c r="D6290" s="128">
        <v>12.955</v>
      </c>
    </row>
    <row r="6291" spans="2:4" x14ac:dyDescent="0.2">
      <c r="B6291" s="88">
        <v>37006</v>
      </c>
      <c r="C6291" s="130"/>
      <c r="D6291" s="128">
        <v>12.99</v>
      </c>
    </row>
    <row r="6292" spans="2:4" x14ac:dyDescent="0.2">
      <c r="B6292" s="88">
        <v>37005</v>
      </c>
      <c r="C6292" s="130"/>
      <c r="D6292" s="128">
        <v>13.02</v>
      </c>
    </row>
    <row r="6293" spans="2:4" x14ac:dyDescent="0.2">
      <c r="B6293" s="88">
        <v>37001</v>
      </c>
      <c r="C6293" s="130"/>
      <c r="D6293" s="128">
        <v>12.975</v>
      </c>
    </row>
    <row r="6294" spans="2:4" x14ac:dyDescent="0.2">
      <c r="B6294" s="88">
        <v>37000</v>
      </c>
      <c r="C6294" s="130"/>
      <c r="D6294" s="128">
        <v>12.945</v>
      </c>
    </row>
    <row r="6295" spans="2:4" x14ac:dyDescent="0.2">
      <c r="B6295" s="88">
        <v>36999</v>
      </c>
      <c r="C6295" s="130"/>
      <c r="D6295" s="128">
        <v>12.895</v>
      </c>
    </row>
    <row r="6296" spans="2:4" x14ac:dyDescent="0.2">
      <c r="B6296" s="88">
        <v>36998</v>
      </c>
      <c r="C6296" s="130"/>
      <c r="D6296" s="128">
        <v>12.885</v>
      </c>
    </row>
    <row r="6297" spans="2:4" x14ac:dyDescent="0.2">
      <c r="B6297" s="88">
        <v>36997</v>
      </c>
      <c r="C6297" s="130"/>
      <c r="D6297" s="128">
        <v>12.87</v>
      </c>
    </row>
    <row r="6298" spans="2:4" x14ac:dyDescent="0.2">
      <c r="B6298" s="88">
        <v>36993</v>
      </c>
      <c r="C6298" s="130"/>
      <c r="D6298" s="128">
        <v>12.83</v>
      </c>
    </row>
    <row r="6299" spans="2:4" x14ac:dyDescent="0.2">
      <c r="B6299" s="88">
        <v>36992</v>
      </c>
      <c r="C6299" s="130"/>
      <c r="D6299" s="128">
        <v>12.83</v>
      </c>
    </row>
    <row r="6300" spans="2:4" x14ac:dyDescent="0.2">
      <c r="B6300" s="88">
        <v>36991</v>
      </c>
      <c r="C6300" s="130"/>
      <c r="D6300" s="128">
        <v>12.835000000000001</v>
      </c>
    </row>
    <row r="6301" spans="2:4" x14ac:dyDescent="0.2">
      <c r="B6301" s="88">
        <v>36990</v>
      </c>
      <c r="C6301" s="130"/>
      <c r="D6301" s="128">
        <v>12.84</v>
      </c>
    </row>
    <row r="6302" spans="2:4" x14ac:dyDescent="0.2">
      <c r="B6302" s="88">
        <v>36987</v>
      </c>
      <c r="C6302" s="130"/>
      <c r="D6302" s="128">
        <v>12.86</v>
      </c>
    </row>
    <row r="6303" spans="2:4" x14ac:dyDescent="0.2">
      <c r="B6303" s="88">
        <v>36986</v>
      </c>
      <c r="C6303" s="130"/>
      <c r="D6303" s="128">
        <v>12.88</v>
      </c>
    </row>
    <row r="6304" spans="2:4" x14ac:dyDescent="0.2">
      <c r="B6304" s="88">
        <v>36985</v>
      </c>
      <c r="C6304" s="130"/>
      <c r="D6304" s="128">
        <v>12.885</v>
      </c>
    </row>
    <row r="6305" spans="2:4" x14ac:dyDescent="0.2">
      <c r="B6305" s="88">
        <v>36984</v>
      </c>
      <c r="C6305" s="130"/>
      <c r="D6305" s="128">
        <v>12.87</v>
      </c>
    </row>
    <row r="6306" spans="2:4" x14ac:dyDescent="0.2">
      <c r="B6306" s="88">
        <v>36983</v>
      </c>
      <c r="C6306" s="130"/>
      <c r="D6306" s="128">
        <v>12.835000000000001</v>
      </c>
    </row>
    <row r="6307" spans="2:4" x14ac:dyDescent="0.2">
      <c r="B6307" s="88">
        <v>36980</v>
      </c>
      <c r="C6307" s="130"/>
      <c r="D6307" s="128">
        <v>12.824999999999999</v>
      </c>
    </row>
    <row r="6308" spans="2:4" x14ac:dyDescent="0.2">
      <c r="B6308" s="88">
        <v>36979</v>
      </c>
      <c r="C6308" s="130"/>
      <c r="D6308" s="128">
        <v>12.805999999999999</v>
      </c>
    </row>
    <row r="6309" spans="2:4" x14ac:dyDescent="0.2">
      <c r="B6309" s="88">
        <v>36978</v>
      </c>
      <c r="C6309" s="130"/>
      <c r="D6309" s="128">
        <v>12.817</v>
      </c>
    </row>
    <row r="6310" spans="2:4" x14ac:dyDescent="0.2">
      <c r="B6310" s="88">
        <v>36977</v>
      </c>
      <c r="C6310" s="130"/>
      <c r="D6310" s="128">
        <v>12.83</v>
      </c>
    </row>
    <row r="6311" spans="2:4" x14ac:dyDescent="0.2">
      <c r="B6311" s="88">
        <v>36976</v>
      </c>
      <c r="C6311" s="130"/>
      <c r="D6311" s="128">
        <v>12.84</v>
      </c>
    </row>
    <row r="6312" spans="2:4" x14ac:dyDescent="0.2">
      <c r="B6312" s="88">
        <v>36973</v>
      </c>
      <c r="C6312" s="130"/>
      <c r="D6312" s="128">
        <v>12.98</v>
      </c>
    </row>
    <row r="6313" spans="2:4" x14ac:dyDescent="0.2">
      <c r="B6313" s="88">
        <v>36972</v>
      </c>
      <c r="C6313" s="130"/>
      <c r="D6313" s="128">
        <v>12.96</v>
      </c>
    </row>
    <row r="6314" spans="2:4" x14ac:dyDescent="0.2">
      <c r="B6314" s="88">
        <v>36971</v>
      </c>
      <c r="C6314" s="130"/>
      <c r="D6314" s="128">
        <v>12.9</v>
      </c>
    </row>
    <row r="6315" spans="2:4" x14ac:dyDescent="0.2">
      <c r="B6315" s="88">
        <v>36970</v>
      </c>
      <c r="C6315" s="130"/>
      <c r="D6315" s="128">
        <v>12.89</v>
      </c>
    </row>
    <row r="6316" spans="2:4" x14ac:dyDescent="0.2">
      <c r="B6316" s="88">
        <v>36969</v>
      </c>
      <c r="C6316" s="130"/>
      <c r="D6316" s="128">
        <v>12.885</v>
      </c>
    </row>
    <row r="6317" spans="2:4" x14ac:dyDescent="0.2">
      <c r="B6317" s="88">
        <v>36966</v>
      </c>
      <c r="C6317" s="130"/>
      <c r="D6317" s="128">
        <v>12.82</v>
      </c>
    </row>
    <row r="6318" spans="2:4" x14ac:dyDescent="0.2">
      <c r="B6318" s="88">
        <v>36965</v>
      </c>
      <c r="C6318" s="130"/>
      <c r="D6318" s="128">
        <v>12.755000000000001</v>
      </c>
    </row>
    <row r="6319" spans="2:4" x14ac:dyDescent="0.2">
      <c r="B6319" s="88">
        <v>36964</v>
      </c>
      <c r="C6319" s="130"/>
      <c r="D6319" s="128">
        <v>12.715</v>
      </c>
    </row>
    <row r="6320" spans="2:4" x14ac:dyDescent="0.2">
      <c r="B6320" s="88">
        <v>36963</v>
      </c>
      <c r="C6320" s="130"/>
      <c r="D6320" s="128">
        <v>12.702</v>
      </c>
    </row>
    <row r="6321" spans="2:4" x14ac:dyDescent="0.2">
      <c r="B6321" s="88">
        <v>36962</v>
      </c>
      <c r="C6321" s="130"/>
      <c r="D6321" s="128">
        <v>12.696999999999999</v>
      </c>
    </row>
    <row r="6322" spans="2:4" x14ac:dyDescent="0.2">
      <c r="B6322" s="88">
        <v>36959</v>
      </c>
      <c r="C6322" s="130"/>
      <c r="D6322" s="128">
        <v>12.705</v>
      </c>
    </row>
    <row r="6323" spans="2:4" x14ac:dyDescent="0.2">
      <c r="B6323" s="88">
        <v>36958</v>
      </c>
      <c r="C6323" s="130"/>
      <c r="D6323" s="128">
        <v>12.7</v>
      </c>
    </row>
    <row r="6324" spans="2:4" x14ac:dyDescent="0.2">
      <c r="B6324" s="88">
        <v>36957</v>
      </c>
      <c r="C6324" s="130"/>
      <c r="D6324" s="128">
        <v>12.69</v>
      </c>
    </row>
    <row r="6325" spans="2:4" x14ac:dyDescent="0.2">
      <c r="B6325" s="88">
        <v>36956</v>
      </c>
      <c r="C6325" s="130"/>
      <c r="D6325" s="128">
        <v>12.7</v>
      </c>
    </row>
    <row r="6326" spans="2:4" x14ac:dyDescent="0.2">
      <c r="B6326" s="88">
        <v>36955</v>
      </c>
      <c r="C6326" s="130"/>
      <c r="D6326" s="128">
        <v>12.692</v>
      </c>
    </row>
    <row r="6327" spans="2:4" x14ac:dyDescent="0.2">
      <c r="B6327" s="88">
        <v>36952</v>
      </c>
      <c r="C6327" s="130"/>
      <c r="D6327" s="128">
        <v>12.675000000000001</v>
      </c>
    </row>
    <row r="6328" spans="2:4" x14ac:dyDescent="0.2">
      <c r="B6328" s="88">
        <v>36951</v>
      </c>
      <c r="C6328" s="130"/>
      <c r="D6328" s="128">
        <v>12.657</v>
      </c>
    </row>
    <row r="6329" spans="2:4" x14ac:dyDescent="0.2">
      <c r="B6329" s="88">
        <v>36950</v>
      </c>
      <c r="C6329" s="130"/>
      <c r="D6329" s="128">
        <v>12.615</v>
      </c>
    </row>
    <row r="6330" spans="2:4" x14ac:dyDescent="0.2">
      <c r="B6330" s="88">
        <v>36945</v>
      </c>
      <c r="C6330" s="130"/>
      <c r="D6330" s="128">
        <v>12.6</v>
      </c>
    </row>
    <row r="6331" spans="2:4" x14ac:dyDescent="0.2">
      <c r="B6331" s="88">
        <v>36944</v>
      </c>
      <c r="C6331" s="130"/>
      <c r="D6331" s="128">
        <v>12.605</v>
      </c>
    </row>
    <row r="6332" spans="2:4" x14ac:dyDescent="0.2">
      <c r="B6332" s="88">
        <v>36943</v>
      </c>
      <c r="C6332" s="130"/>
      <c r="D6332" s="128">
        <v>12.605</v>
      </c>
    </row>
    <row r="6333" spans="2:4" x14ac:dyDescent="0.2">
      <c r="B6333" s="88">
        <v>36942</v>
      </c>
      <c r="C6333" s="130"/>
      <c r="D6333" s="128">
        <v>12.6</v>
      </c>
    </row>
    <row r="6334" spans="2:4" x14ac:dyDescent="0.2">
      <c r="B6334" s="88">
        <v>36941</v>
      </c>
      <c r="C6334" s="130"/>
      <c r="D6334" s="128">
        <v>12.599</v>
      </c>
    </row>
    <row r="6335" spans="2:4" x14ac:dyDescent="0.2">
      <c r="B6335" s="88">
        <v>36938</v>
      </c>
      <c r="C6335" s="130"/>
      <c r="D6335" s="128">
        <v>12.59</v>
      </c>
    </row>
    <row r="6336" spans="2:4" x14ac:dyDescent="0.2">
      <c r="B6336" s="88">
        <v>36937</v>
      </c>
      <c r="C6336" s="130"/>
      <c r="D6336" s="128">
        <v>12.595000000000001</v>
      </c>
    </row>
    <row r="6337" spans="2:4" x14ac:dyDescent="0.2">
      <c r="B6337" s="88">
        <v>36936</v>
      </c>
      <c r="C6337" s="130"/>
      <c r="D6337" s="128">
        <v>12.6</v>
      </c>
    </row>
    <row r="6338" spans="2:4" x14ac:dyDescent="0.2">
      <c r="B6338" s="88">
        <v>36935</v>
      </c>
      <c r="C6338" s="130"/>
      <c r="D6338" s="128">
        <v>12.59</v>
      </c>
    </row>
    <row r="6339" spans="2:4" x14ac:dyDescent="0.2">
      <c r="B6339" s="88">
        <v>36934</v>
      </c>
      <c r="C6339" s="130"/>
      <c r="D6339" s="128">
        <v>12.574999999999999</v>
      </c>
    </row>
    <row r="6340" spans="2:4" x14ac:dyDescent="0.2">
      <c r="B6340" s="88">
        <v>36931</v>
      </c>
      <c r="C6340" s="130"/>
      <c r="D6340" s="128">
        <v>12.57</v>
      </c>
    </row>
    <row r="6341" spans="2:4" x14ac:dyDescent="0.2">
      <c r="B6341" s="88">
        <v>36930</v>
      </c>
      <c r="C6341" s="130"/>
      <c r="D6341" s="128">
        <v>12.567</v>
      </c>
    </row>
    <row r="6342" spans="2:4" x14ac:dyDescent="0.2">
      <c r="B6342" s="88">
        <v>36929</v>
      </c>
      <c r="C6342" s="130"/>
      <c r="D6342" s="128">
        <v>12.565</v>
      </c>
    </row>
    <row r="6343" spans="2:4" x14ac:dyDescent="0.2">
      <c r="B6343" s="88">
        <v>36928</v>
      </c>
      <c r="C6343" s="130"/>
      <c r="D6343" s="128">
        <v>12.565</v>
      </c>
    </row>
    <row r="6344" spans="2:4" x14ac:dyDescent="0.2">
      <c r="B6344" s="88">
        <v>36927</v>
      </c>
      <c r="C6344" s="130"/>
      <c r="D6344" s="128">
        <v>12.56</v>
      </c>
    </row>
    <row r="6345" spans="2:4" x14ac:dyDescent="0.2">
      <c r="B6345" s="88">
        <v>36924</v>
      </c>
      <c r="C6345" s="130"/>
      <c r="D6345" s="128">
        <v>12.55</v>
      </c>
    </row>
    <row r="6346" spans="2:4" x14ac:dyDescent="0.2">
      <c r="B6346" s="88">
        <v>36923</v>
      </c>
      <c r="C6346" s="130"/>
      <c r="D6346" s="128">
        <v>12.545999999999999</v>
      </c>
    </row>
    <row r="6347" spans="2:4" x14ac:dyDescent="0.2">
      <c r="B6347" s="88">
        <v>36922</v>
      </c>
      <c r="C6347" s="130"/>
      <c r="D6347" s="128">
        <v>12.54</v>
      </c>
    </row>
    <row r="6348" spans="2:4" x14ac:dyDescent="0.2">
      <c r="B6348" s="88">
        <v>36921</v>
      </c>
      <c r="C6348" s="130"/>
      <c r="D6348" s="128">
        <v>12.54</v>
      </c>
    </row>
    <row r="6349" spans="2:4" x14ac:dyDescent="0.2">
      <c r="B6349" s="88">
        <v>36920</v>
      </c>
      <c r="C6349" s="130"/>
      <c r="D6349" s="128">
        <v>12.539</v>
      </c>
    </row>
    <row r="6350" spans="2:4" x14ac:dyDescent="0.2">
      <c r="B6350" s="88">
        <v>36917</v>
      </c>
      <c r="C6350" s="130"/>
      <c r="D6350" s="128">
        <v>12.54</v>
      </c>
    </row>
    <row r="6351" spans="2:4" x14ac:dyDescent="0.2">
      <c r="B6351" s="88">
        <v>36916</v>
      </c>
      <c r="C6351" s="130"/>
      <c r="D6351" s="128">
        <v>12.54</v>
      </c>
    </row>
    <row r="6352" spans="2:4" x14ac:dyDescent="0.2">
      <c r="B6352" s="88">
        <v>36915</v>
      </c>
      <c r="C6352" s="130"/>
      <c r="D6352" s="128">
        <v>12.56</v>
      </c>
    </row>
    <row r="6353" spans="2:4" x14ac:dyDescent="0.2">
      <c r="B6353" s="88">
        <v>36914</v>
      </c>
      <c r="C6353" s="130"/>
      <c r="D6353" s="128">
        <v>12.574999999999999</v>
      </c>
    </row>
    <row r="6354" spans="2:4" x14ac:dyDescent="0.2">
      <c r="B6354" s="88">
        <v>36913</v>
      </c>
      <c r="C6354" s="130"/>
      <c r="D6354" s="128">
        <v>12.585000000000001</v>
      </c>
    </row>
    <row r="6355" spans="2:4" x14ac:dyDescent="0.2">
      <c r="B6355" s="88">
        <v>36910</v>
      </c>
      <c r="C6355" s="130"/>
      <c r="D6355" s="128">
        <v>12.57</v>
      </c>
    </row>
    <row r="6356" spans="2:4" x14ac:dyDescent="0.2">
      <c r="B6356" s="88">
        <v>36909</v>
      </c>
      <c r="C6356" s="130"/>
      <c r="D6356" s="128">
        <v>12.59</v>
      </c>
    </row>
    <row r="6357" spans="2:4" x14ac:dyDescent="0.2">
      <c r="B6357" s="88">
        <v>36908</v>
      </c>
      <c r="C6357" s="130"/>
      <c r="D6357" s="128">
        <v>12.61</v>
      </c>
    </row>
    <row r="6358" spans="2:4" x14ac:dyDescent="0.2">
      <c r="B6358" s="88">
        <v>36907</v>
      </c>
      <c r="C6358" s="130"/>
      <c r="D6358" s="128">
        <v>12.58</v>
      </c>
    </row>
    <row r="6359" spans="2:4" x14ac:dyDescent="0.2">
      <c r="B6359" s="88">
        <v>36906</v>
      </c>
      <c r="C6359" s="130"/>
      <c r="D6359" s="128">
        <v>12.565</v>
      </c>
    </row>
    <row r="6360" spans="2:4" x14ac:dyDescent="0.2">
      <c r="B6360" s="88">
        <v>36903</v>
      </c>
      <c r="C6360" s="130"/>
      <c r="D6360" s="128">
        <v>12.555</v>
      </c>
    </row>
    <row r="6361" spans="2:4" x14ac:dyDescent="0.2">
      <c r="B6361" s="88">
        <v>36902</v>
      </c>
      <c r="C6361" s="130"/>
      <c r="D6361" s="128">
        <v>12.54</v>
      </c>
    </row>
    <row r="6362" spans="2:4" x14ac:dyDescent="0.2">
      <c r="B6362" s="88">
        <v>36901</v>
      </c>
      <c r="C6362" s="130"/>
      <c r="D6362" s="128">
        <v>12.525</v>
      </c>
    </row>
    <row r="6363" spans="2:4" x14ac:dyDescent="0.2">
      <c r="B6363" s="88">
        <v>36900</v>
      </c>
      <c r="C6363" s="130"/>
      <c r="D6363" s="128">
        <v>12.616</v>
      </c>
    </row>
    <row r="6364" spans="2:4" x14ac:dyDescent="0.2">
      <c r="B6364" s="88">
        <v>36899</v>
      </c>
      <c r="C6364" s="130"/>
      <c r="D6364" s="128">
        <v>12.57</v>
      </c>
    </row>
    <row r="6365" spans="2:4" x14ac:dyDescent="0.2">
      <c r="B6365" s="88">
        <v>36896</v>
      </c>
      <c r="C6365" s="130"/>
      <c r="D6365" s="128">
        <v>12.54</v>
      </c>
    </row>
    <row r="6366" spans="2:4" x14ac:dyDescent="0.2">
      <c r="B6366" s="88">
        <v>36895</v>
      </c>
      <c r="C6366" s="130"/>
      <c r="D6366" s="128">
        <v>12.535</v>
      </c>
    </row>
    <row r="6367" spans="2:4" x14ac:dyDescent="0.2">
      <c r="B6367" s="88">
        <v>36894</v>
      </c>
      <c r="C6367" s="130"/>
      <c r="D6367" s="128">
        <v>12.52</v>
      </c>
    </row>
    <row r="6368" spans="2:4" x14ac:dyDescent="0.2">
      <c r="B6368" s="88">
        <v>36893</v>
      </c>
      <c r="C6368" s="130"/>
      <c r="D6368" s="128">
        <v>12.494999999999999</v>
      </c>
    </row>
    <row r="6369" spans="2:4" x14ac:dyDescent="0.2">
      <c r="B6369" s="88">
        <v>36889</v>
      </c>
      <c r="C6369" s="130"/>
      <c r="D6369" s="128">
        <v>12.505000000000001</v>
      </c>
    </row>
    <row r="6370" spans="2:4" x14ac:dyDescent="0.2">
      <c r="B6370" s="88">
        <v>36888</v>
      </c>
      <c r="C6370" s="130"/>
      <c r="D6370" s="128">
        <v>12.49</v>
      </c>
    </row>
    <row r="6371" spans="2:4" x14ac:dyDescent="0.2">
      <c r="B6371" s="88">
        <v>36887</v>
      </c>
      <c r="C6371" s="130"/>
      <c r="D6371" s="128">
        <v>12.484999999999999</v>
      </c>
    </row>
    <row r="6372" spans="2:4" x14ac:dyDescent="0.2">
      <c r="B6372" s="88">
        <v>36886</v>
      </c>
      <c r="C6372" s="130"/>
      <c r="D6372" s="128">
        <v>12.465</v>
      </c>
    </row>
    <row r="6373" spans="2:4" x14ac:dyDescent="0.2">
      <c r="B6373" s="88">
        <v>36882</v>
      </c>
      <c r="C6373" s="130"/>
      <c r="D6373" s="128">
        <v>12.452</v>
      </c>
    </row>
    <row r="6374" spans="2:4" x14ac:dyDescent="0.2">
      <c r="B6374" s="88">
        <v>36881</v>
      </c>
      <c r="C6374" s="130"/>
      <c r="D6374" s="128">
        <v>12.462</v>
      </c>
    </row>
    <row r="6375" spans="2:4" x14ac:dyDescent="0.2">
      <c r="B6375" s="88">
        <v>36880</v>
      </c>
      <c r="C6375" s="130"/>
      <c r="D6375" s="128">
        <v>12.467000000000001</v>
      </c>
    </row>
    <row r="6376" spans="2:4" x14ac:dyDescent="0.2">
      <c r="B6376" s="88">
        <v>36879</v>
      </c>
      <c r="C6376" s="130"/>
      <c r="D6376" s="128">
        <v>12.446999999999999</v>
      </c>
    </row>
    <row r="6377" spans="2:4" x14ac:dyDescent="0.2">
      <c r="B6377" s="88">
        <v>36878</v>
      </c>
      <c r="C6377" s="130"/>
      <c r="D6377" s="128">
        <v>12.44</v>
      </c>
    </row>
    <row r="6378" spans="2:4" x14ac:dyDescent="0.2">
      <c r="B6378" s="88">
        <v>36875</v>
      </c>
      <c r="C6378" s="130"/>
      <c r="D6378" s="128">
        <v>12.43</v>
      </c>
    </row>
    <row r="6379" spans="2:4" x14ac:dyDescent="0.2">
      <c r="B6379" s="88">
        <v>36874</v>
      </c>
      <c r="C6379" s="130"/>
      <c r="D6379" s="128">
        <v>12.44</v>
      </c>
    </row>
    <row r="6380" spans="2:4" x14ac:dyDescent="0.2">
      <c r="B6380" s="88">
        <v>36873</v>
      </c>
      <c r="C6380" s="130"/>
      <c r="D6380" s="128">
        <v>12.43</v>
      </c>
    </row>
    <row r="6381" spans="2:4" x14ac:dyDescent="0.2">
      <c r="B6381" s="88">
        <v>36872</v>
      </c>
      <c r="C6381" s="130"/>
      <c r="D6381" s="128">
        <v>12.427</v>
      </c>
    </row>
    <row r="6382" spans="2:4" x14ac:dyDescent="0.2">
      <c r="B6382" s="88">
        <v>36871</v>
      </c>
      <c r="C6382" s="130"/>
      <c r="D6382" s="128">
        <v>12.425000000000001</v>
      </c>
    </row>
    <row r="6383" spans="2:4" x14ac:dyDescent="0.2">
      <c r="B6383" s="88">
        <v>36868</v>
      </c>
      <c r="C6383" s="130"/>
      <c r="D6383" s="128">
        <v>12.412000000000001</v>
      </c>
    </row>
    <row r="6384" spans="2:4" x14ac:dyDescent="0.2">
      <c r="B6384" s="88">
        <v>36867</v>
      </c>
      <c r="C6384" s="130"/>
      <c r="D6384" s="128">
        <v>12.417999999999999</v>
      </c>
    </row>
    <row r="6385" spans="2:4" x14ac:dyDescent="0.2">
      <c r="B6385" s="88">
        <v>36865</v>
      </c>
      <c r="C6385" s="130"/>
      <c r="D6385" s="128">
        <v>12.41</v>
      </c>
    </row>
    <row r="6386" spans="2:4" x14ac:dyDescent="0.2">
      <c r="B6386" s="88">
        <v>36864</v>
      </c>
      <c r="C6386" s="130"/>
      <c r="D6386" s="128">
        <v>12.409000000000001</v>
      </c>
    </row>
    <row r="6387" spans="2:4" x14ac:dyDescent="0.2">
      <c r="B6387" s="88">
        <v>36861</v>
      </c>
      <c r="C6387" s="130"/>
      <c r="D6387" s="128">
        <v>12.4</v>
      </c>
    </row>
    <row r="6388" spans="2:4" x14ac:dyDescent="0.2">
      <c r="B6388" s="88">
        <v>36860</v>
      </c>
      <c r="C6388" s="130"/>
      <c r="D6388" s="128">
        <v>12.4</v>
      </c>
    </row>
    <row r="6389" spans="2:4" x14ac:dyDescent="0.2">
      <c r="B6389" s="88">
        <v>36859</v>
      </c>
      <c r="C6389" s="130"/>
      <c r="D6389" s="128">
        <v>12.397</v>
      </c>
    </row>
    <row r="6390" spans="2:4" x14ac:dyDescent="0.2">
      <c r="B6390" s="88">
        <v>36858</v>
      </c>
      <c r="C6390" s="130"/>
      <c r="D6390" s="128">
        <v>12.404999999999999</v>
      </c>
    </row>
    <row r="6391" spans="2:4" x14ac:dyDescent="0.2">
      <c r="B6391" s="88">
        <v>36857</v>
      </c>
      <c r="C6391" s="130"/>
      <c r="D6391" s="128">
        <v>12.41</v>
      </c>
    </row>
    <row r="6392" spans="2:4" x14ac:dyDescent="0.2">
      <c r="B6392" s="88">
        <v>36854</v>
      </c>
      <c r="C6392" s="130"/>
      <c r="D6392" s="128">
        <v>12.429</v>
      </c>
    </row>
    <row r="6393" spans="2:4" x14ac:dyDescent="0.2">
      <c r="B6393" s="88">
        <v>36853</v>
      </c>
      <c r="C6393" s="130"/>
      <c r="D6393" s="128">
        <v>12.425000000000001</v>
      </c>
    </row>
    <row r="6394" spans="2:4" x14ac:dyDescent="0.2">
      <c r="B6394" s="88">
        <v>36852</v>
      </c>
      <c r="C6394" s="130"/>
      <c r="D6394" s="128">
        <v>12.435</v>
      </c>
    </row>
    <row r="6395" spans="2:4" x14ac:dyDescent="0.2">
      <c r="B6395" s="88">
        <v>36851</v>
      </c>
      <c r="C6395" s="130"/>
      <c r="D6395" s="128">
        <v>12.414999999999999</v>
      </c>
    </row>
    <row r="6396" spans="2:4" x14ac:dyDescent="0.2">
      <c r="B6396" s="88">
        <v>36850</v>
      </c>
      <c r="C6396" s="130"/>
      <c r="D6396" s="128">
        <v>12.417</v>
      </c>
    </row>
    <row r="6397" spans="2:4" x14ac:dyDescent="0.2">
      <c r="B6397" s="88">
        <v>36847</v>
      </c>
      <c r="C6397" s="130"/>
      <c r="D6397" s="128">
        <v>12.385</v>
      </c>
    </row>
    <row r="6398" spans="2:4" x14ac:dyDescent="0.2">
      <c r="B6398" s="88">
        <v>36845</v>
      </c>
      <c r="C6398" s="130"/>
      <c r="D6398" s="128">
        <v>12.385</v>
      </c>
    </row>
    <row r="6399" spans="2:4" x14ac:dyDescent="0.2">
      <c r="B6399" s="88">
        <v>36844</v>
      </c>
      <c r="C6399" s="130"/>
      <c r="D6399" s="128">
        <v>12.39</v>
      </c>
    </row>
    <row r="6400" spans="2:4" x14ac:dyDescent="0.2">
      <c r="B6400" s="88">
        <v>36843</v>
      </c>
      <c r="C6400" s="130"/>
      <c r="D6400" s="128">
        <v>12.385</v>
      </c>
    </row>
    <row r="6401" spans="2:4" x14ac:dyDescent="0.2">
      <c r="B6401" s="88">
        <v>36840</v>
      </c>
      <c r="C6401" s="130"/>
      <c r="D6401" s="128">
        <v>12.39</v>
      </c>
    </row>
    <row r="6402" spans="2:4" x14ac:dyDescent="0.2">
      <c r="B6402" s="88">
        <v>36839</v>
      </c>
      <c r="C6402" s="130"/>
      <c r="D6402" s="128">
        <v>12.41</v>
      </c>
    </row>
    <row r="6403" spans="2:4" x14ac:dyDescent="0.2">
      <c r="B6403" s="88">
        <v>36838</v>
      </c>
      <c r="C6403" s="130"/>
      <c r="D6403" s="128">
        <v>12.414999999999999</v>
      </c>
    </row>
    <row r="6404" spans="2:4" x14ac:dyDescent="0.2">
      <c r="B6404" s="88">
        <v>36837</v>
      </c>
      <c r="C6404" s="130"/>
      <c r="D6404" s="128">
        <v>12.395</v>
      </c>
    </row>
    <row r="6405" spans="2:4" x14ac:dyDescent="0.2">
      <c r="B6405" s="88">
        <v>36833</v>
      </c>
      <c r="C6405" s="130"/>
      <c r="D6405" s="128">
        <v>12.365</v>
      </c>
    </row>
    <row r="6406" spans="2:4" x14ac:dyDescent="0.2">
      <c r="B6406" s="88">
        <v>36832</v>
      </c>
      <c r="C6406" s="130"/>
      <c r="D6406" s="128">
        <v>12.35</v>
      </c>
    </row>
    <row r="6407" spans="2:4" x14ac:dyDescent="0.2">
      <c r="B6407" s="88">
        <v>36831</v>
      </c>
      <c r="C6407" s="130"/>
      <c r="D6407" s="128">
        <v>12.36</v>
      </c>
    </row>
    <row r="6408" spans="2:4" x14ac:dyDescent="0.2">
      <c r="B6408" s="88">
        <v>36830</v>
      </c>
      <c r="C6408" s="130"/>
      <c r="D6408" s="128">
        <v>12.37</v>
      </c>
    </row>
    <row r="6409" spans="2:4" x14ac:dyDescent="0.2">
      <c r="B6409" s="88">
        <v>36829</v>
      </c>
      <c r="C6409" s="130"/>
      <c r="D6409" s="128">
        <v>12.368</v>
      </c>
    </row>
    <row r="6410" spans="2:4" x14ac:dyDescent="0.2">
      <c r="B6410" s="88">
        <v>36826</v>
      </c>
      <c r="C6410" s="130"/>
      <c r="D6410" s="128">
        <v>12.37</v>
      </c>
    </row>
    <row r="6411" spans="2:4" x14ac:dyDescent="0.2">
      <c r="B6411" s="88">
        <v>36825</v>
      </c>
      <c r="C6411" s="130"/>
      <c r="D6411" s="128">
        <v>12.41</v>
      </c>
    </row>
    <row r="6412" spans="2:4" x14ac:dyDescent="0.2">
      <c r="B6412" s="88">
        <v>36824</v>
      </c>
      <c r="C6412" s="130"/>
      <c r="D6412" s="128">
        <v>12.414999999999999</v>
      </c>
    </row>
    <row r="6413" spans="2:4" x14ac:dyDescent="0.2">
      <c r="B6413" s="88">
        <v>36823</v>
      </c>
      <c r="C6413" s="130"/>
      <c r="D6413" s="128">
        <v>12.417999999999999</v>
      </c>
    </row>
    <row r="6414" spans="2:4" x14ac:dyDescent="0.2">
      <c r="B6414" s="88">
        <v>36822</v>
      </c>
      <c r="C6414" s="130"/>
      <c r="D6414" s="128">
        <v>12.404999999999999</v>
      </c>
    </row>
    <row r="6415" spans="2:4" x14ac:dyDescent="0.2">
      <c r="B6415" s="88">
        <v>36819</v>
      </c>
      <c r="C6415" s="130"/>
      <c r="D6415" s="128">
        <v>12.365</v>
      </c>
    </row>
    <row r="6416" spans="2:4" x14ac:dyDescent="0.2">
      <c r="B6416" s="88">
        <v>36818</v>
      </c>
      <c r="C6416" s="130"/>
      <c r="D6416" s="128">
        <v>12.365</v>
      </c>
    </row>
    <row r="6417" spans="2:4" x14ac:dyDescent="0.2">
      <c r="B6417" s="88">
        <v>36817</v>
      </c>
      <c r="C6417" s="130"/>
      <c r="D6417" s="128">
        <v>12.36</v>
      </c>
    </row>
    <row r="6418" spans="2:4" x14ac:dyDescent="0.2">
      <c r="B6418" s="88">
        <v>36816</v>
      </c>
      <c r="C6418" s="130"/>
      <c r="D6418" s="128">
        <v>12.365</v>
      </c>
    </row>
    <row r="6419" spans="2:4" x14ac:dyDescent="0.2">
      <c r="B6419" s="88">
        <v>36812</v>
      </c>
      <c r="C6419" s="130"/>
      <c r="D6419" s="128">
        <v>12.355</v>
      </c>
    </row>
    <row r="6420" spans="2:4" x14ac:dyDescent="0.2">
      <c r="B6420" s="88">
        <v>36811</v>
      </c>
      <c r="C6420" s="130"/>
      <c r="D6420" s="128">
        <v>12.37</v>
      </c>
    </row>
    <row r="6421" spans="2:4" x14ac:dyDescent="0.2">
      <c r="B6421" s="88">
        <v>36810</v>
      </c>
      <c r="C6421" s="130"/>
      <c r="D6421" s="128">
        <v>12.4</v>
      </c>
    </row>
    <row r="6422" spans="2:4" x14ac:dyDescent="0.2">
      <c r="B6422" s="88">
        <v>36809</v>
      </c>
      <c r="C6422" s="130"/>
      <c r="D6422" s="128">
        <v>12.414999999999999</v>
      </c>
    </row>
    <row r="6423" spans="2:4" x14ac:dyDescent="0.2">
      <c r="B6423" s="88">
        <v>36808</v>
      </c>
      <c r="C6423" s="130"/>
      <c r="D6423" s="128">
        <v>12.414999999999999</v>
      </c>
    </row>
    <row r="6424" spans="2:4" x14ac:dyDescent="0.2">
      <c r="B6424" s="88">
        <v>36805</v>
      </c>
      <c r="C6424" s="130"/>
      <c r="D6424" s="128">
        <v>12.404999999999999</v>
      </c>
    </row>
    <row r="6425" spans="2:4" x14ac:dyDescent="0.2">
      <c r="B6425" s="88">
        <v>36804</v>
      </c>
      <c r="C6425" s="130"/>
      <c r="D6425" s="128">
        <v>12.39</v>
      </c>
    </row>
    <row r="6426" spans="2:4" x14ac:dyDescent="0.2">
      <c r="B6426" s="88">
        <v>36803</v>
      </c>
      <c r="C6426" s="130"/>
      <c r="D6426" s="128">
        <v>12.365</v>
      </c>
    </row>
    <row r="6427" spans="2:4" x14ac:dyDescent="0.2">
      <c r="B6427" s="88">
        <v>36802</v>
      </c>
      <c r="C6427" s="130"/>
      <c r="D6427" s="128">
        <v>12.32</v>
      </c>
    </row>
    <row r="6428" spans="2:4" x14ac:dyDescent="0.2">
      <c r="B6428" s="88">
        <v>36801</v>
      </c>
      <c r="C6428" s="130"/>
      <c r="D6428" s="128">
        <v>12.26</v>
      </c>
    </row>
    <row r="6429" spans="2:4" x14ac:dyDescent="0.2">
      <c r="B6429" s="88">
        <v>36798</v>
      </c>
      <c r="C6429" s="130"/>
      <c r="D6429" s="128">
        <v>12.244999999999999</v>
      </c>
    </row>
    <row r="6430" spans="2:4" x14ac:dyDescent="0.2">
      <c r="B6430" s="88">
        <v>36797</v>
      </c>
      <c r="C6430" s="130"/>
      <c r="D6430" s="128">
        <v>12.244999999999999</v>
      </c>
    </row>
    <row r="6431" spans="2:4" x14ac:dyDescent="0.2">
      <c r="B6431" s="88">
        <v>36796</v>
      </c>
      <c r="C6431" s="130"/>
      <c r="D6431" s="128">
        <v>12.244999999999999</v>
      </c>
    </row>
    <row r="6432" spans="2:4" x14ac:dyDescent="0.2">
      <c r="B6432" s="88">
        <v>36795</v>
      </c>
      <c r="C6432" s="130"/>
      <c r="D6432" s="128">
        <v>12.33</v>
      </c>
    </row>
    <row r="6433" spans="2:4" x14ac:dyDescent="0.2">
      <c r="B6433" s="88">
        <v>36794</v>
      </c>
      <c r="C6433" s="130"/>
      <c r="D6433" s="128">
        <v>12.335000000000001</v>
      </c>
    </row>
    <row r="6434" spans="2:4" x14ac:dyDescent="0.2">
      <c r="B6434" s="88">
        <v>36791</v>
      </c>
      <c r="C6434" s="130"/>
      <c r="D6434" s="128">
        <v>12.335000000000001</v>
      </c>
    </row>
    <row r="6435" spans="2:4" x14ac:dyDescent="0.2">
      <c r="B6435" s="88">
        <v>36790</v>
      </c>
      <c r="C6435" s="130"/>
      <c r="D6435" s="128">
        <v>12.36</v>
      </c>
    </row>
    <row r="6436" spans="2:4" x14ac:dyDescent="0.2">
      <c r="B6436" s="88">
        <v>36789</v>
      </c>
      <c r="C6436" s="130"/>
      <c r="D6436" s="128">
        <v>12.365</v>
      </c>
    </row>
    <row r="6437" spans="2:4" x14ac:dyDescent="0.2">
      <c r="B6437" s="88">
        <v>36788</v>
      </c>
      <c r="C6437" s="130"/>
      <c r="D6437" s="128">
        <v>12.37</v>
      </c>
    </row>
    <row r="6438" spans="2:4" x14ac:dyDescent="0.2">
      <c r="B6438" s="88">
        <v>36787</v>
      </c>
      <c r="C6438" s="130"/>
      <c r="D6438" s="128">
        <v>12.33</v>
      </c>
    </row>
    <row r="6439" spans="2:4" x14ac:dyDescent="0.2">
      <c r="B6439" s="88">
        <v>36784</v>
      </c>
      <c r="C6439" s="130"/>
      <c r="D6439" s="128">
        <v>12.38</v>
      </c>
    </row>
    <row r="6440" spans="2:4" x14ac:dyDescent="0.2">
      <c r="B6440" s="88">
        <v>36783</v>
      </c>
      <c r="C6440" s="130"/>
      <c r="D6440" s="128">
        <v>12.395</v>
      </c>
    </row>
    <row r="6441" spans="2:4" x14ac:dyDescent="0.2">
      <c r="B6441" s="88">
        <v>36782</v>
      </c>
      <c r="C6441" s="130"/>
      <c r="D6441" s="128">
        <v>12.395</v>
      </c>
    </row>
    <row r="6442" spans="2:4" x14ac:dyDescent="0.2">
      <c r="B6442" s="88">
        <v>36781</v>
      </c>
      <c r="C6442" s="130"/>
      <c r="D6442" s="128">
        <v>12.385</v>
      </c>
    </row>
    <row r="6443" spans="2:4" x14ac:dyDescent="0.2">
      <c r="B6443" s="88">
        <v>36780</v>
      </c>
      <c r="C6443" s="130"/>
      <c r="D6443" s="128">
        <v>12.39</v>
      </c>
    </row>
    <row r="6444" spans="2:4" x14ac:dyDescent="0.2">
      <c r="B6444" s="88">
        <v>36777</v>
      </c>
      <c r="C6444" s="130"/>
      <c r="D6444" s="128">
        <v>12.395</v>
      </c>
    </row>
    <row r="6445" spans="2:4" x14ac:dyDescent="0.2">
      <c r="B6445" s="88">
        <v>36776</v>
      </c>
      <c r="C6445" s="130"/>
      <c r="D6445" s="128">
        <v>12.41</v>
      </c>
    </row>
    <row r="6446" spans="2:4" x14ac:dyDescent="0.2">
      <c r="B6446" s="88">
        <v>36775</v>
      </c>
      <c r="C6446" s="130"/>
      <c r="D6446" s="128">
        <v>12.43</v>
      </c>
    </row>
    <row r="6447" spans="2:4" x14ac:dyDescent="0.2">
      <c r="B6447" s="88">
        <v>36774</v>
      </c>
      <c r="C6447" s="130"/>
      <c r="D6447" s="128">
        <v>12.414999999999999</v>
      </c>
    </row>
    <row r="6448" spans="2:4" x14ac:dyDescent="0.2">
      <c r="B6448" s="88">
        <v>36773</v>
      </c>
      <c r="C6448" s="130"/>
      <c r="D6448" s="128">
        <v>12.382999999999999</v>
      </c>
    </row>
    <row r="6449" spans="2:4" x14ac:dyDescent="0.2">
      <c r="B6449" s="88">
        <v>36770</v>
      </c>
      <c r="C6449" s="130"/>
      <c r="D6449" s="128">
        <v>12.365</v>
      </c>
    </row>
    <row r="6450" spans="2:4" x14ac:dyDescent="0.2">
      <c r="B6450" s="88">
        <v>36769</v>
      </c>
      <c r="C6450" s="130"/>
      <c r="D6450" s="128">
        <v>12.35</v>
      </c>
    </row>
    <row r="6451" spans="2:4" x14ac:dyDescent="0.2">
      <c r="B6451" s="88">
        <v>36768</v>
      </c>
      <c r="C6451" s="130"/>
      <c r="D6451" s="128">
        <v>12.365</v>
      </c>
    </row>
    <row r="6452" spans="2:4" x14ac:dyDescent="0.2">
      <c r="B6452" s="88">
        <v>36767</v>
      </c>
      <c r="C6452" s="130"/>
      <c r="D6452" s="128">
        <v>12.365</v>
      </c>
    </row>
    <row r="6453" spans="2:4" x14ac:dyDescent="0.2">
      <c r="B6453" s="88">
        <v>36766</v>
      </c>
      <c r="C6453" s="130"/>
      <c r="D6453" s="128">
        <v>12.372999999999999</v>
      </c>
    </row>
    <row r="6454" spans="2:4" x14ac:dyDescent="0.2">
      <c r="B6454" s="88">
        <v>36762</v>
      </c>
      <c r="C6454" s="130"/>
      <c r="D6454" s="128">
        <v>12.37</v>
      </c>
    </row>
    <row r="6455" spans="2:4" x14ac:dyDescent="0.2">
      <c r="B6455" s="88">
        <v>36761</v>
      </c>
      <c r="C6455" s="130"/>
      <c r="D6455" s="128">
        <v>12.378</v>
      </c>
    </row>
    <row r="6456" spans="2:4" x14ac:dyDescent="0.2">
      <c r="B6456" s="88">
        <v>36760</v>
      </c>
      <c r="C6456" s="130"/>
      <c r="D6456" s="128">
        <v>12.375</v>
      </c>
    </row>
    <row r="6457" spans="2:4" x14ac:dyDescent="0.2">
      <c r="B6457" s="88">
        <v>36759</v>
      </c>
      <c r="C6457" s="130"/>
      <c r="D6457" s="128">
        <v>12.355</v>
      </c>
    </row>
    <row r="6458" spans="2:4" x14ac:dyDescent="0.2">
      <c r="B6458" s="88">
        <v>36756</v>
      </c>
      <c r="C6458" s="130"/>
      <c r="D6458" s="128">
        <v>12.35</v>
      </c>
    </row>
    <row r="6459" spans="2:4" x14ac:dyDescent="0.2">
      <c r="B6459" s="88">
        <v>36755</v>
      </c>
      <c r="C6459" s="130"/>
      <c r="D6459" s="128">
        <v>12.371</v>
      </c>
    </row>
    <row r="6460" spans="2:4" x14ac:dyDescent="0.2">
      <c r="B6460" s="88">
        <v>36754</v>
      </c>
      <c r="C6460" s="130"/>
      <c r="D6460" s="128">
        <v>12.404999999999999</v>
      </c>
    </row>
    <row r="6461" spans="2:4" x14ac:dyDescent="0.2">
      <c r="B6461" s="88">
        <v>36753</v>
      </c>
      <c r="C6461" s="130"/>
      <c r="D6461" s="128">
        <v>12.41</v>
      </c>
    </row>
    <row r="6462" spans="2:4" x14ac:dyDescent="0.2">
      <c r="B6462" s="88">
        <v>36752</v>
      </c>
      <c r="C6462" s="130"/>
      <c r="D6462" s="128">
        <v>12.375</v>
      </c>
    </row>
    <row r="6463" spans="2:4" x14ac:dyDescent="0.2">
      <c r="B6463" s="88">
        <v>36749</v>
      </c>
      <c r="C6463" s="130"/>
      <c r="D6463" s="128">
        <v>12.345000000000001</v>
      </c>
    </row>
    <row r="6464" spans="2:4" x14ac:dyDescent="0.2">
      <c r="B6464" s="88">
        <v>36748</v>
      </c>
      <c r="C6464" s="130"/>
      <c r="D6464" s="128">
        <v>12.33</v>
      </c>
    </row>
    <row r="6465" spans="2:4" x14ac:dyDescent="0.2">
      <c r="B6465" s="88">
        <v>36747</v>
      </c>
      <c r="C6465" s="130"/>
      <c r="D6465" s="128">
        <v>12.3</v>
      </c>
    </row>
    <row r="6466" spans="2:4" x14ac:dyDescent="0.2">
      <c r="B6466" s="88">
        <v>36746</v>
      </c>
      <c r="C6466" s="130"/>
      <c r="D6466" s="128">
        <v>12.29</v>
      </c>
    </row>
    <row r="6467" spans="2:4" x14ac:dyDescent="0.2">
      <c r="B6467" s="88">
        <v>36745</v>
      </c>
      <c r="C6467" s="130"/>
      <c r="D6467" s="128">
        <v>12.27</v>
      </c>
    </row>
    <row r="6468" spans="2:4" x14ac:dyDescent="0.2">
      <c r="B6468" s="88">
        <v>36742</v>
      </c>
      <c r="C6468" s="130"/>
      <c r="D6468" s="128">
        <v>12.26</v>
      </c>
    </row>
    <row r="6469" spans="2:4" x14ac:dyDescent="0.2">
      <c r="B6469" s="88">
        <v>36741</v>
      </c>
      <c r="C6469" s="130"/>
      <c r="D6469" s="128">
        <v>12.26</v>
      </c>
    </row>
    <row r="6470" spans="2:4" x14ac:dyDescent="0.2">
      <c r="B6470" s="88">
        <v>36740</v>
      </c>
      <c r="C6470" s="130"/>
      <c r="D6470" s="128">
        <v>12.25</v>
      </c>
    </row>
    <row r="6471" spans="2:4" x14ac:dyDescent="0.2">
      <c r="B6471" s="88">
        <v>36739</v>
      </c>
      <c r="C6471" s="130"/>
      <c r="D6471" s="128">
        <v>12.24</v>
      </c>
    </row>
    <row r="6472" spans="2:4" x14ac:dyDescent="0.2">
      <c r="B6472" s="88">
        <v>36738</v>
      </c>
      <c r="C6472" s="130"/>
      <c r="D6472" s="128">
        <v>12.23</v>
      </c>
    </row>
    <row r="6473" spans="2:4" x14ac:dyDescent="0.2">
      <c r="B6473" s="88">
        <v>36735</v>
      </c>
      <c r="C6473" s="130"/>
      <c r="D6473" s="128">
        <v>12.225</v>
      </c>
    </row>
    <row r="6474" spans="2:4" x14ac:dyDescent="0.2">
      <c r="B6474" s="88">
        <v>36734</v>
      </c>
      <c r="C6474" s="130"/>
      <c r="D6474" s="128">
        <v>12.238</v>
      </c>
    </row>
    <row r="6475" spans="2:4" x14ac:dyDescent="0.2">
      <c r="B6475" s="88">
        <v>36733</v>
      </c>
      <c r="C6475" s="130"/>
      <c r="D6475" s="128">
        <v>12.244999999999999</v>
      </c>
    </row>
    <row r="6476" spans="2:4" x14ac:dyDescent="0.2">
      <c r="B6476" s="88">
        <v>36732</v>
      </c>
      <c r="C6476" s="130"/>
      <c r="D6476" s="128">
        <v>12.244999999999999</v>
      </c>
    </row>
    <row r="6477" spans="2:4" x14ac:dyDescent="0.2">
      <c r="B6477" s="88">
        <v>36731</v>
      </c>
      <c r="C6477" s="130"/>
      <c r="D6477" s="128">
        <v>12.24</v>
      </c>
    </row>
    <row r="6478" spans="2:4" x14ac:dyDescent="0.2">
      <c r="B6478" s="88">
        <v>36728</v>
      </c>
      <c r="C6478" s="130"/>
      <c r="D6478" s="128">
        <v>12.228999999999999</v>
      </c>
    </row>
    <row r="6479" spans="2:4" x14ac:dyDescent="0.2">
      <c r="B6479" s="88">
        <v>36727</v>
      </c>
      <c r="C6479" s="130"/>
      <c r="D6479" s="128">
        <v>12.225</v>
      </c>
    </row>
    <row r="6480" spans="2:4" x14ac:dyDescent="0.2">
      <c r="B6480" s="88">
        <v>36726</v>
      </c>
      <c r="C6480" s="130"/>
      <c r="D6480" s="128">
        <v>12.205</v>
      </c>
    </row>
    <row r="6481" spans="2:4" x14ac:dyDescent="0.2">
      <c r="B6481" s="88">
        <v>36724</v>
      </c>
      <c r="C6481" s="130"/>
      <c r="D6481" s="128">
        <v>12.195</v>
      </c>
    </row>
    <row r="6482" spans="2:4" x14ac:dyDescent="0.2">
      <c r="B6482" s="88">
        <v>36721</v>
      </c>
      <c r="C6482" s="130"/>
      <c r="D6482" s="128">
        <v>12.164999999999999</v>
      </c>
    </row>
    <row r="6483" spans="2:4" x14ac:dyDescent="0.2">
      <c r="B6483" s="88">
        <v>36720</v>
      </c>
      <c r="C6483" s="130"/>
      <c r="D6483" s="128">
        <v>12.16</v>
      </c>
    </row>
    <row r="6484" spans="2:4" x14ac:dyDescent="0.2">
      <c r="B6484" s="88">
        <v>36719</v>
      </c>
      <c r="C6484" s="130"/>
      <c r="D6484" s="128">
        <v>12.154999999999999</v>
      </c>
    </row>
    <row r="6485" spans="2:4" x14ac:dyDescent="0.2">
      <c r="B6485" s="88">
        <v>36718</v>
      </c>
      <c r="C6485" s="130"/>
      <c r="D6485" s="128">
        <v>12.145</v>
      </c>
    </row>
    <row r="6486" spans="2:4" x14ac:dyDescent="0.2">
      <c r="B6486" s="88">
        <v>36717</v>
      </c>
      <c r="C6486" s="130"/>
      <c r="D6486" s="128">
        <v>12.12</v>
      </c>
    </row>
    <row r="6487" spans="2:4" x14ac:dyDescent="0.2">
      <c r="B6487" s="88">
        <v>36714</v>
      </c>
      <c r="C6487" s="130"/>
      <c r="D6487" s="128">
        <v>12.11</v>
      </c>
    </row>
    <row r="6488" spans="2:4" x14ac:dyDescent="0.2">
      <c r="B6488" s="88">
        <v>36713</v>
      </c>
      <c r="C6488" s="130"/>
      <c r="D6488" s="128">
        <v>12.1</v>
      </c>
    </row>
    <row r="6489" spans="2:4" x14ac:dyDescent="0.2">
      <c r="B6489" s="88">
        <v>36712</v>
      </c>
      <c r="C6489" s="130"/>
      <c r="D6489" s="128">
        <v>12.1</v>
      </c>
    </row>
    <row r="6490" spans="2:4" x14ac:dyDescent="0.2">
      <c r="B6490" s="88">
        <v>36711</v>
      </c>
      <c r="C6490" s="130"/>
      <c r="D6490" s="128">
        <v>12.1</v>
      </c>
    </row>
    <row r="6491" spans="2:4" x14ac:dyDescent="0.2">
      <c r="B6491" s="88">
        <v>36710</v>
      </c>
      <c r="C6491" s="130"/>
      <c r="D6491" s="128">
        <v>12.09</v>
      </c>
    </row>
    <row r="6492" spans="2:4" x14ac:dyDescent="0.2">
      <c r="B6492" s="88">
        <v>36707</v>
      </c>
      <c r="C6492" s="130"/>
      <c r="D6492" s="128">
        <v>12.095000000000001</v>
      </c>
    </row>
    <row r="6493" spans="2:4" x14ac:dyDescent="0.2">
      <c r="B6493" s="88">
        <v>36706</v>
      </c>
      <c r="C6493" s="130"/>
      <c r="D6493" s="128">
        <v>12.095000000000001</v>
      </c>
    </row>
    <row r="6494" spans="2:4" x14ac:dyDescent="0.2">
      <c r="B6494" s="88">
        <v>36705</v>
      </c>
      <c r="C6494" s="130"/>
      <c r="D6494" s="128">
        <v>12.105</v>
      </c>
    </row>
    <row r="6495" spans="2:4" x14ac:dyDescent="0.2">
      <c r="B6495" s="88">
        <v>36704</v>
      </c>
      <c r="C6495" s="130"/>
      <c r="D6495" s="128">
        <v>12.1</v>
      </c>
    </row>
    <row r="6496" spans="2:4" x14ac:dyDescent="0.2">
      <c r="B6496" s="88">
        <v>36703</v>
      </c>
      <c r="C6496" s="130"/>
      <c r="D6496" s="128">
        <v>12.08</v>
      </c>
    </row>
    <row r="6497" spans="2:4" x14ac:dyDescent="0.2">
      <c r="B6497" s="88">
        <v>36700</v>
      </c>
      <c r="C6497" s="130"/>
      <c r="D6497" s="128">
        <v>12.06</v>
      </c>
    </row>
    <row r="6498" spans="2:4" x14ac:dyDescent="0.2">
      <c r="B6498" s="88">
        <v>36699</v>
      </c>
      <c r="C6498" s="130"/>
      <c r="D6498" s="128">
        <v>12.061999999999999</v>
      </c>
    </row>
    <row r="6499" spans="2:4" x14ac:dyDescent="0.2">
      <c r="B6499" s="88">
        <v>36698</v>
      </c>
      <c r="C6499" s="130"/>
      <c r="D6499" s="128">
        <v>12.06</v>
      </c>
    </row>
    <row r="6500" spans="2:4" x14ac:dyDescent="0.2">
      <c r="B6500" s="88">
        <v>36697</v>
      </c>
      <c r="C6500" s="130"/>
      <c r="D6500" s="128">
        <v>12.05</v>
      </c>
    </row>
    <row r="6501" spans="2:4" x14ac:dyDescent="0.2">
      <c r="B6501" s="88">
        <v>36693</v>
      </c>
      <c r="C6501" s="130"/>
      <c r="D6501" s="128">
        <v>12.042999999999999</v>
      </c>
    </row>
    <row r="6502" spans="2:4" x14ac:dyDescent="0.2">
      <c r="B6502" s="88">
        <v>36692</v>
      </c>
      <c r="C6502" s="130"/>
      <c r="D6502" s="128">
        <v>12.045</v>
      </c>
    </row>
    <row r="6503" spans="2:4" x14ac:dyDescent="0.2">
      <c r="B6503" s="88">
        <v>36691</v>
      </c>
      <c r="C6503" s="130"/>
      <c r="D6503" s="128">
        <v>12.04</v>
      </c>
    </row>
    <row r="6504" spans="2:4" x14ac:dyDescent="0.2">
      <c r="B6504" s="88">
        <v>36690</v>
      </c>
      <c r="C6504" s="130"/>
      <c r="D6504" s="128">
        <v>12.035</v>
      </c>
    </row>
    <row r="6505" spans="2:4" x14ac:dyDescent="0.2">
      <c r="B6505" s="88">
        <v>36689</v>
      </c>
      <c r="C6505" s="130"/>
      <c r="D6505" s="128">
        <v>12.035</v>
      </c>
    </row>
    <row r="6506" spans="2:4" x14ac:dyDescent="0.2">
      <c r="B6506" s="88">
        <v>36686</v>
      </c>
      <c r="C6506" s="130"/>
      <c r="D6506" s="128">
        <v>12.018000000000001</v>
      </c>
    </row>
    <row r="6507" spans="2:4" x14ac:dyDescent="0.2">
      <c r="B6507" s="88">
        <v>36684</v>
      </c>
      <c r="C6507" s="130"/>
      <c r="D6507" s="128">
        <v>12.01</v>
      </c>
    </row>
    <row r="6508" spans="2:4" x14ac:dyDescent="0.2">
      <c r="B6508" s="88">
        <v>36683</v>
      </c>
      <c r="C6508" s="130"/>
      <c r="D6508" s="128">
        <v>12.01</v>
      </c>
    </row>
    <row r="6509" spans="2:4" x14ac:dyDescent="0.2">
      <c r="B6509" s="88">
        <v>36682</v>
      </c>
      <c r="C6509" s="130"/>
      <c r="D6509" s="128">
        <v>12.03</v>
      </c>
    </row>
    <row r="6510" spans="2:4" x14ac:dyDescent="0.2">
      <c r="B6510" s="88">
        <v>36679</v>
      </c>
      <c r="C6510" s="130"/>
      <c r="D6510" s="128">
        <v>12.035</v>
      </c>
    </row>
    <row r="6511" spans="2:4" x14ac:dyDescent="0.2">
      <c r="B6511" s="88">
        <v>36678</v>
      </c>
      <c r="C6511" s="130"/>
      <c r="D6511" s="128">
        <v>12.02</v>
      </c>
    </row>
    <row r="6512" spans="2:4" x14ac:dyDescent="0.2">
      <c r="B6512" s="88">
        <v>36677</v>
      </c>
      <c r="C6512" s="130"/>
      <c r="D6512" s="128">
        <v>12</v>
      </c>
    </row>
    <row r="6513" spans="2:4" x14ac:dyDescent="0.2">
      <c r="B6513" s="88">
        <v>36676</v>
      </c>
      <c r="C6513" s="130"/>
      <c r="D6513" s="128">
        <v>11.984999999999999</v>
      </c>
    </row>
    <row r="6514" spans="2:4" x14ac:dyDescent="0.2">
      <c r="B6514" s="88">
        <v>36675</v>
      </c>
      <c r="C6514" s="130"/>
      <c r="D6514" s="128">
        <v>11.97</v>
      </c>
    </row>
    <row r="6515" spans="2:4" x14ac:dyDescent="0.2">
      <c r="B6515" s="88">
        <v>36672</v>
      </c>
      <c r="C6515" s="130"/>
      <c r="D6515" s="128">
        <v>11.965</v>
      </c>
    </row>
    <row r="6516" spans="2:4" x14ac:dyDescent="0.2">
      <c r="B6516" s="88">
        <v>36671</v>
      </c>
      <c r="C6516" s="130"/>
      <c r="D6516" s="128">
        <v>11.975</v>
      </c>
    </row>
    <row r="6517" spans="2:4" x14ac:dyDescent="0.2">
      <c r="B6517" s="88">
        <v>36670</v>
      </c>
      <c r="C6517" s="130"/>
      <c r="D6517" s="128">
        <v>11.98</v>
      </c>
    </row>
    <row r="6518" spans="2:4" x14ac:dyDescent="0.2">
      <c r="B6518" s="88">
        <v>36669</v>
      </c>
      <c r="C6518" s="130"/>
      <c r="D6518" s="128">
        <v>11.983000000000001</v>
      </c>
    </row>
    <row r="6519" spans="2:4" x14ac:dyDescent="0.2">
      <c r="B6519" s="88">
        <v>36665</v>
      </c>
      <c r="C6519" s="130"/>
      <c r="D6519" s="128">
        <v>11.97</v>
      </c>
    </row>
    <row r="6520" spans="2:4" x14ac:dyDescent="0.2">
      <c r="B6520" s="88">
        <v>36664</v>
      </c>
      <c r="C6520" s="130"/>
      <c r="D6520" s="128">
        <v>11.97</v>
      </c>
    </row>
    <row r="6521" spans="2:4" x14ac:dyDescent="0.2">
      <c r="B6521" s="88">
        <v>36663</v>
      </c>
      <c r="C6521" s="130"/>
      <c r="D6521" s="128">
        <v>11.96</v>
      </c>
    </row>
    <row r="6522" spans="2:4" x14ac:dyDescent="0.2">
      <c r="B6522" s="88">
        <v>36662</v>
      </c>
      <c r="C6522" s="130"/>
      <c r="D6522" s="128">
        <v>11.96</v>
      </c>
    </row>
    <row r="6523" spans="2:4" x14ac:dyDescent="0.2">
      <c r="B6523" s="88">
        <v>36661</v>
      </c>
      <c r="C6523" s="130"/>
      <c r="D6523" s="128">
        <v>11.93</v>
      </c>
    </row>
    <row r="6524" spans="2:4" x14ac:dyDescent="0.2">
      <c r="B6524" s="88">
        <v>36658</v>
      </c>
      <c r="C6524" s="130"/>
      <c r="D6524" s="128">
        <v>11.914999999999999</v>
      </c>
    </row>
    <row r="6525" spans="2:4" x14ac:dyDescent="0.2">
      <c r="B6525" s="88">
        <v>36657</v>
      </c>
      <c r="C6525" s="130"/>
      <c r="D6525" s="128">
        <v>11.917999999999999</v>
      </c>
    </row>
    <row r="6526" spans="2:4" x14ac:dyDescent="0.2">
      <c r="B6526" s="88">
        <v>36656</v>
      </c>
      <c r="C6526" s="130"/>
      <c r="D6526" s="128">
        <v>11.928000000000001</v>
      </c>
    </row>
    <row r="6527" spans="2:4" x14ac:dyDescent="0.2">
      <c r="B6527" s="88">
        <v>36655</v>
      </c>
      <c r="C6527" s="130"/>
      <c r="D6527" s="128">
        <v>11.92</v>
      </c>
    </row>
    <row r="6528" spans="2:4" x14ac:dyDescent="0.2">
      <c r="B6528" s="88">
        <v>36654</v>
      </c>
      <c r="C6528" s="130"/>
      <c r="D6528" s="128">
        <v>11.904999999999999</v>
      </c>
    </row>
    <row r="6529" spans="2:4" x14ac:dyDescent="0.2">
      <c r="B6529" s="88">
        <v>36651</v>
      </c>
      <c r="C6529" s="130"/>
      <c r="D6529" s="128">
        <v>11.89</v>
      </c>
    </row>
    <row r="6530" spans="2:4" x14ac:dyDescent="0.2">
      <c r="B6530" s="88">
        <v>36650</v>
      </c>
      <c r="C6530" s="130"/>
      <c r="D6530" s="128">
        <v>11.9</v>
      </c>
    </row>
    <row r="6531" spans="2:4" x14ac:dyDescent="0.2">
      <c r="B6531" s="88">
        <v>36649</v>
      </c>
      <c r="C6531" s="130"/>
      <c r="D6531" s="128">
        <v>11.904999999999999</v>
      </c>
    </row>
    <row r="6532" spans="2:4" x14ac:dyDescent="0.2">
      <c r="B6532" s="88">
        <v>36648</v>
      </c>
      <c r="C6532" s="130"/>
      <c r="D6532" s="128">
        <v>11.895</v>
      </c>
    </row>
    <row r="6533" spans="2:4" x14ac:dyDescent="0.2">
      <c r="B6533" s="88">
        <v>36644</v>
      </c>
      <c r="C6533" s="130"/>
      <c r="D6533" s="128">
        <v>11.89</v>
      </c>
    </row>
    <row r="6534" spans="2:4" x14ac:dyDescent="0.2">
      <c r="B6534" s="88">
        <v>36643</v>
      </c>
      <c r="C6534" s="130"/>
      <c r="D6534" s="128">
        <v>11.9</v>
      </c>
    </row>
    <row r="6535" spans="2:4" x14ac:dyDescent="0.2">
      <c r="B6535" s="88">
        <v>36642</v>
      </c>
      <c r="C6535" s="130"/>
      <c r="D6535" s="128">
        <v>11.904999999999999</v>
      </c>
    </row>
    <row r="6536" spans="2:4" x14ac:dyDescent="0.2">
      <c r="B6536" s="88">
        <v>36641</v>
      </c>
      <c r="C6536" s="130"/>
      <c r="D6536" s="128">
        <v>11.91</v>
      </c>
    </row>
    <row r="6537" spans="2:4" x14ac:dyDescent="0.2">
      <c r="B6537" s="88">
        <v>36640</v>
      </c>
      <c r="C6537" s="130"/>
      <c r="D6537" s="128">
        <v>11.885</v>
      </c>
    </row>
    <row r="6538" spans="2:4" x14ac:dyDescent="0.2">
      <c r="B6538" s="88">
        <v>36636</v>
      </c>
      <c r="C6538" s="130"/>
      <c r="D6538" s="128">
        <v>11.865</v>
      </c>
    </row>
    <row r="6539" spans="2:4" x14ac:dyDescent="0.2">
      <c r="B6539" s="88">
        <v>36635</v>
      </c>
      <c r="C6539" s="130"/>
      <c r="D6539" s="128">
        <v>11.865</v>
      </c>
    </row>
    <row r="6540" spans="2:4" x14ac:dyDescent="0.2">
      <c r="B6540" s="88">
        <v>36634</v>
      </c>
      <c r="C6540" s="130"/>
      <c r="D6540" s="128">
        <v>11.865</v>
      </c>
    </row>
    <row r="6541" spans="2:4" x14ac:dyDescent="0.2">
      <c r="B6541" s="88">
        <v>36630</v>
      </c>
      <c r="C6541" s="130"/>
      <c r="D6541" s="128">
        <v>11.855</v>
      </c>
    </row>
    <row r="6542" spans="2:4" x14ac:dyDescent="0.2">
      <c r="B6542" s="88">
        <v>36629</v>
      </c>
      <c r="C6542" s="130"/>
      <c r="D6542" s="128">
        <v>11.852</v>
      </c>
    </row>
    <row r="6543" spans="2:4" x14ac:dyDescent="0.2">
      <c r="B6543" s="88">
        <v>36628</v>
      </c>
      <c r="C6543" s="130"/>
      <c r="D6543" s="128">
        <v>11.865</v>
      </c>
    </row>
    <row r="6544" spans="2:4" x14ac:dyDescent="0.2">
      <c r="B6544" s="88">
        <v>36627</v>
      </c>
      <c r="C6544" s="130"/>
      <c r="D6544" s="128">
        <v>11.86</v>
      </c>
    </row>
    <row r="6545" spans="2:4" x14ac:dyDescent="0.2">
      <c r="B6545" s="88">
        <v>36626</v>
      </c>
      <c r="C6545" s="130"/>
      <c r="D6545" s="128">
        <v>11.855</v>
      </c>
    </row>
    <row r="6546" spans="2:4" x14ac:dyDescent="0.2">
      <c r="B6546" s="88">
        <v>36623</v>
      </c>
      <c r="C6546" s="130"/>
      <c r="D6546" s="128">
        <v>11.85</v>
      </c>
    </row>
    <row r="6547" spans="2:4" x14ac:dyDescent="0.2">
      <c r="B6547" s="88">
        <v>36622</v>
      </c>
      <c r="C6547" s="130"/>
      <c r="D6547" s="128">
        <v>11.86</v>
      </c>
    </row>
    <row r="6548" spans="2:4" x14ac:dyDescent="0.2">
      <c r="B6548" s="88">
        <v>36621</v>
      </c>
      <c r="C6548" s="130"/>
      <c r="D6548" s="128">
        <v>11.86</v>
      </c>
    </row>
    <row r="6549" spans="2:4" x14ac:dyDescent="0.2">
      <c r="B6549" s="88">
        <v>36620</v>
      </c>
      <c r="C6549" s="130"/>
      <c r="D6549" s="128">
        <v>11.853</v>
      </c>
    </row>
    <row r="6550" spans="2:4" x14ac:dyDescent="0.2">
      <c r="B6550" s="88">
        <v>36619</v>
      </c>
      <c r="C6550" s="130"/>
      <c r="D6550" s="128">
        <v>11.83</v>
      </c>
    </row>
    <row r="6551" spans="2:4" x14ac:dyDescent="0.2">
      <c r="B6551" s="88">
        <v>36616</v>
      </c>
      <c r="C6551" s="130"/>
      <c r="D6551" s="128">
        <v>11.835000000000001</v>
      </c>
    </row>
    <row r="6552" spans="2:4" x14ac:dyDescent="0.2">
      <c r="B6552" s="88">
        <v>36615</v>
      </c>
      <c r="C6552" s="130"/>
      <c r="D6552" s="128">
        <v>11.84</v>
      </c>
    </row>
    <row r="6553" spans="2:4" x14ac:dyDescent="0.2">
      <c r="B6553" s="88">
        <v>36614</v>
      </c>
      <c r="C6553" s="130"/>
      <c r="D6553" s="128">
        <v>11.835000000000001</v>
      </c>
    </row>
    <row r="6554" spans="2:4" x14ac:dyDescent="0.2">
      <c r="B6554" s="88">
        <v>36613</v>
      </c>
      <c r="C6554" s="130"/>
      <c r="D6554" s="128">
        <v>11.84</v>
      </c>
    </row>
    <row r="6555" spans="2:4" x14ac:dyDescent="0.2">
      <c r="B6555" s="88">
        <v>36612</v>
      </c>
      <c r="C6555" s="130"/>
      <c r="D6555" s="128">
        <v>11.835000000000001</v>
      </c>
    </row>
    <row r="6556" spans="2:4" x14ac:dyDescent="0.2">
      <c r="B6556" s="88">
        <v>36609</v>
      </c>
      <c r="C6556" s="130"/>
      <c r="D6556" s="128">
        <v>11.845000000000001</v>
      </c>
    </row>
    <row r="6557" spans="2:4" x14ac:dyDescent="0.2">
      <c r="B6557" s="88">
        <v>36608</v>
      </c>
      <c r="C6557" s="130"/>
      <c r="D6557" s="128">
        <v>11.875</v>
      </c>
    </row>
    <row r="6558" spans="2:4" x14ac:dyDescent="0.2">
      <c r="B6558" s="88">
        <v>36607</v>
      </c>
      <c r="C6558" s="130"/>
      <c r="D6558" s="128">
        <v>11.86</v>
      </c>
    </row>
    <row r="6559" spans="2:4" x14ac:dyDescent="0.2">
      <c r="B6559" s="88">
        <v>36606</v>
      </c>
      <c r="C6559" s="130"/>
      <c r="D6559" s="128">
        <v>11.85</v>
      </c>
    </row>
    <row r="6560" spans="2:4" x14ac:dyDescent="0.2">
      <c r="B6560" s="88">
        <v>36605</v>
      </c>
      <c r="C6560" s="130"/>
      <c r="D6560" s="128">
        <v>11.835000000000001</v>
      </c>
    </row>
    <row r="6561" spans="2:4" x14ac:dyDescent="0.2">
      <c r="B6561" s="88">
        <v>36602</v>
      </c>
      <c r="C6561" s="130"/>
      <c r="D6561" s="128">
        <v>11.83</v>
      </c>
    </row>
    <row r="6562" spans="2:4" x14ac:dyDescent="0.2">
      <c r="B6562" s="88">
        <v>36601</v>
      </c>
      <c r="C6562" s="130"/>
      <c r="D6562" s="128">
        <v>11.84</v>
      </c>
    </row>
    <row r="6563" spans="2:4" x14ac:dyDescent="0.2">
      <c r="B6563" s="88">
        <v>36600</v>
      </c>
      <c r="C6563" s="130"/>
      <c r="D6563" s="128">
        <v>11.86</v>
      </c>
    </row>
    <row r="6564" spans="2:4" x14ac:dyDescent="0.2">
      <c r="B6564" s="88">
        <v>36599</v>
      </c>
      <c r="C6564" s="130"/>
      <c r="D6564" s="128">
        <v>11.824999999999999</v>
      </c>
    </row>
    <row r="6565" spans="2:4" x14ac:dyDescent="0.2">
      <c r="B6565" s="88">
        <v>36598</v>
      </c>
      <c r="C6565" s="130"/>
      <c r="D6565" s="128">
        <v>11.785</v>
      </c>
    </row>
    <row r="6566" spans="2:4" x14ac:dyDescent="0.2">
      <c r="B6566" s="88">
        <v>36595</v>
      </c>
      <c r="C6566" s="130"/>
      <c r="D6566" s="128">
        <v>11.775</v>
      </c>
    </row>
    <row r="6567" spans="2:4" x14ac:dyDescent="0.2">
      <c r="B6567" s="88">
        <v>36594</v>
      </c>
      <c r="C6567" s="130"/>
      <c r="D6567" s="128">
        <v>11.775</v>
      </c>
    </row>
    <row r="6568" spans="2:4" x14ac:dyDescent="0.2">
      <c r="B6568" s="88">
        <v>36593</v>
      </c>
      <c r="C6568" s="130"/>
      <c r="D6568" s="128">
        <v>11.77</v>
      </c>
    </row>
    <row r="6569" spans="2:4" x14ac:dyDescent="0.2">
      <c r="B6569" s="88">
        <v>36588</v>
      </c>
      <c r="C6569" s="130"/>
      <c r="D6569" s="128">
        <v>11.755000000000001</v>
      </c>
    </row>
    <row r="6570" spans="2:4" x14ac:dyDescent="0.2">
      <c r="B6570" s="88">
        <v>36587</v>
      </c>
      <c r="C6570" s="130"/>
      <c r="D6570" s="128">
        <v>11.755000000000001</v>
      </c>
    </row>
    <row r="6571" spans="2:4" x14ac:dyDescent="0.2">
      <c r="B6571" s="88">
        <v>36585</v>
      </c>
      <c r="C6571" s="130"/>
      <c r="D6571" s="128">
        <v>11.755000000000001</v>
      </c>
    </row>
    <row r="6572" spans="2:4" x14ac:dyDescent="0.2">
      <c r="B6572" s="88">
        <v>36584</v>
      </c>
      <c r="C6572" s="130"/>
      <c r="D6572" s="128">
        <v>11.744999999999999</v>
      </c>
    </row>
    <row r="6573" spans="2:4" x14ac:dyDescent="0.2">
      <c r="B6573" s="88">
        <v>36581</v>
      </c>
      <c r="C6573" s="130"/>
      <c r="D6573" s="128">
        <v>11.744999999999999</v>
      </c>
    </row>
    <row r="6574" spans="2:4" x14ac:dyDescent="0.2">
      <c r="B6574" s="88">
        <v>36580</v>
      </c>
      <c r="C6574" s="130"/>
      <c r="D6574" s="128">
        <v>11.747999999999999</v>
      </c>
    </row>
    <row r="6575" spans="2:4" x14ac:dyDescent="0.2">
      <c r="B6575" s="88">
        <v>36579</v>
      </c>
      <c r="C6575" s="130"/>
      <c r="D6575" s="128">
        <v>11.75</v>
      </c>
    </row>
    <row r="6576" spans="2:4" x14ac:dyDescent="0.2">
      <c r="B6576" s="88">
        <v>36578</v>
      </c>
      <c r="C6576" s="130"/>
      <c r="D6576" s="128">
        <v>11.74</v>
      </c>
    </row>
    <row r="6577" spans="2:4" x14ac:dyDescent="0.2">
      <c r="B6577" s="88">
        <v>36577</v>
      </c>
      <c r="C6577" s="130"/>
      <c r="D6577" s="128">
        <v>11.73</v>
      </c>
    </row>
    <row r="6578" spans="2:4" x14ac:dyDescent="0.2">
      <c r="B6578" s="88">
        <v>36574</v>
      </c>
      <c r="C6578" s="130"/>
      <c r="D6578" s="128">
        <v>11.72</v>
      </c>
    </row>
    <row r="6579" spans="2:4" x14ac:dyDescent="0.2">
      <c r="B6579" s="88">
        <v>36573</v>
      </c>
      <c r="C6579" s="130"/>
      <c r="D6579" s="128">
        <v>11.718</v>
      </c>
    </row>
    <row r="6580" spans="2:4" x14ac:dyDescent="0.2">
      <c r="B6580" s="88">
        <v>36572</v>
      </c>
      <c r="C6580" s="130"/>
      <c r="D6580" s="128">
        <v>11.72</v>
      </c>
    </row>
    <row r="6581" spans="2:4" x14ac:dyDescent="0.2">
      <c r="B6581" s="88">
        <v>36571</v>
      </c>
      <c r="C6581" s="130"/>
      <c r="D6581" s="128">
        <v>11.715</v>
      </c>
    </row>
    <row r="6582" spans="2:4" x14ac:dyDescent="0.2">
      <c r="B6582" s="88">
        <v>36570</v>
      </c>
      <c r="C6582" s="130"/>
      <c r="D6582" s="128">
        <v>11.715</v>
      </c>
    </row>
    <row r="6583" spans="2:4" x14ac:dyDescent="0.2">
      <c r="B6583" s="88">
        <v>36567</v>
      </c>
      <c r="C6583" s="130"/>
      <c r="D6583" s="128">
        <v>11.7</v>
      </c>
    </row>
    <row r="6584" spans="2:4" x14ac:dyDescent="0.2">
      <c r="B6584" s="88">
        <v>36566</v>
      </c>
      <c r="C6584" s="130"/>
      <c r="D6584" s="128">
        <v>11.705</v>
      </c>
    </row>
    <row r="6585" spans="2:4" x14ac:dyDescent="0.2">
      <c r="B6585" s="88">
        <v>36565</v>
      </c>
      <c r="C6585" s="130"/>
      <c r="D6585" s="128">
        <v>11.7</v>
      </c>
    </row>
    <row r="6586" spans="2:4" x14ac:dyDescent="0.2">
      <c r="B6586" s="88">
        <v>36564</v>
      </c>
      <c r="C6586" s="130"/>
      <c r="D6586" s="128">
        <v>11.705</v>
      </c>
    </row>
    <row r="6587" spans="2:4" x14ac:dyDescent="0.2">
      <c r="B6587" s="88">
        <v>36563</v>
      </c>
      <c r="C6587" s="130"/>
      <c r="D6587" s="128">
        <v>11.7</v>
      </c>
    </row>
    <row r="6588" spans="2:4" x14ac:dyDescent="0.2">
      <c r="B6588" s="88">
        <v>36560</v>
      </c>
      <c r="C6588" s="130"/>
      <c r="D6588" s="128">
        <v>11.685</v>
      </c>
    </row>
    <row r="6589" spans="2:4" x14ac:dyDescent="0.2">
      <c r="B6589" s="88">
        <v>36559</v>
      </c>
      <c r="C6589" s="130"/>
      <c r="D6589" s="128">
        <v>11.685</v>
      </c>
    </row>
    <row r="6590" spans="2:4" x14ac:dyDescent="0.2">
      <c r="B6590" s="88">
        <v>36558</v>
      </c>
      <c r="C6590" s="130"/>
      <c r="D6590" s="128">
        <v>11.68</v>
      </c>
    </row>
    <row r="6591" spans="2:4" x14ac:dyDescent="0.2">
      <c r="B6591" s="88">
        <v>36557</v>
      </c>
      <c r="C6591" s="130"/>
      <c r="D6591" s="128">
        <v>11.68</v>
      </c>
    </row>
    <row r="6592" spans="2:4" x14ac:dyDescent="0.2">
      <c r="B6592" s="88">
        <v>36556</v>
      </c>
      <c r="C6592" s="130"/>
      <c r="D6592" s="128">
        <v>11.675000000000001</v>
      </c>
    </row>
    <row r="6593" spans="2:4" x14ac:dyDescent="0.2">
      <c r="B6593" s="88">
        <v>36553</v>
      </c>
      <c r="C6593" s="130"/>
      <c r="D6593" s="128">
        <v>11.67</v>
      </c>
    </row>
    <row r="6594" spans="2:4" x14ac:dyDescent="0.2">
      <c r="B6594" s="88">
        <v>36552</v>
      </c>
      <c r="C6594" s="130"/>
      <c r="D6594" s="128">
        <v>11.66</v>
      </c>
    </row>
    <row r="6595" spans="2:4" x14ac:dyDescent="0.2">
      <c r="B6595" s="88">
        <v>36551</v>
      </c>
      <c r="C6595" s="130"/>
      <c r="D6595" s="128">
        <v>11.66</v>
      </c>
    </row>
    <row r="6596" spans="2:4" x14ac:dyDescent="0.2">
      <c r="B6596" s="88">
        <v>36550</v>
      </c>
      <c r="C6596" s="130"/>
      <c r="D6596" s="128">
        <v>11.66</v>
      </c>
    </row>
    <row r="6597" spans="2:4" x14ac:dyDescent="0.2">
      <c r="B6597" s="88">
        <v>36549</v>
      </c>
      <c r="C6597" s="130"/>
      <c r="D6597" s="128">
        <v>11.66</v>
      </c>
    </row>
    <row r="6598" spans="2:4" x14ac:dyDescent="0.2">
      <c r="B6598" s="88">
        <v>36546</v>
      </c>
      <c r="C6598" s="130"/>
      <c r="D6598" s="128">
        <v>11.65</v>
      </c>
    </row>
    <row r="6599" spans="2:4" x14ac:dyDescent="0.2">
      <c r="B6599" s="88">
        <v>36545</v>
      </c>
      <c r="C6599" s="130"/>
      <c r="D6599" s="128">
        <v>11.66</v>
      </c>
    </row>
    <row r="6600" spans="2:4" x14ac:dyDescent="0.2">
      <c r="B6600" s="88">
        <v>36544</v>
      </c>
      <c r="C6600" s="130"/>
      <c r="D6600" s="128">
        <v>11.66</v>
      </c>
    </row>
    <row r="6601" spans="2:4" x14ac:dyDescent="0.2">
      <c r="B6601" s="88">
        <v>36543</v>
      </c>
      <c r="C6601" s="130"/>
      <c r="D6601" s="128">
        <v>11.664999999999999</v>
      </c>
    </row>
    <row r="6602" spans="2:4" x14ac:dyDescent="0.2">
      <c r="B6602" s="88">
        <v>36542</v>
      </c>
      <c r="C6602" s="130"/>
      <c r="D6602" s="128">
        <v>11.664999999999999</v>
      </c>
    </row>
    <row r="6603" spans="2:4" x14ac:dyDescent="0.2">
      <c r="B6603" s="88">
        <v>36539</v>
      </c>
      <c r="C6603" s="130"/>
      <c r="D6603" s="128">
        <v>11.67</v>
      </c>
    </row>
    <row r="6604" spans="2:4" x14ac:dyDescent="0.2">
      <c r="B6604" s="88">
        <v>36538</v>
      </c>
      <c r="C6604" s="130"/>
      <c r="D6604" s="128">
        <v>11.67</v>
      </c>
    </row>
    <row r="6605" spans="2:4" x14ac:dyDescent="0.2">
      <c r="B6605" s="88">
        <v>36537</v>
      </c>
      <c r="C6605" s="130"/>
      <c r="D6605" s="128">
        <v>11.654999999999999</v>
      </c>
    </row>
    <row r="6606" spans="2:4" x14ac:dyDescent="0.2">
      <c r="B6606" s="88">
        <v>36536</v>
      </c>
      <c r="C6606" s="130"/>
      <c r="D6606" s="128">
        <v>11.638</v>
      </c>
    </row>
    <row r="6607" spans="2:4" x14ac:dyDescent="0.2">
      <c r="B6607" s="88">
        <v>36535</v>
      </c>
      <c r="C6607" s="130"/>
      <c r="D6607" s="128">
        <v>11.63</v>
      </c>
    </row>
    <row r="6608" spans="2:4" x14ac:dyDescent="0.2">
      <c r="B6608" s="88">
        <v>36532</v>
      </c>
      <c r="C6608" s="130"/>
      <c r="D6608" s="128">
        <v>11.62</v>
      </c>
    </row>
    <row r="6609" spans="2:4" x14ac:dyDescent="0.2">
      <c r="B6609" s="88">
        <v>36530</v>
      </c>
      <c r="C6609" s="130"/>
      <c r="D6609" s="128">
        <v>11.62</v>
      </c>
    </row>
    <row r="6610" spans="2:4" x14ac:dyDescent="0.2">
      <c r="B6610" s="88">
        <v>36529</v>
      </c>
      <c r="C6610" s="130"/>
      <c r="D6610" s="128">
        <v>11.618</v>
      </c>
    </row>
    <row r="6611" spans="2:4" x14ac:dyDescent="0.2">
      <c r="B6611" s="88">
        <v>36528</v>
      </c>
      <c r="C6611" s="130"/>
      <c r="D6611" s="128">
        <v>11.615</v>
      </c>
    </row>
    <row r="6612" spans="2:4" x14ac:dyDescent="0.2">
      <c r="B6612" s="88">
        <v>36524</v>
      </c>
      <c r="C6612" s="130"/>
      <c r="D6612" s="128">
        <v>11.61</v>
      </c>
    </row>
    <row r="6613" spans="2:4" x14ac:dyDescent="0.2">
      <c r="B6613" s="88">
        <v>36523</v>
      </c>
      <c r="C6613" s="130"/>
      <c r="D6613" s="128">
        <v>11.625</v>
      </c>
    </row>
    <row r="6614" spans="2:4" x14ac:dyDescent="0.2">
      <c r="B6614" s="88">
        <v>36522</v>
      </c>
      <c r="C6614" s="130"/>
      <c r="D6614" s="128">
        <v>11.643000000000001</v>
      </c>
    </row>
    <row r="6615" spans="2:4" x14ac:dyDescent="0.2">
      <c r="B6615" s="88">
        <v>36521</v>
      </c>
      <c r="C6615" s="130"/>
      <c r="D6615" s="128">
        <v>11.625</v>
      </c>
    </row>
    <row r="6616" spans="2:4" x14ac:dyDescent="0.2">
      <c r="B6616" s="88">
        <v>36518</v>
      </c>
      <c r="C6616" s="130"/>
      <c r="D6616" s="128">
        <v>11.625</v>
      </c>
    </row>
    <row r="6617" spans="2:4" x14ac:dyDescent="0.2">
      <c r="B6617" s="88">
        <v>36517</v>
      </c>
      <c r="C6617" s="130"/>
      <c r="D6617" s="128">
        <v>11.625</v>
      </c>
    </row>
    <row r="6618" spans="2:4" x14ac:dyDescent="0.2">
      <c r="B6618" s="88">
        <v>36516</v>
      </c>
      <c r="C6618" s="130"/>
      <c r="D6618" s="128">
        <v>11.62</v>
      </c>
    </row>
    <row r="6619" spans="2:4" x14ac:dyDescent="0.2">
      <c r="B6619" s="88">
        <v>36515</v>
      </c>
      <c r="C6619" s="130"/>
      <c r="D6619" s="128">
        <v>11.61</v>
      </c>
    </row>
    <row r="6620" spans="2:4" x14ac:dyDescent="0.2">
      <c r="B6620" s="88">
        <v>36514</v>
      </c>
      <c r="C6620" s="130"/>
      <c r="D6620" s="128">
        <v>11.605</v>
      </c>
    </row>
    <row r="6621" spans="2:4" x14ac:dyDescent="0.2">
      <c r="B6621" s="88">
        <v>36511</v>
      </c>
      <c r="C6621" s="130"/>
      <c r="D6621" s="128">
        <v>11.593</v>
      </c>
    </row>
    <row r="6622" spans="2:4" x14ac:dyDescent="0.2">
      <c r="B6622" s="88">
        <v>36510</v>
      </c>
      <c r="C6622" s="130"/>
      <c r="D6622" s="128">
        <v>11.59</v>
      </c>
    </row>
    <row r="6623" spans="2:4" x14ac:dyDescent="0.2">
      <c r="B6623" s="88">
        <v>36509</v>
      </c>
      <c r="C6623" s="130"/>
      <c r="D6623" s="128">
        <v>11.595000000000001</v>
      </c>
    </row>
    <row r="6624" spans="2:4" x14ac:dyDescent="0.2">
      <c r="B6624" s="88">
        <v>36508</v>
      </c>
      <c r="C6624" s="130"/>
      <c r="D6624" s="128">
        <v>11.59</v>
      </c>
    </row>
    <row r="6625" spans="2:4" x14ac:dyDescent="0.2">
      <c r="B6625" s="88">
        <v>36507</v>
      </c>
      <c r="C6625" s="130"/>
      <c r="D6625" s="128">
        <v>11.59</v>
      </c>
    </row>
    <row r="6626" spans="2:4" x14ac:dyDescent="0.2">
      <c r="B6626" s="88">
        <v>36504</v>
      </c>
      <c r="C6626" s="130"/>
      <c r="D6626" s="128">
        <v>11.58</v>
      </c>
    </row>
    <row r="6627" spans="2:4" x14ac:dyDescent="0.2">
      <c r="B6627" s="88">
        <v>36503</v>
      </c>
      <c r="C6627" s="130"/>
      <c r="D6627" s="128">
        <v>11.59</v>
      </c>
    </row>
    <row r="6628" spans="2:4" x14ac:dyDescent="0.2">
      <c r="B6628" s="88">
        <v>36502</v>
      </c>
      <c r="C6628" s="130"/>
      <c r="D6628" s="128">
        <v>11.595000000000001</v>
      </c>
    </row>
    <row r="6629" spans="2:4" x14ac:dyDescent="0.2">
      <c r="B6629" s="88">
        <v>36501</v>
      </c>
      <c r="C6629" s="130"/>
      <c r="D6629" s="128">
        <v>11.595000000000001</v>
      </c>
    </row>
    <row r="6630" spans="2:4" x14ac:dyDescent="0.2">
      <c r="B6630" s="88">
        <v>36500</v>
      </c>
      <c r="C6630" s="130"/>
      <c r="D6630" s="128">
        <v>11.565</v>
      </c>
    </row>
    <row r="6631" spans="2:4" x14ac:dyDescent="0.2">
      <c r="B6631" s="88">
        <v>36497</v>
      </c>
      <c r="C6631" s="130"/>
      <c r="D6631" s="128">
        <v>11.555</v>
      </c>
    </row>
    <row r="6632" spans="2:4" x14ac:dyDescent="0.2">
      <c r="B6632" s="88">
        <v>36496</v>
      </c>
      <c r="C6632" s="130"/>
      <c r="D6632" s="128">
        <v>11.555</v>
      </c>
    </row>
    <row r="6633" spans="2:4" x14ac:dyDescent="0.2">
      <c r="B6633" s="88">
        <v>36495</v>
      </c>
      <c r="C6633" s="130"/>
      <c r="D6633" s="128">
        <v>11.555</v>
      </c>
    </row>
    <row r="6634" spans="2:4" x14ac:dyDescent="0.2">
      <c r="B6634" s="88">
        <v>36494</v>
      </c>
      <c r="C6634" s="130"/>
      <c r="D6634" s="128">
        <v>11.548999999999999</v>
      </c>
    </row>
    <row r="6635" spans="2:4" x14ac:dyDescent="0.2">
      <c r="B6635" s="88">
        <v>36493</v>
      </c>
      <c r="C6635" s="130"/>
      <c r="D6635" s="128">
        <v>11.545999999999999</v>
      </c>
    </row>
    <row r="6636" spans="2:4" x14ac:dyDescent="0.2">
      <c r="B6636" s="88">
        <v>36490</v>
      </c>
      <c r="C6636" s="130"/>
      <c r="D6636" s="128">
        <v>11.545</v>
      </c>
    </row>
    <row r="6637" spans="2:4" x14ac:dyDescent="0.2">
      <c r="B6637" s="88">
        <v>36489</v>
      </c>
      <c r="C6637" s="130"/>
      <c r="D6637" s="128">
        <v>11.585000000000001</v>
      </c>
    </row>
    <row r="6638" spans="2:4" x14ac:dyDescent="0.2">
      <c r="B6638" s="88">
        <v>36488</v>
      </c>
      <c r="C6638" s="130"/>
      <c r="D6638" s="128">
        <v>11.6</v>
      </c>
    </row>
    <row r="6639" spans="2:4" x14ac:dyDescent="0.2">
      <c r="B6639" s="88">
        <v>36487</v>
      </c>
      <c r="C6639" s="130"/>
      <c r="D6639" s="128">
        <v>11.58</v>
      </c>
    </row>
    <row r="6640" spans="2:4" x14ac:dyDescent="0.2">
      <c r="B6640" s="88">
        <v>36486</v>
      </c>
      <c r="C6640" s="130"/>
      <c r="D6640" s="128">
        <v>11.58</v>
      </c>
    </row>
    <row r="6641" spans="2:4" x14ac:dyDescent="0.2">
      <c r="B6641" s="88">
        <v>36483</v>
      </c>
      <c r="C6641" s="130"/>
      <c r="D6641" s="128">
        <v>11.58</v>
      </c>
    </row>
    <row r="6642" spans="2:4" x14ac:dyDescent="0.2">
      <c r="B6642" s="88">
        <v>36482</v>
      </c>
      <c r="C6642" s="130"/>
      <c r="D6642" s="128">
        <v>11.61</v>
      </c>
    </row>
    <row r="6643" spans="2:4" x14ac:dyDescent="0.2">
      <c r="B6643" s="88">
        <v>36481</v>
      </c>
      <c r="C6643" s="130"/>
      <c r="D6643" s="128">
        <v>11.62</v>
      </c>
    </row>
    <row r="6644" spans="2:4" x14ac:dyDescent="0.2">
      <c r="B6644" s="88">
        <v>36480</v>
      </c>
      <c r="C6644" s="130"/>
      <c r="D6644" s="128">
        <v>11.55</v>
      </c>
    </row>
    <row r="6645" spans="2:4" x14ac:dyDescent="0.2">
      <c r="B6645" s="88">
        <v>36479</v>
      </c>
      <c r="C6645" s="130"/>
      <c r="D6645" s="128">
        <v>11.513999999999999</v>
      </c>
    </row>
    <row r="6646" spans="2:4" x14ac:dyDescent="0.2">
      <c r="B6646" s="88">
        <v>36476</v>
      </c>
      <c r="C6646" s="130"/>
      <c r="D6646" s="128">
        <v>11.505000000000001</v>
      </c>
    </row>
    <row r="6647" spans="2:4" x14ac:dyDescent="0.2">
      <c r="B6647" s="88">
        <v>36475</v>
      </c>
      <c r="C6647" s="130"/>
      <c r="D6647" s="128">
        <v>11.515000000000001</v>
      </c>
    </row>
    <row r="6648" spans="2:4" x14ac:dyDescent="0.2">
      <c r="B6648" s="88">
        <v>36474</v>
      </c>
      <c r="C6648" s="130"/>
      <c r="D6648" s="128">
        <v>11.53</v>
      </c>
    </row>
    <row r="6649" spans="2:4" x14ac:dyDescent="0.2">
      <c r="B6649" s="88">
        <v>36473</v>
      </c>
      <c r="C6649" s="130"/>
      <c r="D6649" s="128">
        <v>11.56</v>
      </c>
    </row>
    <row r="6650" spans="2:4" x14ac:dyDescent="0.2">
      <c r="B6650" s="88">
        <v>36472</v>
      </c>
      <c r="C6650" s="130"/>
      <c r="D6650" s="128">
        <v>11.55</v>
      </c>
    </row>
    <row r="6651" spans="2:4" x14ac:dyDescent="0.2">
      <c r="B6651" s="88">
        <v>36469</v>
      </c>
      <c r="C6651" s="130"/>
      <c r="D6651" s="128">
        <v>11.59</v>
      </c>
    </row>
    <row r="6652" spans="2:4" x14ac:dyDescent="0.2">
      <c r="B6652" s="88">
        <v>36468</v>
      </c>
      <c r="C6652" s="130"/>
      <c r="D6652" s="128">
        <v>11.62</v>
      </c>
    </row>
    <row r="6653" spans="2:4" x14ac:dyDescent="0.2">
      <c r="B6653" s="88">
        <v>36467</v>
      </c>
      <c r="C6653" s="130"/>
      <c r="D6653" s="128">
        <v>11.6</v>
      </c>
    </row>
    <row r="6654" spans="2:4" x14ac:dyDescent="0.2">
      <c r="B6654" s="88">
        <v>36466</v>
      </c>
      <c r="C6654" s="130"/>
      <c r="D6654" s="128">
        <v>11.57</v>
      </c>
    </row>
    <row r="6655" spans="2:4" x14ac:dyDescent="0.2">
      <c r="B6655" s="88">
        <v>36462</v>
      </c>
      <c r="C6655" s="130"/>
      <c r="D6655" s="128">
        <v>11.57</v>
      </c>
    </row>
    <row r="6656" spans="2:4" x14ac:dyDescent="0.2">
      <c r="B6656" s="88">
        <v>36461</v>
      </c>
      <c r="C6656" s="130"/>
      <c r="D6656" s="128">
        <v>11.54</v>
      </c>
    </row>
    <row r="6657" spans="2:4" x14ac:dyDescent="0.2">
      <c r="B6657" s="88">
        <v>36460</v>
      </c>
      <c r="C6657" s="130"/>
      <c r="D6657" s="128">
        <v>11.6</v>
      </c>
    </row>
    <row r="6658" spans="2:4" x14ac:dyDescent="0.2">
      <c r="B6658" s="88">
        <v>36459</v>
      </c>
      <c r="C6658" s="130"/>
      <c r="D6658" s="128">
        <v>11.65</v>
      </c>
    </row>
    <row r="6659" spans="2:4" x14ac:dyDescent="0.2">
      <c r="B6659" s="88">
        <v>36458</v>
      </c>
      <c r="C6659" s="130"/>
      <c r="D6659" s="128">
        <v>11.680999999999999</v>
      </c>
    </row>
    <row r="6660" spans="2:4" x14ac:dyDescent="0.2">
      <c r="B6660" s="88">
        <v>36455</v>
      </c>
      <c r="C6660" s="130"/>
      <c r="D6660" s="128">
        <v>11.7</v>
      </c>
    </row>
    <row r="6661" spans="2:4" x14ac:dyDescent="0.2">
      <c r="B6661" s="88">
        <v>36454</v>
      </c>
      <c r="C6661" s="130"/>
      <c r="D6661" s="128">
        <v>11.69</v>
      </c>
    </row>
    <row r="6662" spans="2:4" x14ac:dyDescent="0.2">
      <c r="B6662" s="88">
        <v>36453</v>
      </c>
      <c r="C6662" s="130"/>
      <c r="D6662" s="128">
        <v>11.7</v>
      </c>
    </row>
    <row r="6663" spans="2:4" x14ac:dyDescent="0.2">
      <c r="B6663" s="88">
        <v>36452</v>
      </c>
      <c r="C6663" s="130"/>
      <c r="D6663" s="128">
        <v>11.72</v>
      </c>
    </row>
    <row r="6664" spans="2:4" x14ac:dyDescent="0.2">
      <c r="B6664" s="88">
        <v>36451</v>
      </c>
      <c r="C6664" s="130"/>
      <c r="D6664" s="128">
        <v>11.73</v>
      </c>
    </row>
    <row r="6665" spans="2:4" x14ac:dyDescent="0.2">
      <c r="B6665" s="88">
        <v>36448</v>
      </c>
      <c r="C6665" s="130"/>
      <c r="D6665" s="128">
        <v>11.61</v>
      </c>
    </row>
    <row r="6666" spans="2:4" x14ac:dyDescent="0.2">
      <c r="B6666" s="88">
        <v>36447</v>
      </c>
      <c r="C6666" s="130"/>
      <c r="D6666" s="128">
        <v>11.49</v>
      </c>
    </row>
    <row r="6667" spans="2:4" x14ac:dyDescent="0.2">
      <c r="B6667" s="88">
        <v>36446</v>
      </c>
      <c r="C6667" s="130"/>
      <c r="D6667" s="128">
        <v>11.439</v>
      </c>
    </row>
    <row r="6668" spans="2:4" x14ac:dyDescent="0.2">
      <c r="B6668" s="88">
        <v>36445</v>
      </c>
      <c r="C6668" s="130"/>
      <c r="D6668" s="128">
        <v>11.44</v>
      </c>
    </row>
    <row r="6669" spans="2:4" x14ac:dyDescent="0.2">
      <c r="B6669" s="88">
        <v>36441</v>
      </c>
      <c r="C6669" s="130"/>
      <c r="D6669" s="128">
        <v>11.428000000000001</v>
      </c>
    </row>
    <row r="6670" spans="2:4" x14ac:dyDescent="0.2">
      <c r="B6670" s="88">
        <v>36440</v>
      </c>
      <c r="C6670" s="130"/>
      <c r="D6670" s="128">
        <v>11.53</v>
      </c>
    </row>
    <row r="6671" spans="2:4" x14ac:dyDescent="0.2">
      <c r="B6671" s="88">
        <v>36439</v>
      </c>
      <c r="C6671" s="130"/>
      <c r="D6671" s="128">
        <v>11.64</v>
      </c>
    </row>
    <row r="6672" spans="2:4" x14ac:dyDescent="0.2">
      <c r="B6672" s="88">
        <v>36438</v>
      </c>
      <c r="C6672" s="130"/>
      <c r="D6672" s="128">
        <v>11.54</v>
      </c>
    </row>
    <row r="6673" spans="2:4" x14ac:dyDescent="0.2">
      <c r="B6673" s="88">
        <v>36437</v>
      </c>
      <c r="C6673" s="130"/>
      <c r="D6673" s="128">
        <v>11.44</v>
      </c>
    </row>
    <row r="6674" spans="2:4" x14ac:dyDescent="0.2">
      <c r="B6674" s="88">
        <v>36434</v>
      </c>
      <c r="C6674" s="130"/>
      <c r="D6674" s="128">
        <v>11.57</v>
      </c>
    </row>
    <row r="6675" spans="2:4" x14ac:dyDescent="0.2">
      <c r="B6675" s="88">
        <v>36433</v>
      </c>
      <c r="C6675" s="130"/>
      <c r="D6675" s="128">
        <v>11.66</v>
      </c>
    </row>
    <row r="6676" spans="2:4" x14ac:dyDescent="0.2">
      <c r="B6676" s="88">
        <v>36432</v>
      </c>
      <c r="C6676" s="130"/>
      <c r="D6676" s="128">
        <v>11.686999999999999</v>
      </c>
    </row>
    <row r="6677" spans="2:4" x14ac:dyDescent="0.2">
      <c r="B6677" s="88">
        <v>36431</v>
      </c>
      <c r="C6677" s="130"/>
      <c r="D6677" s="128">
        <v>11.728</v>
      </c>
    </row>
    <row r="6678" spans="2:4" x14ac:dyDescent="0.2">
      <c r="B6678" s="88">
        <v>36430</v>
      </c>
      <c r="C6678" s="130"/>
      <c r="D6678" s="128">
        <v>11.734999999999999</v>
      </c>
    </row>
    <row r="6679" spans="2:4" x14ac:dyDescent="0.2">
      <c r="B6679" s="88">
        <v>36427</v>
      </c>
      <c r="C6679" s="130"/>
      <c r="D6679" s="128">
        <v>11.734</v>
      </c>
    </row>
    <row r="6680" spans="2:4" x14ac:dyDescent="0.2">
      <c r="B6680" s="88">
        <v>36426</v>
      </c>
      <c r="C6680" s="130"/>
      <c r="D6680" s="128">
        <v>11.734999999999999</v>
      </c>
    </row>
    <row r="6681" spans="2:4" x14ac:dyDescent="0.2">
      <c r="B6681" s="88">
        <v>36425</v>
      </c>
      <c r="C6681" s="130"/>
      <c r="D6681" s="128">
        <v>11.733000000000001</v>
      </c>
    </row>
    <row r="6682" spans="2:4" x14ac:dyDescent="0.2">
      <c r="B6682" s="88">
        <v>36424</v>
      </c>
      <c r="C6682" s="130"/>
      <c r="D6682" s="128">
        <v>11.731</v>
      </c>
    </row>
    <row r="6683" spans="2:4" x14ac:dyDescent="0.2">
      <c r="B6683" s="88">
        <v>36423</v>
      </c>
      <c r="C6683" s="130"/>
      <c r="D6683" s="128">
        <v>11.728</v>
      </c>
    </row>
    <row r="6684" spans="2:4" x14ac:dyDescent="0.2">
      <c r="B6684" s="88">
        <v>36420</v>
      </c>
      <c r="C6684" s="130"/>
      <c r="D6684" s="128">
        <v>11.721</v>
      </c>
    </row>
    <row r="6685" spans="2:4" x14ac:dyDescent="0.2">
      <c r="B6685" s="88">
        <v>36419</v>
      </c>
      <c r="C6685" s="130"/>
      <c r="D6685" s="128">
        <v>11.718</v>
      </c>
    </row>
    <row r="6686" spans="2:4" x14ac:dyDescent="0.2">
      <c r="B6686" s="88">
        <v>36418</v>
      </c>
      <c r="C6686" s="130"/>
      <c r="D6686" s="128">
        <v>11.715</v>
      </c>
    </row>
    <row r="6687" spans="2:4" x14ac:dyDescent="0.2">
      <c r="B6687" s="88">
        <v>36417</v>
      </c>
      <c r="C6687" s="130"/>
      <c r="D6687" s="128">
        <v>11.712</v>
      </c>
    </row>
    <row r="6688" spans="2:4" x14ac:dyDescent="0.2">
      <c r="B6688" s="88">
        <v>36416</v>
      </c>
      <c r="C6688" s="130"/>
      <c r="D6688" s="128">
        <v>11.708</v>
      </c>
    </row>
    <row r="6689" spans="2:4" x14ac:dyDescent="0.2">
      <c r="B6689" s="88">
        <v>36413</v>
      </c>
      <c r="C6689" s="130"/>
      <c r="D6689" s="128">
        <v>11.702999999999999</v>
      </c>
    </row>
    <row r="6690" spans="2:4" x14ac:dyDescent="0.2">
      <c r="B6690" s="88">
        <v>36412</v>
      </c>
      <c r="C6690" s="130"/>
      <c r="D6690" s="128">
        <v>11.7</v>
      </c>
    </row>
    <row r="6691" spans="2:4" x14ac:dyDescent="0.2">
      <c r="B6691" s="88">
        <v>36411</v>
      </c>
      <c r="C6691" s="130"/>
      <c r="D6691" s="128">
        <v>11.696999999999999</v>
      </c>
    </row>
    <row r="6692" spans="2:4" x14ac:dyDescent="0.2">
      <c r="B6692" s="88">
        <v>36410</v>
      </c>
      <c r="C6692" s="130"/>
      <c r="D6692" s="128">
        <v>11.691000000000001</v>
      </c>
    </row>
    <row r="6693" spans="2:4" x14ac:dyDescent="0.2">
      <c r="B6693" s="88">
        <v>36409</v>
      </c>
      <c r="C6693" s="130"/>
      <c r="D6693" s="128">
        <v>11.685</v>
      </c>
    </row>
    <row r="6694" spans="2:4" x14ac:dyDescent="0.2">
      <c r="B6694" s="88">
        <v>36406</v>
      </c>
      <c r="C6694" s="130"/>
      <c r="D6694" s="128">
        <v>11.654999999999999</v>
      </c>
    </row>
    <row r="6695" spans="2:4" x14ac:dyDescent="0.2">
      <c r="B6695" s="88">
        <v>36405</v>
      </c>
      <c r="C6695" s="130"/>
      <c r="D6695" s="128">
        <v>11.664999999999999</v>
      </c>
    </row>
    <row r="6696" spans="2:4" x14ac:dyDescent="0.2">
      <c r="B6696" s="88">
        <v>36404</v>
      </c>
      <c r="C6696" s="130"/>
      <c r="D6696" s="128">
        <v>11.66</v>
      </c>
    </row>
    <row r="6697" spans="2:4" x14ac:dyDescent="0.2">
      <c r="B6697" s="88">
        <v>36403</v>
      </c>
      <c r="C6697" s="130"/>
      <c r="D6697" s="128">
        <v>11.664999999999999</v>
      </c>
    </row>
    <row r="6698" spans="2:4" x14ac:dyDescent="0.2">
      <c r="B6698" s="88">
        <v>36402</v>
      </c>
      <c r="C6698" s="130"/>
      <c r="D6698" s="128">
        <v>11.654999999999999</v>
      </c>
    </row>
    <row r="6699" spans="2:4" x14ac:dyDescent="0.2">
      <c r="B6699" s="88">
        <v>36399</v>
      </c>
      <c r="C6699" s="130"/>
      <c r="D6699" s="128">
        <v>11.663</v>
      </c>
    </row>
    <row r="6700" spans="2:4" x14ac:dyDescent="0.2">
      <c r="B6700" s="88">
        <v>36398</v>
      </c>
      <c r="C6700" s="130"/>
      <c r="D6700" s="128">
        <v>11.664999999999999</v>
      </c>
    </row>
    <row r="6701" spans="2:4" x14ac:dyDescent="0.2">
      <c r="B6701" s="88">
        <v>36396</v>
      </c>
      <c r="C6701" s="130"/>
      <c r="D6701" s="128">
        <v>11.664999999999999</v>
      </c>
    </row>
    <row r="6702" spans="2:4" x14ac:dyDescent="0.2">
      <c r="B6702" s="88">
        <v>36395</v>
      </c>
      <c r="C6702" s="130"/>
      <c r="D6702" s="128">
        <v>11.654999999999999</v>
      </c>
    </row>
    <row r="6703" spans="2:4" x14ac:dyDescent="0.2">
      <c r="B6703" s="88">
        <v>36392</v>
      </c>
      <c r="C6703" s="130"/>
      <c r="D6703" s="128">
        <v>11.654999999999999</v>
      </c>
    </row>
    <row r="6704" spans="2:4" x14ac:dyDescent="0.2">
      <c r="B6704" s="88">
        <v>36391</v>
      </c>
      <c r="C6704" s="130"/>
      <c r="D6704" s="128">
        <v>11.648</v>
      </c>
    </row>
    <row r="6705" spans="2:4" x14ac:dyDescent="0.2">
      <c r="B6705" s="88">
        <v>36390</v>
      </c>
      <c r="C6705" s="130"/>
      <c r="D6705" s="128">
        <v>11.64</v>
      </c>
    </row>
    <row r="6706" spans="2:4" x14ac:dyDescent="0.2">
      <c r="B6706" s="88">
        <v>36389</v>
      </c>
      <c r="C6706" s="130"/>
      <c r="D6706" s="128">
        <v>11.615</v>
      </c>
    </row>
    <row r="6707" spans="2:4" x14ac:dyDescent="0.2">
      <c r="B6707" s="88">
        <v>36388</v>
      </c>
      <c r="C6707" s="130"/>
      <c r="D6707" s="128">
        <v>11.605</v>
      </c>
    </row>
    <row r="6708" spans="2:4" x14ac:dyDescent="0.2">
      <c r="B6708" s="88">
        <v>36385</v>
      </c>
      <c r="C6708" s="130"/>
      <c r="D6708" s="128">
        <v>11.602</v>
      </c>
    </row>
    <row r="6709" spans="2:4" x14ac:dyDescent="0.2">
      <c r="B6709" s="88">
        <v>36384</v>
      </c>
      <c r="C6709" s="130"/>
      <c r="D6709" s="128">
        <v>11.6</v>
      </c>
    </row>
    <row r="6710" spans="2:4" x14ac:dyDescent="0.2">
      <c r="B6710" s="88">
        <v>36383</v>
      </c>
      <c r="C6710" s="130"/>
      <c r="D6710" s="128">
        <v>11.585000000000001</v>
      </c>
    </row>
    <row r="6711" spans="2:4" x14ac:dyDescent="0.2">
      <c r="B6711" s="88">
        <v>36382</v>
      </c>
      <c r="C6711" s="130"/>
      <c r="D6711" s="128">
        <v>11.56</v>
      </c>
    </row>
    <row r="6712" spans="2:4" x14ac:dyDescent="0.2">
      <c r="B6712" s="88">
        <v>36381</v>
      </c>
      <c r="C6712" s="130"/>
      <c r="D6712" s="128">
        <v>11.545</v>
      </c>
    </row>
    <row r="6713" spans="2:4" x14ac:dyDescent="0.2">
      <c r="B6713" s="88">
        <v>36378</v>
      </c>
      <c r="C6713" s="130"/>
      <c r="D6713" s="128">
        <v>11.542</v>
      </c>
    </row>
    <row r="6714" spans="2:4" x14ac:dyDescent="0.2">
      <c r="B6714" s="88">
        <v>36377</v>
      </c>
      <c r="C6714" s="130"/>
      <c r="D6714" s="128">
        <v>11.545</v>
      </c>
    </row>
    <row r="6715" spans="2:4" x14ac:dyDescent="0.2">
      <c r="B6715" s="88">
        <v>36376</v>
      </c>
      <c r="C6715" s="130"/>
      <c r="D6715" s="128">
        <v>11.538</v>
      </c>
    </row>
    <row r="6716" spans="2:4" x14ac:dyDescent="0.2">
      <c r="B6716" s="88">
        <v>36375</v>
      </c>
      <c r="C6716" s="130"/>
      <c r="D6716" s="128">
        <v>11.515000000000001</v>
      </c>
    </row>
    <row r="6717" spans="2:4" x14ac:dyDescent="0.2">
      <c r="B6717" s="88">
        <v>36374</v>
      </c>
      <c r="C6717" s="130"/>
      <c r="D6717" s="128">
        <v>11.497999999999999</v>
      </c>
    </row>
    <row r="6718" spans="2:4" x14ac:dyDescent="0.2">
      <c r="B6718" s="88">
        <v>36371</v>
      </c>
      <c r="C6718" s="130"/>
      <c r="D6718" s="128">
        <v>11.5</v>
      </c>
    </row>
    <row r="6719" spans="2:4" x14ac:dyDescent="0.2">
      <c r="B6719" s="88">
        <v>36370</v>
      </c>
      <c r="C6719" s="130"/>
      <c r="D6719" s="128">
        <v>11.484999999999999</v>
      </c>
    </row>
    <row r="6720" spans="2:4" x14ac:dyDescent="0.2">
      <c r="B6720" s="88">
        <v>36369</v>
      </c>
      <c r="C6720" s="130"/>
      <c r="D6720" s="128">
        <v>11.505000000000001</v>
      </c>
    </row>
    <row r="6721" spans="2:4" x14ac:dyDescent="0.2">
      <c r="B6721" s="88">
        <v>36368</v>
      </c>
      <c r="C6721" s="130"/>
      <c r="D6721" s="128">
        <v>11.5</v>
      </c>
    </row>
    <row r="6722" spans="2:4" x14ac:dyDescent="0.2">
      <c r="B6722" s="88">
        <v>36367</v>
      </c>
      <c r="C6722" s="130"/>
      <c r="D6722" s="128">
        <v>11.49</v>
      </c>
    </row>
    <row r="6723" spans="2:4" x14ac:dyDescent="0.2">
      <c r="B6723" s="88">
        <v>36364</v>
      </c>
      <c r="C6723" s="130"/>
      <c r="D6723" s="128">
        <v>11.475</v>
      </c>
    </row>
    <row r="6724" spans="2:4" x14ac:dyDescent="0.2">
      <c r="B6724" s="88">
        <v>36363</v>
      </c>
      <c r="C6724" s="130"/>
      <c r="D6724" s="128">
        <v>11.484999999999999</v>
      </c>
    </row>
    <row r="6725" spans="2:4" x14ac:dyDescent="0.2">
      <c r="B6725" s="88">
        <v>36362</v>
      </c>
      <c r="C6725" s="130"/>
      <c r="D6725" s="128">
        <v>11.49</v>
      </c>
    </row>
    <row r="6726" spans="2:4" x14ac:dyDescent="0.2">
      <c r="B6726" s="88">
        <v>36361</v>
      </c>
      <c r="C6726" s="130"/>
      <c r="D6726" s="128">
        <v>11.488</v>
      </c>
    </row>
    <row r="6727" spans="2:4" x14ac:dyDescent="0.2">
      <c r="B6727" s="88">
        <v>36360</v>
      </c>
      <c r="C6727" s="130"/>
      <c r="D6727" s="128">
        <v>11.455</v>
      </c>
    </row>
    <row r="6728" spans="2:4" x14ac:dyDescent="0.2">
      <c r="B6728" s="88">
        <v>36357</v>
      </c>
      <c r="C6728" s="130"/>
      <c r="D6728" s="128">
        <v>11.47</v>
      </c>
    </row>
    <row r="6729" spans="2:4" x14ac:dyDescent="0.2">
      <c r="B6729" s="88">
        <v>36356</v>
      </c>
      <c r="C6729" s="130"/>
      <c r="D6729" s="128">
        <v>11.484999999999999</v>
      </c>
    </row>
    <row r="6730" spans="2:4" x14ac:dyDescent="0.2">
      <c r="B6730" s="88">
        <v>36355</v>
      </c>
      <c r="C6730" s="130"/>
      <c r="D6730" s="128">
        <v>11.506</v>
      </c>
    </row>
    <row r="6731" spans="2:4" x14ac:dyDescent="0.2">
      <c r="B6731" s="88">
        <v>36354</v>
      </c>
      <c r="C6731" s="130"/>
      <c r="D6731" s="128">
        <v>11.51</v>
      </c>
    </row>
    <row r="6732" spans="2:4" x14ac:dyDescent="0.2">
      <c r="B6732" s="88">
        <v>36353</v>
      </c>
      <c r="C6732" s="130"/>
      <c r="D6732" s="128">
        <v>11.49</v>
      </c>
    </row>
    <row r="6733" spans="2:4" x14ac:dyDescent="0.2">
      <c r="B6733" s="88">
        <v>36350</v>
      </c>
      <c r="C6733" s="130"/>
      <c r="D6733" s="128">
        <v>11.455</v>
      </c>
    </row>
    <row r="6734" spans="2:4" x14ac:dyDescent="0.2">
      <c r="B6734" s="88">
        <v>36349</v>
      </c>
      <c r="C6734" s="130"/>
      <c r="D6734" s="128">
        <v>11.435</v>
      </c>
    </row>
    <row r="6735" spans="2:4" x14ac:dyDescent="0.2">
      <c r="B6735" s="88">
        <v>36348</v>
      </c>
      <c r="C6735" s="130"/>
      <c r="D6735" s="128">
        <v>11.4</v>
      </c>
    </row>
    <row r="6736" spans="2:4" x14ac:dyDescent="0.2">
      <c r="B6736" s="88">
        <v>36347</v>
      </c>
      <c r="C6736" s="130"/>
      <c r="D6736" s="128">
        <v>11.395</v>
      </c>
    </row>
    <row r="6737" spans="2:4" x14ac:dyDescent="0.2">
      <c r="B6737" s="88">
        <v>36346</v>
      </c>
      <c r="C6737" s="130"/>
      <c r="D6737" s="128">
        <v>11.382</v>
      </c>
    </row>
    <row r="6738" spans="2:4" x14ac:dyDescent="0.2">
      <c r="B6738" s="88">
        <v>36343</v>
      </c>
      <c r="C6738" s="130"/>
      <c r="D6738" s="128">
        <v>11.372</v>
      </c>
    </row>
    <row r="6739" spans="2:4" x14ac:dyDescent="0.2">
      <c r="B6739" s="88">
        <v>36342</v>
      </c>
      <c r="C6739" s="130"/>
      <c r="D6739" s="128">
        <v>11.372</v>
      </c>
    </row>
    <row r="6740" spans="2:4" x14ac:dyDescent="0.2">
      <c r="B6740" s="88">
        <v>36341</v>
      </c>
      <c r="C6740" s="130"/>
      <c r="D6740" s="128">
        <v>11.371</v>
      </c>
    </row>
    <row r="6741" spans="2:4" x14ac:dyDescent="0.2">
      <c r="B6741" s="88">
        <v>36340</v>
      </c>
      <c r="C6741" s="130"/>
      <c r="D6741" s="128">
        <v>11.365</v>
      </c>
    </row>
    <row r="6742" spans="2:4" x14ac:dyDescent="0.2">
      <c r="B6742" s="88">
        <v>36339</v>
      </c>
      <c r="C6742" s="130"/>
      <c r="D6742" s="128">
        <v>11.385</v>
      </c>
    </row>
    <row r="6743" spans="2:4" x14ac:dyDescent="0.2">
      <c r="B6743" s="88">
        <v>36336</v>
      </c>
      <c r="C6743" s="130"/>
      <c r="D6743" s="128">
        <v>11.375</v>
      </c>
    </row>
    <row r="6744" spans="2:4" x14ac:dyDescent="0.2">
      <c r="B6744" s="88">
        <v>36335</v>
      </c>
      <c r="C6744" s="130"/>
      <c r="D6744" s="128">
        <v>11.365</v>
      </c>
    </row>
    <row r="6745" spans="2:4" x14ac:dyDescent="0.2">
      <c r="B6745" s="88">
        <v>36334</v>
      </c>
      <c r="C6745" s="130"/>
      <c r="D6745" s="128">
        <v>11.358000000000001</v>
      </c>
    </row>
    <row r="6746" spans="2:4" x14ac:dyDescent="0.2">
      <c r="B6746" s="88">
        <v>36333</v>
      </c>
      <c r="C6746" s="130"/>
      <c r="D6746" s="128">
        <v>11.335000000000001</v>
      </c>
    </row>
    <row r="6747" spans="2:4" x14ac:dyDescent="0.2">
      <c r="B6747" s="88">
        <v>36332</v>
      </c>
      <c r="C6747" s="130"/>
      <c r="D6747" s="128">
        <v>11.311999999999999</v>
      </c>
    </row>
    <row r="6748" spans="2:4" x14ac:dyDescent="0.2">
      <c r="B6748" s="88">
        <v>36329</v>
      </c>
      <c r="C6748" s="130"/>
      <c r="D6748" s="128">
        <v>11.285</v>
      </c>
    </row>
    <row r="6749" spans="2:4" x14ac:dyDescent="0.2">
      <c r="B6749" s="88">
        <v>36328</v>
      </c>
      <c r="C6749" s="130"/>
      <c r="D6749" s="128">
        <v>11.27</v>
      </c>
    </row>
    <row r="6750" spans="2:4" x14ac:dyDescent="0.2">
      <c r="B6750" s="88">
        <v>36327</v>
      </c>
      <c r="C6750" s="130"/>
      <c r="D6750" s="128">
        <v>11.275</v>
      </c>
    </row>
    <row r="6751" spans="2:4" x14ac:dyDescent="0.2">
      <c r="B6751" s="88">
        <v>36326</v>
      </c>
      <c r="C6751" s="130"/>
      <c r="D6751" s="128">
        <v>11.265000000000001</v>
      </c>
    </row>
    <row r="6752" spans="2:4" x14ac:dyDescent="0.2">
      <c r="B6752" s="88">
        <v>36325</v>
      </c>
      <c r="C6752" s="130"/>
      <c r="D6752" s="128">
        <v>11.247</v>
      </c>
    </row>
    <row r="6753" spans="2:4" x14ac:dyDescent="0.2">
      <c r="B6753" s="88">
        <v>36322</v>
      </c>
      <c r="C6753" s="130"/>
      <c r="D6753" s="128">
        <v>11.231</v>
      </c>
    </row>
    <row r="6754" spans="2:4" x14ac:dyDescent="0.2">
      <c r="B6754" s="88">
        <v>36321</v>
      </c>
      <c r="C6754" s="130"/>
      <c r="D6754" s="128">
        <v>11.247999999999999</v>
      </c>
    </row>
    <row r="6755" spans="2:4" x14ac:dyDescent="0.2">
      <c r="B6755" s="88">
        <v>36320</v>
      </c>
      <c r="C6755" s="130"/>
      <c r="D6755" s="128">
        <v>11.234999999999999</v>
      </c>
    </row>
    <row r="6756" spans="2:4" x14ac:dyDescent="0.2">
      <c r="B6756" s="88">
        <v>36319</v>
      </c>
      <c r="C6756" s="130"/>
      <c r="D6756" s="128">
        <v>11.218</v>
      </c>
    </row>
    <row r="6757" spans="2:4" x14ac:dyDescent="0.2">
      <c r="B6757" s="88">
        <v>36318</v>
      </c>
      <c r="C6757" s="130"/>
      <c r="D6757" s="128">
        <v>11.208</v>
      </c>
    </row>
    <row r="6758" spans="2:4" x14ac:dyDescent="0.2">
      <c r="B6758" s="88">
        <v>36315</v>
      </c>
      <c r="C6758" s="130"/>
      <c r="D6758" s="128">
        <v>11.208</v>
      </c>
    </row>
    <row r="6759" spans="2:4" x14ac:dyDescent="0.2">
      <c r="B6759" s="88">
        <v>36314</v>
      </c>
      <c r="C6759" s="130"/>
      <c r="D6759" s="128">
        <v>11.217000000000001</v>
      </c>
    </row>
    <row r="6760" spans="2:4" x14ac:dyDescent="0.2">
      <c r="B6760" s="88">
        <v>36313</v>
      </c>
      <c r="C6760" s="130"/>
      <c r="D6760" s="128">
        <v>11.22</v>
      </c>
    </row>
    <row r="6761" spans="2:4" x14ac:dyDescent="0.2">
      <c r="B6761" s="88">
        <v>36312</v>
      </c>
      <c r="C6761" s="130"/>
      <c r="D6761" s="128">
        <v>11.205</v>
      </c>
    </row>
    <row r="6762" spans="2:4" x14ac:dyDescent="0.2">
      <c r="B6762" s="88">
        <v>36311</v>
      </c>
      <c r="C6762" s="130"/>
      <c r="D6762" s="128">
        <v>11.193</v>
      </c>
    </row>
    <row r="6763" spans="2:4" x14ac:dyDescent="0.2">
      <c r="B6763" s="88">
        <v>36308</v>
      </c>
      <c r="C6763" s="130"/>
      <c r="D6763" s="128">
        <v>11.179</v>
      </c>
    </row>
    <row r="6764" spans="2:4" x14ac:dyDescent="0.2">
      <c r="B6764" s="88">
        <v>36307</v>
      </c>
      <c r="C6764" s="130"/>
      <c r="D6764" s="128">
        <v>11.185</v>
      </c>
    </row>
    <row r="6765" spans="2:4" x14ac:dyDescent="0.2">
      <c r="B6765" s="88">
        <v>36306</v>
      </c>
      <c r="C6765" s="130"/>
      <c r="D6765" s="128">
        <v>11.202</v>
      </c>
    </row>
    <row r="6766" spans="2:4" x14ac:dyDescent="0.2">
      <c r="B6766" s="88">
        <v>36305</v>
      </c>
      <c r="C6766" s="130"/>
      <c r="D6766" s="128">
        <v>11.202</v>
      </c>
    </row>
    <row r="6767" spans="2:4" x14ac:dyDescent="0.2">
      <c r="B6767" s="88">
        <v>36304</v>
      </c>
      <c r="C6767" s="130"/>
      <c r="D6767" s="128">
        <v>11.182</v>
      </c>
    </row>
    <row r="6768" spans="2:4" x14ac:dyDescent="0.2">
      <c r="B6768" s="88">
        <v>36301</v>
      </c>
      <c r="C6768" s="130"/>
      <c r="D6768" s="128">
        <v>11.177</v>
      </c>
    </row>
    <row r="6769" spans="2:4" x14ac:dyDescent="0.2">
      <c r="B6769" s="88">
        <v>36300</v>
      </c>
      <c r="C6769" s="130"/>
      <c r="D6769" s="128">
        <v>11.176</v>
      </c>
    </row>
    <row r="6770" spans="2:4" x14ac:dyDescent="0.2">
      <c r="B6770" s="88">
        <v>36299</v>
      </c>
      <c r="C6770" s="130"/>
      <c r="D6770" s="128">
        <v>11.172000000000001</v>
      </c>
    </row>
    <row r="6771" spans="2:4" x14ac:dyDescent="0.2">
      <c r="B6771" s="88">
        <v>36298</v>
      </c>
      <c r="C6771" s="130"/>
      <c r="D6771" s="128">
        <v>11.163</v>
      </c>
    </row>
    <row r="6772" spans="2:4" x14ac:dyDescent="0.2">
      <c r="B6772" s="88">
        <v>36294</v>
      </c>
      <c r="C6772" s="130"/>
      <c r="D6772" s="128">
        <v>11.148</v>
      </c>
    </row>
    <row r="6773" spans="2:4" x14ac:dyDescent="0.2">
      <c r="B6773" s="88">
        <v>36292</v>
      </c>
      <c r="C6773" s="130"/>
      <c r="D6773" s="128">
        <v>11.14</v>
      </c>
    </row>
    <row r="6774" spans="2:4" x14ac:dyDescent="0.2">
      <c r="B6774" s="88">
        <v>36291</v>
      </c>
      <c r="C6774" s="130"/>
      <c r="D6774" s="128">
        <v>11.132</v>
      </c>
    </row>
    <row r="6775" spans="2:4" x14ac:dyDescent="0.2">
      <c r="B6775" s="88">
        <v>36290</v>
      </c>
      <c r="C6775" s="130"/>
      <c r="D6775" s="128">
        <v>11.125999999999999</v>
      </c>
    </row>
    <row r="6776" spans="2:4" x14ac:dyDescent="0.2">
      <c r="B6776" s="88">
        <v>36287</v>
      </c>
      <c r="C6776" s="130"/>
      <c r="D6776" s="128">
        <v>11.12</v>
      </c>
    </row>
    <row r="6777" spans="2:4" x14ac:dyDescent="0.2">
      <c r="B6777" s="88">
        <v>36286</v>
      </c>
      <c r="C6777" s="130"/>
      <c r="D6777" s="128">
        <v>11.115</v>
      </c>
    </row>
    <row r="6778" spans="2:4" x14ac:dyDescent="0.2">
      <c r="B6778" s="88">
        <v>36285</v>
      </c>
      <c r="C6778" s="130"/>
      <c r="D6778" s="128">
        <v>11.105</v>
      </c>
    </row>
    <row r="6779" spans="2:4" x14ac:dyDescent="0.2">
      <c r="B6779" s="88">
        <v>36284</v>
      </c>
      <c r="C6779" s="130"/>
      <c r="D6779" s="128">
        <v>11.115</v>
      </c>
    </row>
    <row r="6780" spans="2:4" x14ac:dyDescent="0.2">
      <c r="B6780" s="88">
        <v>36283</v>
      </c>
      <c r="C6780" s="130"/>
      <c r="D6780" s="128">
        <v>11.125</v>
      </c>
    </row>
    <row r="6781" spans="2:4" x14ac:dyDescent="0.2">
      <c r="B6781" s="88">
        <v>36280</v>
      </c>
      <c r="C6781" s="130"/>
      <c r="D6781" s="128">
        <v>11.135</v>
      </c>
    </row>
    <row r="6782" spans="2:4" x14ac:dyDescent="0.2">
      <c r="B6782" s="88">
        <v>36279</v>
      </c>
      <c r="C6782" s="130"/>
      <c r="D6782" s="128">
        <v>11.135</v>
      </c>
    </row>
    <row r="6783" spans="2:4" x14ac:dyDescent="0.2">
      <c r="B6783" s="88">
        <v>36278</v>
      </c>
      <c r="C6783" s="130"/>
      <c r="D6783" s="128">
        <v>11.13</v>
      </c>
    </row>
    <row r="6784" spans="2:4" x14ac:dyDescent="0.2">
      <c r="B6784" s="88">
        <v>36277</v>
      </c>
      <c r="C6784" s="130"/>
      <c r="D6784" s="128">
        <v>11.125</v>
      </c>
    </row>
    <row r="6785" spans="2:4" x14ac:dyDescent="0.2">
      <c r="B6785" s="88">
        <v>36276</v>
      </c>
      <c r="C6785" s="130"/>
      <c r="D6785" s="128">
        <v>11.13</v>
      </c>
    </row>
    <row r="6786" spans="2:4" x14ac:dyDescent="0.2">
      <c r="B6786" s="88">
        <v>36273</v>
      </c>
      <c r="C6786" s="130"/>
      <c r="D6786" s="128">
        <v>11.12</v>
      </c>
    </row>
    <row r="6787" spans="2:4" x14ac:dyDescent="0.2">
      <c r="B6787" s="88">
        <v>36272</v>
      </c>
      <c r="C6787" s="130"/>
      <c r="D6787" s="128">
        <v>11.115</v>
      </c>
    </row>
    <row r="6788" spans="2:4" x14ac:dyDescent="0.2">
      <c r="B6788" s="88">
        <v>36271</v>
      </c>
      <c r="C6788" s="130"/>
      <c r="D6788" s="128">
        <v>11.125</v>
      </c>
    </row>
    <row r="6789" spans="2:4" x14ac:dyDescent="0.2">
      <c r="B6789" s="88">
        <v>36270</v>
      </c>
      <c r="C6789" s="130"/>
      <c r="D6789" s="128">
        <v>11.135</v>
      </c>
    </row>
    <row r="6790" spans="2:4" x14ac:dyDescent="0.2">
      <c r="B6790" s="88">
        <v>36266</v>
      </c>
      <c r="C6790" s="130"/>
      <c r="D6790" s="128">
        <v>11.13</v>
      </c>
    </row>
    <row r="6791" spans="2:4" x14ac:dyDescent="0.2">
      <c r="B6791" s="88">
        <v>36265</v>
      </c>
      <c r="C6791" s="130"/>
      <c r="D6791" s="128">
        <v>11.11</v>
      </c>
    </row>
    <row r="6792" spans="2:4" x14ac:dyDescent="0.2">
      <c r="B6792" s="88">
        <v>36264</v>
      </c>
      <c r="C6792" s="130"/>
      <c r="D6792" s="128">
        <v>11.115</v>
      </c>
    </row>
    <row r="6793" spans="2:4" x14ac:dyDescent="0.2">
      <c r="B6793" s="88">
        <v>36263</v>
      </c>
      <c r="C6793" s="130"/>
      <c r="D6793" s="128">
        <v>11.115</v>
      </c>
    </row>
    <row r="6794" spans="2:4" x14ac:dyDescent="0.2">
      <c r="B6794" s="88">
        <v>36262</v>
      </c>
      <c r="C6794" s="130"/>
      <c r="D6794" s="128">
        <v>11.09</v>
      </c>
    </row>
    <row r="6795" spans="2:4" x14ac:dyDescent="0.2">
      <c r="B6795" s="88">
        <v>36259</v>
      </c>
      <c r="C6795" s="130"/>
      <c r="D6795" s="128">
        <v>11.065</v>
      </c>
    </row>
    <row r="6796" spans="2:4" x14ac:dyDescent="0.2">
      <c r="B6796" s="88">
        <v>36258</v>
      </c>
      <c r="C6796" s="130"/>
      <c r="D6796" s="128">
        <v>11.074999999999999</v>
      </c>
    </row>
    <row r="6797" spans="2:4" x14ac:dyDescent="0.2">
      <c r="B6797" s="88">
        <v>36257</v>
      </c>
      <c r="C6797" s="130"/>
      <c r="D6797" s="128">
        <v>11.085000000000001</v>
      </c>
    </row>
    <row r="6798" spans="2:4" x14ac:dyDescent="0.2">
      <c r="B6798" s="88">
        <v>36256</v>
      </c>
      <c r="C6798" s="130"/>
      <c r="D6798" s="128">
        <v>11.115</v>
      </c>
    </row>
    <row r="6799" spans="2:4" x14ac:dyDescent="0.2">
      <c r="B6799" s="88">
        <v>36255</v>
      </c>
      <c r="C6799" s="130"/>
      <c r="D6799" s="128">
        <v>11.11</v>
      </c>
    </row>
    <row r="6800" spans="2:4" x14ac:dyDescent="0.2">
      <c r="B6800" s="88">
        <v>36251</v>
      </c>
      <c r="C6800" s="130"/>
      <c r="D6800" s="128">
        <v>11.09</v>
      </c>
    </row>
    <row r="6801" spans="2:4" x14ac:dyDescent="0.2">
      <c r="B6801" s="88">
        <v>36250</v>
      </c>
      <c r="C6801" s="130"/>
      <c r="D6801" s="128">
        <v>11.09</v>
      </c>
    </row>
    <row r="6802" spans="2:4" x14ac:dyDescent="0.2">
      <c r="B6802" s="88">
        <v>36249</v>
      </c>
      <c r="C6802" s="130"/>
      <c r="D6802" s="128">
        <v>11.065</v>
      </c>
    </row>
    <row r="6803" spans="2:4" x14ac:dyDescent="0.2">
      <c r="B6803" s="88">
        <v>36248</v>
      </c>
      <c r="C6803" s="130"/>
      <c r="D6803" s="128">
        <v>11.03</v>
      </c>
    </row>
    <row r="6804" spans="2:4" x14ac:dyDescent="0.2">
      <c r="B6804" s="88">
        <v>36245</v>
      </c>
      <c r="C6804" s="130"/>
      <c r="D6804" s="128">
        <v>10.994999999999999</v>
      </c>
    </row>
    <row r="6805" spans="2:4" x14ac:dyDescent="0.2">
      <c r="B6805" s="88">
        <v>36244</v>
      </c>
      <c r="C6805" s="130"/>
      <c r="D6805" s="128">
        <v>11.04</v>
      </c>
    </row>
    <row r="6806" spans="2:4" x14ac:dyDescent="0.2">
      <c r="B6806" s="88">
        <v>36243</v>
      </c>
      <c r="C6806" s="130"/>
      <c r="D6806" s="128">
        <v>11.085000000000001</v>
      </c>
    </row>
    <row r="6807" spans="2:4" x14ac:dyDescent="0.2">
      <c r="B6807" s="88">
        <v>36242</v>
      </c>
      <c r="C6807" s="130"/>
      <c r="D6807" s="128">
        <v>11.105</v>
      </c>
    </row>
    <row r="6808" spans="2:4" x14ac:dyDescent="0.2">
      <c r="B6808" s="88">
        <v>36241</v>
      </c>
      <c r="C6808" s="130"/>
      <c r="D6808" s="128">
        <v>11.125</v>
      </c>
    </row>
    <row r="6809" spans="2:4" x14ac:dyDescent="0.2">
      <c r="B6809" s="88">
        <v>36238</v>
      </c>
      <c r="C6809" s="130"/>
      <c r="D6809" s="128">
        <v>11.144</v>
      </c>
    </row>
    <row r="6810" spans="2:4" x14ac:dyDescent="0.2">
      <c r="B6810" s="88">
        <v>36237</v>
      </c>
      <c r="C6810" s="130"/>
      <c r="D6810" s="128">
        <v>11.144</v>
      </c>
    </row>
    <row r="6811" spans="2:4" x14ac:dyDescent="0.2">
      <c r="B6811" s="88">
        <v>36236</v>
      </c>
      <c r="C6811" s="130"/>
      <c r="D6811" s="128">
        <v>11.128</v>
      </c>
    </row>
    <row r="6812" spans="2:4" x14ac:dyDescent="0.2">
      <c r="B6812" s="88">
        <v>36235</v>
      </c>
      <c r="C6812" s="130"/>
      <c r="D6812" s="128">
        <v>11.1</v>
      </c>
    </row>
    <row r="6813" spans="2:4" x14ac:dyDescent="0.2">
      <c r="B6813" s="88">
        <v>36234</v>
      </c>
      <c r="C6813" s="130"/>
      <c r="D6813" s="128">
        <v>11.083</v>
      </c>
    </row>
    <row r="6814" spans="2:4" x14ac:dyDescent="0.2">
      <c r="B6814" s="88">
        <v>36231</v>
      </c>
      <c r="C6814" s="130"/>
      <c r="D6814" s="128">
        <v>11.082000000000001</v>
      </c>
    </row>
    <row r="6815" spans="2:4" x14ac:dyDescent="0.2">
      <c r="B6815" s="88">
        <v>36230</v>
      </c>
      <c r="C6815" s="130"/>
      <c r="D6815" s="128">
        <v>11.095000000000001</v>
      </c>
    </row>
    <row r="6816" spans="2:4" x14ac:dyDescent="0.2">
      <c r="B6816" s="88">
        <v>36229</v>
      </c>
      <c r="C6816" s="130"/>
      <c r="D6816" s="128">
        <v>11.095000000000001</v>
      </c>
    </row>
    <row r="6817" spans="2:4" x14ac:dyDescent="0.2">
      <c r="B6817" s="88">
        <v>36228</v>
      </c>
      <c r="C6817" s="130"/>
      <c r="D6817" s="128">
        <v>11.085000000000001</v>
      </c>
    </row>
    <row r="6818" spans="2:4" x14ac:dyDescent="0.2">
      <c r="B6818" s="88">
        <v>36227</v>
      </c>
      <c r="C6818" s="130"/>
      <c r="D6818" s="128">
        <v>11.055</v>
      </c>
    </row>
    <row r="6819" spans="2:4" x14ac:dyDescent="0.2">
      <c r="B6819" s="88">
        <v>36224</v>
      </c>
      <c r="C6819" s="130"/>
      <c r="D6819" s="128">
        <v>11.06</v>
      </c>
    </row>
    <row r="6820" spans="2:4" x14ac:dyDescent="0.2">
      <c r="B6820" s="88">
        <v>36223</v>
      </c>
      <c r="C6820" s="130"/>
      <c r="D6820" s="128">
        <v>11.05</v>
      </c>
    </row>
    <row r="6821" spans="2:4" x14ac:dyDescent="0.2">
      <c r="B6821" s="88">
        <v>36222</v>
      </c>
      <c r="C6821" s="130"/>
      <c r="D6821" s="128">
        <v>11.035</v>
      </c>
    </row>
    <row r="6822" spans="2:4" x14ac:dyDescent="0.2">
      <c r="B6822" s="88">
        <v>36221</v>
      </c>
      <c r="C6822" s="130"/>
      <c r="D6822" s="128">
        <v>10.99</v>
      </c>
    </row>
    <row r="6823" spans="2:4" x14ac:dyDescent="0.2">
      <c r="B6823" s="88">
        <v>36220</v>
      </c>
      <c r="C6823" s="130"/>
      <c r="D6823" s="128">
        <v>10.965</v>
      </c>
    </row>
    <row r="6824" spans="2:4" x14ac:dyDescent="0.2">
      <c r="B6824" s="88">
        <v>36217</v>
      </c>
      <c r="C6824" s="130"/>
      <c r="D6824" s="128">
        <v>10.975</v>
      </c>
    </row>
    <row r="6825" spans="2:4" x14ac:dyDescent="0.2">
      <c r="B6825" s="88">
        <v>36216</v>
      </c>
      <c r="C6825" s="130"/>
      <c r="D6825" s="128">
        <v>10.98</v>
      </c>
    </row>
    <row r="6826" spans="2:4" x14ac:dyDescent="0.2">
      <c r="B6826" s="88">
        <v>36215</v>
      </c>
      <c r="C6826" s="130"/>
      <c r="D6826" s="128">
        <v>11.005000000000001</v>
      </c>
    </row>
    <row r="6827" spans="2:4" x14ac:dyDescent="0.2">
      <c r="B6827" s="88">
        <v>36214</v>
      </c>
      <c r="C6827" s="130"/>
      <c r="D6827" s="128">
        <v>11.01</v>
      </c>
    </row>
    <row r="6828" spans="2:4" x14ac:dyDescent="0.2">
      <c r="B6828" s="88">
        <v>36213</v>
      </c>
      <c r="C6828" s="130"/>
      <c r="D6828" s="128">
        <v>11</v>
      </c>
    </row>
    <row r="6829" spans="2:4" x14ac:dyDescent="0.2">
      <c r="B6829" s="88">
        <v>36210</v>
      </c>
      <c r="C6829" s="130"/>
      <c r="D6829" s="128">
        <v>10.99</v>
      </c>
    </row>
    <row r="6830" spans="2:4" x14ac:dyDescent="0.2">
      <c r="B6830" s="88">
        <v>36209</v>
      </c>
      <c r="C6830" s="130"/>
      <c r="D6830" s="128">
        <v>10.96</v>
      </c>
    </row>
    <row r="6831" spans="2:4" x14ac:dyDescent="0.2">
      <c r="B6831" s="88">
        <v>36208</v>
      </c>
      <c r="C6831" s="130"/>
      <c r="D6831" s="128">
        <v>10.92</v>
      </c>
    </row>
    <row r="6832" spans="2:4" x14ac:dyDescent="0.2">
      <c r="B6832" s="88">
        <v>36203</v>
      </c>
      <c r="C6832" s="130"/>
      <c r="D6832" s="128">
        <v>10.9</v>
      </c>
    </row>
    <row r="6833" spans="2:4" x14ac:dyDescent="0.2">
      <c r="B6833" s="88">
        <v>36202</v>
      </c>
      <c r="C6833" s="130"/>
      <c r="D6833" s="128">
        <v>10.9</v>
      </c>
    </row>
    <row r="6834" spans="2:4" x14ac:dyDescent="0.2">
      <c r="B6834" s="88">
        <v>36201</v>
      </c>
      <c r="C6834" s="130"/>
      <c r="D6834" s="128">
        <v>10.9</v>
      </c>
    </row>
    <row r="6835" spans="2:4" x14ac:dyDescent="0.2">
      <c r="B6835" s="88">
        <v>36200</v>
      </c>
      <c r="C6835" s="130"/>
      <c r="D6835" s="128">
        <v>10.89</v>
      </c>
    </row>
    <row r="6836" spans="2:4" x14ac:dyDescent="0.2">
      <c r="B6836" s="88">
        <v>36199</v>
      </c>
      <c r="C6836" s="130"/>
      <c r="D6836" s="128">
        <v>10.894</v>
      </c>
    </row>
    <row r="6837" spans="2:4" x14ac:dyDescent="0.2">
      <c r="B6837" s="88">
        <v>36196</v>
      </c>
      <c r="C6837" s="130"/>
      <c r="D6837" s="128">
        <v>10.88</v>
      </c>
    </row>
    <row r="6838" spans="2:4" x14ac:dyDescent="0.2">
      <c r="B6838" s="88">
        <v>36195</v>
      </c>
      <c r="C6838" s="130"/>
      <c r="D6838" s="128">
        <v>10.885999999999999</v>
      </c>
    </row>
    <row r="6839" spans="2:4" x14ac:dyDescent="0.2">
      <c r="B6839" s="88">
        <v>36194</v>
      </c>
      <c r="C6839" s="130"/>
      <c r="D6839" s="128">
        <v>10.904999999999999</v>
      </c>
    </row>
    <row r="6840" spans="2:4" x14ac:dyDescent="0.2">
      <c r="B6840" s="88">
        <v>36193</v>
      </c>
      <c r="C6840" s="130"/>
      <c r="D6840" s="128">
        <v>10.885</v>
      </c>
    </row>
    <row r="6841" spans="2:4" x14ac:dyDescent="0.2">
      <c r="B6841" s="88">
        <v>36192</v>
      </c>
      <c r="C6841" s="130"/>
      <c r="D6841" s="128">
        <v>10.875</v>
      </c>
    </row>
    <row r="6842" spans="2:4" x14ac:dyDescent="0.2">
      <c r="B6842" s="88">
        <v>36189</v>
      </c>
      <c r="C6842" s="130"/>
      <c r="D6842" s="128">
        <v>10.965</v>
      </c>
    </row>
    <row r="6843" spans="2:4" x14ac:dyDescent="0.2">
      <c r="B6843" s="88">
        <v>36188</v>
      </c>
      <c r="C6843" s="130"/>
      <c r="D6843" s="128">
        <v>10.96</v>
      </c>
    </row>
    <row r="6844" spans="2:4" x14ac:dyDescent="0.2">
      <c r="B6844" s="88">
        <v>36187</v>
      </c>
      <c r="C6844" s="130"/>
      <c r="D6844" s="128">
        <v>10.96</v>
      </c>
    </row>
    <row r="6845" spans="2:4" x14ac:dyDescent="0.2">
      <c r="B6845" s="88">
        <v>36186</v>
      </c>
      <c r="C6845" s="130"/>
      <c r="D6845" s="128">
        <v>10.965</v>
      </c>
    </row>
    <row r="6846" spans="2:4" x14ac:dyDescent="0.2">
      <c r="B6846" s="88">
        <v>36185</v>
      </c>
      <c r="C6846" s="130"/>
      <c r="D6846" s="128">
        <v>10.94</v>
      </c>
    </row>
    <row r="6847" spans="2:4" x14ac:dyDescent="0.2">
      <c r="B6847" s="88">
        <v>36182</v>
      </c>
      <c r="C6847" s="130"/>
      <c r="D6847" s="128">
        <v>10.935</v>
      </c>
    </row>
    <row r="6848" spans="2:4" x14ac:dyDescent="0.2">
      <c r="B6848" s="88">
        <v>36181</v>
      </c>
      <c r="C6848" s="130"/>
      <c r="D6848" s="128">
        <v>10.95</v>
      </c>
    </row>
    <row r="6849" spans="2:4" x14ac:dyDescent="0.2">
      <c r="B6849" s="88">
        <v>36180</v>
      </c>
      <c r="C6849" s="130"/>
      <c r="D6849" s="128">
        <v>10.94</v>
      </c>
    </row>
    <row r="6850" spans="2:4" x14ac:dyDescent="0.2">
      <c r="B6850" s="88">
        <v>36179</v>
      </c>
      <c r="C6850" s="130"/>
      <c r="D6850" s="128">
        <v>11.015000000000001</v>
      </c>
    </row>
    <row r="6851" spans="2:4" x14ac:dyDescent="0.2">
      <c r="B6851" s="88">
        <v>36178</v>
      </c>
      <c r="C6851" s="130"/>
      <c r="D6851" s="128">
        <v>11.03</v>
      </c>
    </row>
    <row r="6852" spans="2:4" x14ac:dyDescent="0.2">
      <c r="B6852" s="88">
        <v>36175</v>
      </c>
      <c r="C6852" s="130"/>
      <c r="D6852" s="128">
        <v>11.04</v>
      </c>
    </row>
    <row r="6853" spans="2:4" x14ac:dyDescent="0.2">
      <c r="B6853" s="88">
        <v>36174</v>
      </c>
      <c r="C6853" s="130"/>
      <c r="D6853" s="128">
        <v>11.08</v>
      </c>
    </row>
    <row r="6854" spans="2:4" x14ac:dyDescent="0.2">
      <c r="B6854" s="88">
        <v>36173</v>
      </c>
      <c r="C6854" s="130"/>
      <c r="D6854" s="128">
        <v>10.98</v>
      </c>
    </row>
    <row r="6855" spans="2:4" x14ac:dyDescent="0.2">
      <c r="B6855" s="88">
        <v>36172</v>
      </c>
      <c r="C6855" s="130"/>
      <c r="D6855" s="128">
        <v>10.845000000000001</v>
      </c>
    </row>
    <row r="6856" spans="2:4" x14ac:dyDescent="0.2">
      <c r="B6856" s="88">
        <v>36171</v>
      </c>
      <c r="C6856" s="130"/>
      <c r="D6856" s="128">
        <v>10.835000000000001</v>
      </c>
    </row>
    <row r="6857" spans="2:4" x14ac:dyDescent="0.2">
      <c r="B6857" s="88">
        <v>36168</v>
      </c>
      <c r="C6857" s="130"/>
      <c r="D6857" s="128">
        <v>10.824999999999999</v>
      </c>
    </row>
    <row r="6858" spans="2:4" x14ac:dyDescent="0.2">
      <c r="B6858" s="88">
        <v>36165</v>
      </c>
      <c r="C6858" s="130"/>
      <c r="D6858" s="128">
        <v>10.82</v>
      </c>
    </row>
    <row r="6859" spans="2:4" x14ac:dyDescent="0.2">
      <c r="B6859" s="88">
        <v>36164</v>
      </c>
      <c r="C6859" s="130"/>
      <c r="D6859" s="128">
        <v>10.818</v>
      </c>
    </row>
    <row r="6860" spans="2:4" x14ac:dyDescent="0.2">
      <c r="B6860" s="88">
        <v>36160</v>
      </c>
      <c r="C6860" s="130"/>
      <c r="D6860" s="128">
        <v>10.815</v>
      </c>
    </row>
    <row r="6861" spans="2:4" x14ac:dyDescent="0.2">
      <c r="B6861" s="88">
        <v>36159</v>
      </c>
      <c r="C6861" s="130"/>
      <c r="D6861" s="128">
        <v>10.815</v>
      </c>
    </row>
    <row r="6862" spans="2:4" x14ac:dyDescent="0.2">
      <c r="B6862" s="88">
        <v>36158</v>
      </c>
      <c r="C6862" s="130"/>
      <c r="D6862" s="128">
        <v>10.815</v>
      </c>
    </row>
    <row r="6863" spans="2:4" x14ac:dyDescent="0.2">
      <c r="B6863" s="88">
        <v>36157</v>
      </c>
      <c r="C6863" s="130"/>
      <c r="D6863" s="128">
        <v>10.807</v>
      </c>
    </row>
    <row r="6864" spans="2:4" x14ac:dyDescent="0.2">
      <c r="B6864" s="88">
        <v>36153</v>
      </c>
      <c r="C6864" s="130"/>
      <c r="D6864" s="128">
        <v>10.798</v>
      </c>
    </row>
    <row r="6865" spans="2:4" x14ac:dyDescent="0.2">
      <c r="B6865" s="88">
        <v>36152</v>
      </c>
      <c r="C6865" s="130"/>
      <c r="D6865" s="128">
        <v>10.795999999999999</v>
      </c>
    </row>
    <row r="6866" spans="2:4" x14ac:dyDescent="0.2">
      <c r="B6866" s="88">
        <v>36151</v>
      </c>
      <c r="C6866" s="130"/>
      <c r="D6866" s="128">
        <v>10.794</v>
      </c>
    </row>
    <row r="6867" spans="2:4" x14ac:dyDescent="0.2">
      <c r="B6867" s="88">
        <v>36150</v>
      </c>
      <c r="C6867" s="130"/>
      <c r="D6867" s="128">
        <v>10.795</v>
      </c>
    </row>
    <row r="6868" spans="2:4" x14ac:dyDescent="0.2">
      <c r="B6868" s="88">
        <v>36147</v>
      </c>
      <c r="C6868" s="130"/>
      <c r="D6868" s="128">
        <v>10.788</v>
      </c>
    </row>
    <row r="6869" spans="2:4" x14ac:dyDescent="0.2">
      <c r="B6869" s="88">
        <v>36146</v>
      </c>
      <c r="C6869" s="130"/>
      <c r="D6869" s="128">
        <v>10.79</v>
      </c>
    </row>
    <row r="6870" spans="2:4" x14ac:dyDescent="0.2">
      <c r="B6870" s="88">
        <v>36145</v>
      </c>
      <c r="C6870" s="130"/>
      <c r="D6870" s="128">
        <v>10.792</v>
      </c>
    </row>
    <row r="6871" spans="2:4" x14ac:dyDescent="0.2">
      <c r="B6871" s="88">
        <v>36144</v>
      </c>
      <c r="C6871" s="130"/>
      <c r="D6871" s="128">
        <v>10.785</v>
      </c>
    </row>
    <row r="6872" spans="2:4" x14ac:dyDescent="0.2">
      <c r="B6872" s="88">
        <v>36143</v>
      </c>
      <c r="C6872" s="130"/>
      <c r="D6872" s="128">
        <v>10.78</v>
      </c>
    </row>
    <row r="6873" spans="2:4" x14ac:dyDescent="0.2">
      <c r="B6873" s="88">
        <v>36140</v>
      </c>
      <c r="C6873" s="130"/>
      <c r="D6873" s="128">
        <v>10.771000000000001</v>
      </c>
    </row>
    <row r="6874" spans="2:4" x14ac:dyDescent="0.2">
      <c r="B6874" s="88">
        <v>36139</v>
      </c>
      <c r="C6874" s="130"/>
      <c r="D6874" s="128">
        <v>10.769</v>
      </c>
    </row>
    <row r="6875" spans="2:4" x14ac:dyDescent="0.2">
      <c r="B6875" s="88">
        <v>36138</v>
      </c>
      <c r="C6875" s="130"/>
      <c r="D6875" s="128">
        <v>10.766999999999999</v>
      </c>
    </row>
    <row r="6876" spans="2:4" x14ac:dyDescent="0.2">
      <c r="B6876" s="88">
        <v>36137</v>
      </c>
      <c r="C6876" s="130"/>
      <c r="D6876" s="128">
        <v>10.768000000000001</v>
      </c>
    </row>
    <row r="6877" spans="2:4" x14ac:dyDescent="0.2">
      <c r="B6877" s="88">
        <v>36136</v>
      </c>
      <c r="C6877" s="130"/>
      <c r="D6877" s="128">
        <v>10.757999999999999</v>
      </c>
    </row>
    <row r="6878" spans="2:4" x14ac:dyDescent="0.2">
      <c r="B6878" s="88">
        <v>36133</v>
      </c>
      <c r="C6878" s="130"/>
      <c r="D6878" s="128">
        <v>10.75</v>
      </c>
    </row>
    <row r="6879" spans="2:4" x14ac:dyDescent="0.2">
      <c r="B6879" s="88">
        <v>36132</v>
      </c>
      <c r="C6879" s="130"/>
      <c r="D6879" s="128">
        <v>10.75</v>
      </c>
    </row>
    <row r="6880" spans="2:4" x14ac:dyDescent="0.2">
      <c r="B6880" s="88">
        <v>36131</v>
      </c>
      <c r="C6880" s="130"/>
      <c r="D6880" s="128">
        <v>10.75</v>
      </c>
    </row>
    <row r="6881" spans="2:4" x14ac:dyDescent="0.2">
      <c r="B6881" s="88">
        <v>36130</v>
      </c>
      <c r="C6881" s="130"/>
      <c r="D6881" s="128">
        <v>10.744999999999999</v>
      </c>
    </row>
    <row r="6882" spans="2:4" x14ac:dyDescent="0.2">
      <c r="B6882" s="88">
        <v>36129</v>
      </c>
      <c r="C6882" s="130"/>
      <c r="D6882" s="128">
        <v>10.744999999999999</v>
      </c>
    </row>
    <row r="6883" spans="2:4" x14ac:dyDescent="0.2">
      <c r="B6883" s="88">
        <v>36126</v>
      </c>
      <c r="C6883" s="130"/>
      <c r="D6883" s="128">
        <v>10.738</v>
      </c>
    </row>
    <row r="6884" spans="2:4" x14ac:dyDescent="0.2">
      <c r="B6884" s="88">
        <v>36125</v>
      </c>
      <c r="C6884" s="130"/>
      <c r="D6884" s="128">
        <v>10.737</v>
      </c>
    </row>
    <row r="6885" spans="2:4" x14ac:dyDescent="0.2">
      <c r="B6885" s="88">
        <v>36124</v>
      </c>
      <c r="C6885" s="130"/>
      <c r="D6885" s="128">
        <v>10.738</v>
      </c>
    </row>
    <row r="6886" spans="2:4" x14ac:dyDescent="0.2">
      <c r="B6886" s="88">
        <v>36123</v>
      </c>
      <c r="C6886" s="130"/>
      <c r="D6886" s="128">
        <v>10.742000000000001</v>
      </c>
    </row>
    <row r="6887" spans="2:4" x14ac:dyDescent="0.2">
      <c r="B6887" s="88">
        <v>36122</v>
      </c>
      <c r="C6887" s="130"/>
      <c r="D6887" s="128">
        <v>10.734999999999999</v>
      </c>
    </row>
    <row r="6888" spans="2:4" x14ac:dyDescent="0.2">
      <c r="B6888" s="88">
        <v>36119</v>
      </c>
      <c r="C6888" s="130"/>
      <c r="D6888" s="128">
        <v>10.725</v>
      </c>
    </row>
    <row r="6889" spans="2:4" x14ac:dyDescent="0.2">
      <c r="B6889" s="88">
        <v>36118</v>
      </c>
      <c r="C6889" s="130"/>
      <c r="D6889" s="128">
        <v>10.725</v>
      </c>
    </row>
    <row r="6890" spans="2:4" x14ac:dyDescent="0.2">
      <c r="B6890" s="88">
        <v>36117</v>
      </c>
      <c r="C6890" s="130"/>
      <c r="D6890" s="128">
        <v>10.725</v>
      </c>
    </row>
    <row r="6891" spans="2:4" x14ac:dyDescent="0.2">
      <c r="B6891" s="88">
        <v>36116</v>
      </c>
      <c r="C6891" s="130"/>
      <c r="D6891" s="128">
        <v>10.725</v>
      </c>
    </row>
    <row r="6892" spans="2:4" x14ac:dyDescent="0.2">
      <c r="B6892" s="88">
        <v>36115</v>
      </c>
      <c r="C6892" s="130"/>
      <c r="D6892" s="128">
        <v>10.72</v>
      </c>
    </row>
    <row r="6893" spans="2:4" x14ac:dyDescent="0.2">
      <c r="B6893" s="88">
        <v>36112</v>
      </c>
      <c r="C6893" s="130"/>
      <c r="D6893" s="128">
        <v>10.715</v>
      </c>
    </row>
    <row r="6894" spans="2:4" x14ac:dyDescent="0.2">
      <c r="B6894" s="88">
        <v>36111</v>
      </c>
      <c r="C6894" s="130"/>
      <c r="D6894" s="128">
        <v>10.72</v>
      </c>
    </row>
    <row r="6895" spans="2:4" x14ac:dyDescent="0.2">
      <c r="B6895" s="88">
        <v>36110</v>
      </c>
      <c r="C6895" s="130"/>
      <c r="D6895" s="128">
        <v>10.71</v>
      </c>
    </row>
    <row r="6896" spans="2:4" x14ac:dyDescent="0.2">
      <c r="B6896" s="88">
        <v>36109</v>
      </c>
      <c r="C6896" s="130"/>
      <c r="D6896" s="128">
        <v>10.71</v>
      </c>
    </row>
    <row r="6897" spans="2:4" x14ac:dyDescent="0.2">
      <c r="B6897" s="88">
        <v>36108</v>
      </c>
      <c r="C6897" s="130"/>
      <c r="D6897" s="128">
        <v>10.705</v>
      </c>
    </row>
    <row r="6898" spans="2:4" x14ac:dyDescent="0.2">
      <c r="B6898" s="88">
        <v>36105</v>
      </c>
      <c r="C6898" s="130"/>
      <c r="D6898" s="128">
        <v>10.69</v>
      </c>
    </row>
    <row r="6899" spans="2:4" x14ac:dyDescent="0.2">
      <c r="B6899" s="88">
        <v>36104</v>
      </c>
      <c r="C6899" s="130"/>
      <c r="D6899" s="128">
        <v>10.695</v>
      </c>
    </row>
    <row r="6900" spans="2:4" x14ac:dyDescent="0.2">
      <c r="B6900" s="88">
        <v>36103</v>
      </c>
      <c r="C6900" s="130"/>
      <c r="D6900" s="128">
        <v>10.693</v>
      </c>
    </row>
    <row r="6901" spans="2:4" x14ac:dyDescent="0.2">
      <c r="B6901" s="88">
        <v>36102</v>
      </c>
      <c r="C6901" s="130"/>
      <c r="D6901" s="128">
        <v>10.691000000000001</v>
      </c>
    </row>
    <row r="6902" spans="2:4" x14ac:dyDescent="0.2">
      <c r="B6902" s="88">
        <v>36098</v>
      </c>
      <c r="C6902" s="130"/>
      <c r="D6902" s="128">
        <v>10.683</v>
      </c>
    </row>
    <row r="6903" spans="2:4" x14ac:dyDescent="0.2">
      <c r="B6903" s="88">
        <v>36097</v>
      </c>
      <c r="C6903" s="130"/>
      <c r="D6903" s="128">
        <v>10.682</v>
      </c>
    </row>
    <row r="6904" spans="2:4" x14ac:dyDescent="0.2">
      <c r="B6904" s="88">
        <v>36096</v>
      </c>
      <c r="C6904" s="130"/>
      <c r="D6904" s="128">
        <v>10.685</v>
      </c>
    </row>
    <row r="6905" spans="2:4" x14ac:dyDescent="0.2">
      <c r="B6905" s="88">
        <v>36095</v>
      </c>
      <c r="C6905" s="130"/>
      <c r="D6905" s="128">
        <v>10.675000000000001</v>
      </c>
    </row>
    <row r="6906" spans="2:4" x14ac:dyDescent="0.2">
      <c r="B6906" s="88">
        <v>36094</v>
      </c>
      <c r="C6906" s="130"/>
      <c r="D6906" s="128">
        <v>10.675000000000001</v>
      </c>
    </row>
    <row r="6907" spans="2:4" x14ac:dyDescent="0.2">
      <c r="B6907" s="88">
        <v>36091</v>
      </c>
      <c r="C6907" s="130"/>
      <c r="D6907" s="128">
        <v>10.705</v>
      </c>
    </row>
    <row r="6908" spans="2:4" x14ac:dyDescent="0.2">
      <c r="B6908" s="88">
        <v>36090</v>
      </c>
      <c r="C6908" s="130"/>
      <c r="D6908" s="128">
        <v>10.736000000000001</v>
      </c>
    </row>
    <row r="6909" spans="2:4" x14ac:dyDescent="0.2">
      <c r="B6909" s="88">
        <v>36089</v>
      </c>
      <c r="C6909" s="130"/>
      <c r="D6909" s="128">
        <v>10.744999999999999</v>
      </c>
    </row>
    <row r="6910" spans="2:4" x14ac:dyDescent="0.2">
      <c r="B6910" s="88">
        <v>36088</v>
      </c>
      <c r="C6910" s="130"/>
      <c r="D6910" s="128">
        <v>10.755000000000001</v>
      </c>
    </row>
    <row r="6911" spans="2:4" x14ac:dyDescent="0.2">
      <c r="B6911" s="88">
        <v>36087</v>
      </c>
      <c r="C6911" s="130"/>
      <c r="D6911" s="128">
        <v>10.765000000000001</v>
      </c>
    </row>
    <row r="6912" spans="2:4" x14ac:dyDescent="0.2">
      <c r="B6912" s="88">
        <v>36084</v>
      </c>
      <c r="C6912" s="130"/>
      <c r="D6912" s="128">
        <v>10.775</v>
      </c>
    </row>
    <row r="6913" spans="2:4" x14ac:dyDescent="0.2">
      <c r="B6913" s="88">
        <v>36083</v>
      </c>
      <c r="C6913" s="130"/>
      <c r="D6913" s="128">
        <v>10.77</v>
      </c>
    </row>
    <row r="6914" spans="2:4" x14ac:dyDescent="0.2">
      <c r="B6914" s="88">
        <v>36082</v>
      </c>
      <c r="C6914" s="130"/>
      <c r="D6914" s="128">
        <v>10.72</v>
      </c>
    </row>
    <row r="6915" spans="2:4" x14ac:dyDescent="0.2">
      <c r="B6915" s="88">
        <v>36081</v>
      </c>
      <c r="C6915" s="130"/>
      <c r="D6915" s="128">
        <v>10.675000000000001</v>
      </c>
    </row>
    <row r="6916" spans="2:4" x14ac:dyDescent="0.2">
      <c r="B6916" s="88">
        <v>36077</v>
      </c>
      <c r="C6916" s="130"/>
      <c r="D6916" s="128">
        <v>10.645</v>
      </c>
    </row>
    <row r="6917" spans="2:4" x14ac:dyDescent="0.2">
      <c r="B6917" s="88">
        <v>36076</v>
      </c>
      <c r="C6917" s="130"/>
      <c r="D6917" s="128">
        <v>10.64</v>
      </c>
    </row>
    <row r="6918" spans="2:4" x14ac:dyDescent="0.2">
      <c r="B6918" s="88">
        <v>36075</v>
      </c>
      <c r="C6918" s="130"/>
      <c r="D6918" s="128">
        <v>10.65</v>
      </c>
    </row>
    <row r="6919" spans="2:4" x14ac:dyDescent="0.2">
      <c r="B6919" s="88">
        <v>36074</v>
      </c>
      <c r="C6919" s="130"/>
      <c r="D6919" s="128">
        <v>10.65</v>
      </c>
    </row>
    <row r="6920" spans="2:4" x14ac:dyDescent="0.2">
      <c r="B6920" s="88">
        <v>36073</v>
      </c>
      <c r="C6920" s="130"/>
      <c r="D6920" s="128">
        <v>10.64</v>
      </c>
    </row>
    <row r="6921" spans="2:4" x14ac:dyDescent="0.2">
      <c r="B6921" s="88">
        <v>36070</v>
      </c>
      <c r="C6921" s="130"/>
      <c r="D6921" s="128">
        <v>10.664999999999999</v>
      </c>
    </row>
    <row r="6922" spans="2:4" x14ac:dyDescent="0.2">
      <c r="B6922" s="88">
        <v>36069</v>
      </c>
      <c r="C6922" s="130"/>
      <c r="D6922" s="128">
        <v>10.675000000000001</v>
      </c>
    </row>
    <row r="6923" spans="2:4" x14ac:dyDescent="0.2">
      <c r="B6923" s="88">
        <v>36068</v>
      </c>
      <c r="C6923" s="130"/>
      <c r="D6923" s="128">
        <v>10.625</v>
      </c>
    </row>
    <row r="6924" spans="2:4" x14ac:dyDescent="0.2">
      <c r="B6924" s="88">
        <v>36067</v>
      </c>
      <c r="C6924" s="130"/>
      <c r="D6924" s="128">
        <v>10.625</v>
      </c>
    </row>
    <row r="6925" spans="2:4" x14ac:dyDescent="0.2">
      <c r="B6925" s="88">
        <v>36066</v>
      </c>
      <c r="C6925" s="130"/>
      <c r="D6925" s="128">
        <v>10.62</v>
      </c>
    </row>
    <row r="6926" spans="2:4" x14ac:dyDescent="0.2">
      <c r="B6926" s="88">
        <v>36063</v>
      </c>
      <c r="C6926" s="130"/>
      <c r="D6926" s="128">
        <v>10.625</v>
      </c>
    </row>
    <row r="6927" spans="2:4" x14ac:dyDescent="0.2">
      <c r="B6927" s="88">
        <v>36062</v>
      </c>
      <c r="C6927" s="130"/>
      <c r="D6927" s="128">
        <v>10.89</v>
      </c>
    </row>
    <row r="6928" spans="2:4" x14ac:dyDescent="0.2">
      <c r="B6928" s="88">
        <v>36061</v>
      </c>
      <c r="C6928" s="130"/>
      <c r="D6928" s="128">
        <v>10.91</v>
      </c>
    </row>
    <row r="6929" spans="2:4" x14ac:dyDescent="0.2">
      <c r="B6929" s="88">
        <v>36060</v>
      </c>
      <c r="C6929" s="130"/>
      <c r="D6929" s="128">
        <v>10.91</v>
      </c>
    </row>
    <row r="6930" spans="2:4" x14ac:dyDescent="0.2">
      <c r="B6930" s="88">
        <v>36059</v>
      </c>
      <c r="C6930" s="130"/>
      <c r="D6930" s="128">
        <v>10.904999999999999</v>
      </c>
    </row>
    <row r="6931" spans="2:4" x14ac:dyDescent="0.2">
      <c r="B6931" s="88">
        <v>36056</v>
      </c>
      <c r="C6931" s="130"/>
      <c r="D6931" s="128">
        <v>10.9</v>
      </c>
    </row>
    <row r="6932" spans="2:4" x14ac:dyDescent="0.2">
      <c r="B6932" s="88">
        <v>36055</v>
      </c>
      <c r="C6932" s="130"/>
      <c r="D6932" s="128">
        <v>10.895</v>
      </c>
    </row>
    <row r="6933" spans="2:4" x14ac:dyDescent="0.2">
      <c r="B6933" s="88">
        <v>36054</v>
      </c>
      <c r="C6933" s="130"/>
      <c r="D6933" s="128">
        <v>10.89</v>
      </c>
    </row>
    <row r="6934" spans="2:4" x14ac:dyDescent="0.2">
      <c r="B6934" s="88">
        <v>36053</v>
      </c>
      <c r="C6934" s="130"/>
      <c r="D6934" s="128">
        <v>10.89</v>
      </c>
    </row>
    <row r="6935" spans="2:4" x14ac:dyDescent="0.2">
      <c r="B6935" s="88">
        <v>36052</v>
      </c>
      <c r="C6935" s="130"/>
      <c r="D6935" s="128">
        <v>10.9</v>
      </c>
    </row>
    <row r="6936" spans="2:4" x14ac:dyDescent="0.2">
      <c r="B6936" s="88">
        <v>36049</v>
      </c>
      <c r="C6936" s="130"/>
      <c r="D6936" s="128">
        <v>10.9</v>
      </c>
    </row>
    <row r="6937" spans="2:4" x14ac:dyDescent="0.2">
      <c r="B6937" s="88">
        <v>36048</v>
      </c>
      <c r="C6937" s="130"/>
      <c r="D6937" s="128">
        <v>10.901999999999999</v>
      </c>
    </row>
    <row r="6938" spans="2:4" x14ac:dyDescent="0.2">
      <c r="B6938" s="88">
        <v>36047</v>
      </c>
      <c r="C6938" s="130"/>
      <c r="D6938" s="128">
        <v>10.87</v>
      </c>
    </row>
    <row r="6939" spans="2:4" x14ac:dyDescent="0.2">
      <c r="B6939" s="88">
        <v>36046</v>
      </c>
      <c r="C6939" s="130"/>
      <c r="D6939" s="128">
        <v>10.89</v>
      </c>
    </row>
    <row r="6940" spans="2:4" x14ac:dyDescent="0.2">
      <c r="B6940" s="88">
        <v>36045</v>
      </c>
      <c r="C6940" s="130"/>
      <c r="D6940" s="128">
        <v>10.87</v>
      </c>
    </row>
    <row r="6941" spans="2:4" x14ac:dyDescent="0.2">
      <c r="B6941" s="88">
        <v>36042</v>
      </c>
      <c r="C6941" s="130"/>
      <c r="D6941" s="128">
        <v>10.83</v>
      </c>
    </row>
    <row r="6942" spans="2:4" x14ac:dyDescent="0.2">
      <c r="B6942" s="88">
        <v>36041</v>
      </c>
      <c r="C6942" s="130"/>
      <c r="D6942" s="128">
        <v>10.815</v>
      </c>
    </row>
    <row r="6943" spans="2:4" x14ac:dyDescent="0.2">
      <c r="B6943" s="88">
        <v>36040</v>
      </c>
      <c r="C6943" s="130"/>
      <c r="D6943" s="128">
        <v>10.76</v>
      </c>
    </row>
    <row r="6944" spans="2:4" x14ac:dyDescent="0.2">
      <c r="B6944" s="88">
        <v>36039</v>
      </c>
      <c r="C6944" s="130"/>
      <c r="D6944" s="128">
        <v>10.725</v>
      </c>
    </row>
    <row r="6945" spans="2:4" x14ac:dyDescent="0.2">
      <c r="B6945" s="88">
        <v>36038</v>
      </c>
      <c r="C6945" s="130"/>
      <c r="D6945" s="128">
        <v>10.72</v>
      </c>
    </row>
    <row r="6946" spans="2:4" x14ac:dyDescent="0.2">
      <c r="B6946" s="88">
        <v>36035</v>
      </c>
      <c r="C6946" s="130"/>
      <c r="D6946" s="128">
        <v>10.73</v>
      </c>
    </row>
    <row r="6947" spans="2:4" x14ac:dyDescent="0.2">
      <c r="B6947" s="88">
        <v>36034</v>
      </c>
      <c r="C6947" s="130"/>
      <c r="D6947" s="128">
        <v>10.7</v>
      </c>
    </row>
    <row r="6948" spans="2:4" x14ac:dyDescent="0.2">
      <c r="B6948" s="88">
        <v>36033</v>
      </c>
      <c r="C6948" s="130"/>
      <c r="D6948" s="128">
        <v>10.71</v>
      </c>
    </row>
    <row r="6949" spans="2:4" x14ac:dyDescent="0.2">
      <c r="B6949" s="88">
        <v>36031</v>
      </c>
      <c r="C6949" s="130"/>
      <c r="D6949" s="128">
        <v>10.71</v>
      </c>
    </row>
    <row r="6950" spans="2:4" x14ac:dyDescent="0.2">
      <c r="B6950" s="88">
        <v>36028</v>
      </c>
      <c r="C6950" s="130"/>
      <c r="D6950" s="128">
        <v>10.725</v>
      </c>
    </row>
    <row r="6951" spans="2:4" x14ac:dyDescent="0.2">
      <c r="B6951" s="88">
        <v>36027</v>
      </c>
      <c r="C6951" s="130"/>
      <c r="D6951" s="128">
        <v>10.654999999999999</v>
      </c>
    </row>
    <row r="6952" spans="2:4" x14ac:dyDescent="0.2">
      <c r="B6952" s="88">
        <v>36026</v>
      </c>
      <c r="C6952" s="130"/>
      <c r="D6952" s="128">
        <v>10.63</v>
      </c>
    </row>
    <row r="6953" spans="2:4" x14ac:dyDescent="0.2">
      <c r="B6953" s="88">
        <v>36025</v>
      </c>
      <c r="C6953" s="130"/>
      <c r="D6953" s="128">
        <v>10.654999999999999</v>
      </c>
    </row>
    <row r="6954" spans="2:4" x14ac:dyDescent="0.2">
      <c r="B6954" s="88">
        <v>36024</v>
      </c>
      <c r="C6954" s="130"/>
      <c r="D6954" s="128">
        <v>10.64</v>
      </c>
    </row>
    <row r="6955" spans="2:4" x14ac:dyDescent="0.2">
      <c r="B6955" s="88">
        <v>36021</v>
      </c>
      <c r="C6955" s="130"/>
      <c r="D6955" s="128">
        <v>10.61</v>
      </c>
    </row>
    <row r="6956" spans="2:4" x14ac:dyDescent="0.2">
      <c r="B6956" s="88">
        <v>36020</v>
      </c>
      <c r="C6956" s="130"/>
      <c r="D6956" s="128">
        <v>10.6</v>
      </c>
    </row>
    <row r="6957" spans="2:4" x14ac:dyDescent="0.2">
      <c r="B6957" s="88">
        <v>36019</v>
      </c>
      <c r="C6957" s="130"/>
      <c r="D6957" s="128">
        <v>10.587</v>
      </c>
    </row>
    <row r="6958" spans="2:4" x14ac:dyDescent="0.2">
      <c r="B6958" s="88">
        <v>36018</v>
      </c>
      <c r="C6958" s="130"/>
      <c r="D6958" s="128">
        <v>10.57</v>
      </c>
    </row>
    <row r="6959" spans="2:4" x14ac:dyDescent="0.2">
      <c r="B6959" s="88">
        <v>36017</v>
      </c>
      <c r="C6959" s="130"/>
      <c r="D6959" s="128">
        <v>10.545999999999999</v>
      </c>
    </row>
    <row r="6960" spans="2:4" x14ac:dyDescent="0.2">
      <c r="B6960" s="88">
        <v>36014</v>
      </c>
      <c r="C6960" s="130"/>
      <c r="D6960" s="128">
        <v>10.545</v>
      </c>
    </row>
    <row r="6961" spans="2:4" x14ac:dyDescent="0.2">
      <c r="B6961" s="88">
        <v>36013</v>
      </c>
      <c r="C6961" s="130"/>
      <c r="D6961" s="128">
        <v>10.553000000000001</v>
      </c>
    </row>
    <row r="6962" spans="2:4" x14ac:dyDescent="0.2">
      <c r="B6962" s="88">
        <v>36012</v>
      </c>
      <c r="C6962" s="130"/>
      <c r="D6962" s="128">
        <v>10.553000000000001</v>
      </c>
    </row>
    <row r="6963" spans="2:4" x14ac:dyDescent="0.2">
      <c r="B6963" s="88">
        <v>36011</v>
      </c>
      <c r="C6963" s="130"/>
      <c r="D6963" s="128">
        <v>10.56</v>
      </c>
    </row>
    <row r="6964" spans="2:4" x14ac:dyDescent="0.2">
      <c r="B6964" s="88">
        <v>36010</v>
      </c>
      <c r="C6964" s="130"/>
      <c r="D6964" s="128">
        <v>10.545</v>
      </c>
    </row>
    <row r="6965" spans="2:4" x14ac:dyDescent="0.2">
      <c r="B6965" s="88">
        <v>36007</v>
      </c>
      <c r="C6965" s="130"/>
      <c r="D6965" s="128">
        <v>10.536</v>
      </c>
    </row>
    <row r="6966" spans="2:4" x14ac:dyDescent="0.2">
      <c r="B6966" s="88">
        <v>36006</v>
      </c>
      <c r="C6966" s="130"/>
      <c r="D6966" s="128">
        <v>10.532</v>
      </c>
    </row>
    <row r="6967" spans="2:4" x14ac:dyDescent="0.2">
      <c r="B6967" s="88">
        <v>36005</v>
      </c>
      <c r="C6967" s="130"/>
      <c r="D6967" s="128">
        <v>10.545</v>
      </c>
    </row>
    <row r="6968" spans="2:4" x14ac:dyDescent="0.2">
      <c r="B6968" s="88">
        <v>36004</v>
      </c>
      <c r="C6968" s="130"/>
      <c r="D6968" s="128">
        <v>10.552</v>
      </c>
    </row>
    <row r="6969" spans="2:4" x14ac:dyDescent="0.2">
      <c r="B6969" s="88">
        <v>36003</v>
      </c>
      <c r="C6969" s="130"/>
      <c r="D6969" s="128">
        <v>10.54</v>
      </c>
    </row>
    <row r="6970" spans="2:4" x14ac:dyDescent="0.2">
      <c r="B6970" s="88">
        <v>36000</v>
      </c>
      <c r="C6970" s="130"/>
      <c r="D6970" s="128">
        <v>10.538</v>
      </c>
    </row>
    <row r="6971" spans="2:4" x14ac:dyDescent="0.2">
      <c r="B6971" s="88">
        <v>35999</v>
      </c>
      <c r="C6971" s="130"/>
      <c r="D6971" s="128">
        <v>10.54</v>
      </c>
    </row>
    <row r="6972" spans="2:4" x14ac:dyDescent="0.2">
      <c r="B6972" s="88">
        <v>35998</v>
      </c>
      <c r="C6972" s="130"/>
      <c r="D6972" s="128">
        <v>10.53</v>
      </c>
    </row>
    <row r="6973" spans="2:4" x14ac:dyDescent="0.2">
      <c r="B6973" s="88">
        <v>35997</v>
      </c>
      <c r="C6973" s="130"/>
      <c r="D6973" s="128">
        <v>10.53</v>
      </c>
    </row>
    <row r="6974" spans="2:4" x14ac:dyDescent="0.2">
      <c r="B6974" s="88">
        <v>35996</v>
      </c>
      <c r="C6974" s="130"/>
      <c r="D6974" s="128">
        <v>10.515000000000001</v>
      </c>
    </row>
    <row r="6975" spans="2:4" x14ac:dyDescent="0.2">
      <c r="B6975" s="88">
        <v>35993</v>
      </c>
      <c r="C6975" s="130"/>
      <c r="D6975" s="128">
        <v>10.515000000000001</v>
      </c>
    </row>
    <row r="6976" spans="2:4" x14ac:dyDescent="0.2">
      <c r="B6976" s="88">
        <v>35992</v>
      </c>
      <c r="C6976" s="130"/>
      <c r="D6976" s="128">
        <v>10.53</v>
      </c>
    </row>
    <row r="6977" spans="2:4" x14ac:dyDescent="0.2">
      <c r="B6977" s="88">
        <v>35991</v>
      </c>
      <c r="C6977" s="130"/>
      <c r="D6977" s="128">
        <v>10.53</v>
      </c>
    </row>
    <row r="6978" spans="2:4" x14ac:dyDescent="0.2">
      <c r="B6978" s="88">
        <v>35990</v>
      </c>
      <c r="C6978" s="130"/>
      <c r="D6978" s="128">
        <v>10.535</v>
      </c>
    </row>
    <row r="6979" spans="2:4" x14ac:dyDescent="0.2">
      <c r="B6979" s="88">
        <v>35989</v>
      </c>
      <c r="C6979" s="130"/>
      <c r="D6979" s="128">
        <v>10.52</v>
      </c>
    </row>
    <row r="6980" spans="2:4" x14ac:dyDescent="0.2">
      <c r="B6980" s="88">
        <v>35986</v>
      </c>
      <c r="C6980" s="130"/>
      <c r="D6980" s="128">
        <v>10.51</v>
      </c>
    </row>
    <row r="6981" spans="2:4" x14ac:dyDescent="0.2">
      <c r="B6981" s="88">
        <v>35985</v>
      </c>
      <c r="C6981" s="130"/>
      <c r="D6981" s="128">
        <v>10.505000000000001</v>
      </c>
    </row>
    <row r="6982" spans="2:4" x14ac:dyDescent="0.2">
      <c r="B6982" s="88">
        <v>35984</v>
      </c>
      <c r="C6982" s="130"/>
      <c r="D6982" s="128">
        <v>10.5</v>
      </c>
    </row>
    <row r="6983" spans="2:4" x14ac:dyDescent="0.2">
      <c r="B6983" s="88">
        <v>35983</v>
      </c>
      <c r="C6983" s="130"/>
      <c r="D6983" s="128">
        <v>10.49</v>
      </c>
    </row>
    <row r="6984" spans="2:4" x14ac:dyDescent="0.2">
      <c r="B6984" s="88">
        <v>35982</v>
      </c>
      <c r="C6984" s="130"/>
      <c r="D6984" s="128">
        <v>10.49</v>
      </c>
    </row>
    <row r="6985" spans="2:4" x14ac:dyDescent="0.2">
      <c r="B6985" s="88">
        <v>35979</v>
      </c>
      <c r="C6985" s="130"/>
      <c r="D6985" s="128">
        <v>10.48</v>
      </c>
    </row>
    <row r="6986" spans="2:4" x14ac:dyDescent="0.2">
      <c r="B6986" s="88">
        <v>35978</v>
      </c>
      <c r="C6986" s="130"/>
      <c r="D6986" s="128">
        <v>10.48</v>
      </c>
    </row>
    <row r="6987" spans="2:4" x14ac:dyDescent="0.2">
      <c r="B6987" s="88">
        <v>35977</v>
      </c>
      <c r="C6987" s="130"/>
      <c r="D6987" s="128">
        <v>10.475</v>
      </c>
    </row>
    <row r="6988" spans="2:4" x14ac:dyDescent="0.2">
      <c r="B6988" s="88">
        <v>35976</v>
      </c>
      <c r="C6988" s="130"/>
      <c r="D6988" s="128">
        <v>10.462</v>
      </c>
    </row>
    <row r="6989" spans="2:4" x14ac:dyDescent="0.2">
      <c r="B6989" s="88">
        <v>35975</v>
      </c>
      <c r="C6989" s="130"/>
      <c r="D6989" s="128">
        <v>10.452</v>
      </c>
    </row>
    <row r="6990" spans="2:4" x14ac:dyDescent="0.2">
      <c r="B6990" s="88">
        <v>35972</v>
      </c>
      <c r="C6990" s="130"/>
      <c r="D6990" s="128">
        <v>10.465</v>
      </c>
    </row>
    <row r="6991" spans="2:4" x14ac:dyDescent="0.2">
      <c r="B6991" s="88">
        <v>35971</v>
      </c>
      <c r="C6991" s="130"/>
      <c r="D6991" s="128">
        <v>10.465</v>
      </c>
    </row>
    <row r="6992" spans="2:4" x14ac:dyDescent="0.2">
      <c r="B6992" s="88">
        <v>35970</v>
      </c>
      <c r="C6992" s="130"/>
      <c r="D6992" s="128">
        <v>10.465</v>
      </c>
    </row>
    <row r="6993" spans="2:4" x14ac:dyDescent="0.2">
      <c r="B6993" s="88">
        <v>35969</v>
      </c>
      <c r="C6993" s="130"/>
      <c r="D6993" s="128">
        <v>10.455</v>
      </c>
    </row>
    <row r="6994" spans="2:4" x14ac:dyDescent="0.2">
      <c r="B6994" s="88">
        <v>35965</v>
      </c>
      <c r="C6994" s="130"/>
      <c r="D6994" s="128">
        <v>10.443</v>
      </c>
    </row>
    <row r="6995" spans="2:4" x14ac:dyDescent="0.2">
      <c r="B6995" s="88">
        <v>35964</v>
      </c>
      <c r="C6995" s="130"/>
      <c r="D6995" s="128">
        <v>10.435</v>
      </c>
    </row>
    <row r="6996" spans="2:4" x14ac:dyDescent="0.2">
      <c r="B6996" s="88">
        <v>35962</v>
      </c>
      <c r="C6996" s="130"/>
      <c r="D6996" s="128">
        <v>10.432</v>
      </c>
    </row>
    <row r="6997" spans="2:4" x14ac:dyDescent="0.2">
      <c r="B6997" s="88">
        <v>35961</v>
      </c>
      <c r="C6997" s="130"/>
      <c r="D6997" s="128">
        <v>10.414999999999999</v>
      </c>
    </row>
    <row r="6998" spans="2:4" x14ac:dyDescent="0.2">
      <c r="B6998" s="88">
        <v>35958</v>
      </c>
      <c r="C6998" s="130"/>
      <c r="D6998" s="128">
        <v>10.4</v>
      </c>
    </row>
    <row r="6999" spans="2:4" x14ac:dyDescent="0.2">
      <c r="B6999" s="88">
        <v>35957</v>
      </c>
      <c r="C6999" s="130"/>
      <c r="D6999" s="128">
        <v>10.39</v>
      </c>
    </row>
    <row r="7000" spans="2:4" x14ac:dyDescent="0.2">
      <c r="B7000" s="88">
        <v>35956</v>
      </c>
      <c r="C7000" s="130"/>
      <c r="D7000" s="128">
        <v>10.39</v>
      </c>
    </row>
    <row r="7001" spans="2:4" x14ac:dyDescent="0.2">
      <c r="B7001" s="88">
        <v>35955</v>
      </c>
      <c r="C7001" s="130"/>
      <c r="D7001" s="128">
        <v>10.384</v>
      </c>
    </row>
    <row r="7002" spans="2:4" x14ac:dyDescent="0.2">
      <c r="B7002" s="88">
        <v>35954</v>
      </c>
      <c r="C7002" s="130"/>
      <c r="D7002" s="128">
        <v>10.385</v>
      </c>
    </row>
    <row r="7003" spans="2:4" x14ac:dyDescent="0.2">
      <c r="B7003" s="88">
        <v>35951</v>
      </c>
      <c r="C7003" s="130"/>
      <c r="D7003" s="128">
        <v>10.38</v>
      </c>
    </row>
    <row r="7004" spans="2:4" x14ac:dyDescent="0.2">
      <c r="B7004" s="88">
        <v>35950</v>
      </c>
      <c r="C7004" s="130"/>
      <c r="D7004" s="128">
        <v>10.38</v>
      </c>
    </row>
    <row r="7005" spans="2:4" x14ac:dyDescent="0.2">
      <c r="B7005" s="88">
        <v>35949</v>
      </c>
      <c r="C7005" s="130"/>
      <c r="D7005" s="128">
        <v>10.374000000000001</v>
      </c>
    </row>
    <row r="7006" spans="2:4" x14ac:dyDescent="0.2">
      <c r="B7006" s="88">
        <v>35948</v>
      </c>
      <c r="C7006" s="130"/>
      <c r="D7006" s="128">
        <v>10.368</v>
      </c>
    </row>
    <row r="7007" spans="2:4" x14ac:dyDescent="0.2">
      <c r="B7007" s="88">
        <v>35947</v>
      </c>
      <c r="C7007" s="130"/>
      <c r="D7007" s="128">
        <v>10.365</v>
      </c>
    </row>
    <row r="7008" spans="2:4" x14ac:dyDescent="0.2">
      <c r="B7008" s="88">
        <v>35944</v>
      </c>
      <c r="C7008" s="130"/>
      <c r="D7008" s="128">
        <v>10.362</v>
      </c>
    </row>
    <row r="7009" spans="2:4" x14ac:dyDescent="0.2">
      <c r="B7009" s="88">
        <v>35943</v>
      </c>
      <c r="C7009" s="130"/>
      <c r="D7009" s="128">
        <v>10.358000000000001</v>
      </c>
    </row>
    <row r="7010" spans="2:4" x14ac:dyDescent="0.2">
      <c r="B7010" s="88">
        <v>35942</v>
      </c>
      <c r="C7010" s="130"/>
      <c r="D7010" s="128">
        <v>10.355</v>
      </c>
    </row>
    <row r="7011" spans="2:4" x14ac:dyDescent="0.2">
      <c r="B7011" s="88">
        <v>35941</v>
      </c>
      <c r="C7011" s="130"/>
      <c r="D7011" s="128">
        <v>10.353</v>
      </c>
    </row>
    <row r="7012" spans="2:4" x14ac:dyDescent="0.2">
      <c r="B7012" s="88">
        <v>35940</v>
      </c>
      <c r="C7012" s="130"/>
      <c r="D7012" s="128">
        <v>10.351000000000001</v>
      </c>
    </row>
    <row r="7013" spans="2:4" x14ac:dyDescent="0.2">
      <c r="B7013" s="88">
        <v>35937</v>
      </c>
      <c r="C7013" s="130"/>
      <c r="D7013" s="128">
        <v>10.349</v>
      </c>
    </row>
    <row r="7014" spans="2:4" x14ac:dyDescent="0.2">
      <c r="B7014" s="88">
        <v>35936</v>
      </c>
      <c r="C7014" s="130"/>
      <c r="D7014" s="128">
        <v>10.346</v>
      </c>
    </row>
    <row r="7015" spans="2:4" x14ac:dyDescent="0.2">
      <c r="B7015" s="88">
        <v>35935</v>
      </c>
      <c r="C7015" s="130"/>
      <c r="D7015" s="128">
        <v>10.345000000000001</v>
      </c>
    </row>
    <row r="7016" spans="2:4" x14ac:dyDescent="0.2">
      <c r="B7016" s="88">
        <v>35934</v>
      </c>
      <c r="C7016" s="130"/>
      <c r="D7016" s="128">
        <v>10.346</v>
      </c>
    </row>
    <row r="7017" spans="2:4" x14ac:dyDescent="0.2">
      <c r="B7017" s="88">
        <v>35930</v>
      </c>
      <c r="C7017" s="130"/>
      <c r="D7017" s="128">
        <v>10.335000000000001</v>
      </c>
    </row>
    <row r="7018" spans="2:4" x14ac:dyDescent="0.2">
      <c r="B7018" s="88">
        <v>35929</v>
      </c>
      <c r="C7018" s="130"/>
      <c r="D7018" s="128">
        <v>10.337</v>
      </c>
    </row>
    <row r="7019" spans="2:4" x14ac:dyDescent="0.2">
      <c r="B7019" s="88">
        <v>35928</v>
      </c>
      <c r="C7019" s="130"/>
      <c r="D7019" s="128">
        <v>10.336</v>
      </c>
    </row>
    <row r="7020" spans="2:4" x14ac:dyDescent="0.2">
      <c r="B7020" s="88">
        <v>35927</v>
      </c>
      <c r="C7020" s="130"/>
      <c r="D7020" s="128">
        <v>10.334</v>
      </c>
    </row>
    <row r="7021" spans="2:4" x14ac:dyDescent="0.2">
      <c r="B7021" s="88">
        <v>35926</v>
      </c>
      <c r="C7021" s="130"/>
      <c r="D7021" s="128">
        <v>10.331</v>
      </c>
    </row>
    <row r="7022" spans="2:4" x14ac:dyDescent="0.2">
      <c r="B7022" s="88">
        <v>35923</v>
      </c>
      <c r="C7022" s="130"/>
      <c r="D7022" s="128">
        <v>10.315</v>
      </c>
    </row>
    <row r="7023" spans="2:4" x14ac:dyDescent="0.2">
      <c r="B7023" s="88">
        <v>35922</v>
      </c>
      <c r="C7023" s="130"/>
      <c r="D7023" s="128">
        <v>10.315</v>
      </c>
    </row>
    <row r="7024" spans="2:4" x14ac:dyDescent="0.2">
      <c r="B7024" s="88">
        <v>35921</v>
      </c>
      <c r="C7024" s="130"/>
      <c r="D7024" s="128">
        <v>10.315</v>
      </c>
    </row>
    <row r="7025" spans="2:4" x14ac:dyDescent="0.2">
      <c r="B7025" s="88">
        <v>35920</v>
      </c>
      <c r="C7025" s="130"/>
      <c r="D7025" s="128">
        <v>10.31</v>
      </c>
    </row>
    <row r="7026" spans="2:4" x14ac:dyDescent="0.2">
      <c r="B7026" s="88">
        <v>35919</v>
      </c>
      <c r="C7026" s="130"/>
      <c r="D7026" s="128">
        <v>10.305</v>
      </c>
    </row>
    <row r="7027" spans="2:4" x14ac:dyDescent="0.2">
      <c r="B7027" s="88">
        <v>35915</v>
      </c>
      <c r="C7027" s="130"/>
      <c r="D7027" s="128">
        <v>10.303000000000001</v>
      </c>
    </row>
    <row r="7028" spans="2:4" x14ac:dyDescent="0.2">
      <c r="B7028" s="88">
        <v>35914</v>
      </c>
      <c r="C7028" s="130"/>
      <c r="D7028" s="128">
        <v>10.3</v>
      </c>
    </row>
    <row r="7029" spans="2:4" x14ac:dyDescent="0.2">
      <c r="B7029" s="88">
        <v>35913</v>
      </c>
      <c r="C7029" s="130"/>
      <c r="D7029" s="128">
        <v>10.3</v>
      </c>
    </row>
    <row r="7030" spans="2:4" x14ac:dyDescent="0.2">
      <c r="B7030" s="88">
        <v>35912</v>
      </c>
      <c r="C7030" s="130"/>
      <c r="D7030" s="128">
        <v>10.303000000000001</v>
      </c>
    </row>
    <row r="7031" spans="2:4" x14ac:dyDescent="0.2">
      <c r="B7031" s="88">
        <v>35909</v>
      </c>
      <c r="C7031" s="130"/>
      <c r="D7031" s="128">
        <v>10.295999999999999</v>
      </c>
    </row>
    <row r="7032" spans="2:4" x14ac:dyDescent="0.2">
      <c r="B7032" s="88">
        <v>35908</v>
      </c>
      <c r="C7032" s="130"/>
      <c r="D7032" s="128">
        <v>10.295</v>
      </c>
    </row>
    <row r="7033" spans="2:4" x14ac:dyDescent="0.2">
      <c r="B7033" s="88">
        <v>35907</v>
      </c>
      <c r="C7033" s="130"/>
      <c r="D7033" s="128">
        <v>10.292999999999999</v>
      </c>
    </row>
    <row r="7034" spans="2:4" x14ac:dyDescent="0.2">
      <c r="B7034" s="88">
        <v>35906</v>
      </c>
      <c r="C7034" s="130"/>
      <c r="D7034" s="128">
        <v>10.29</v>
      </c>
    </row>
    <row r="7035" spans="2:4" x14ac:dyDescent="0.2">
      <c r="B7035" s="88">
        <v>35905</v>
      </c>
      <c r="C7035" s="130"/>
      <c r="D7035" s="128">
        <v>10.288</v>
      </c>
    </row>
    <row r="7036" spans="2:4" x14ac:dyDescent="0.2">
      <c r="B7036" s="88">
        <v>35902</v>
      </c>
      <c r="C7036" s="130"/>
      <c r="D7036" s="128">
        <v>10.285</v>
      </c>
    </row>
    <row r="7037" spans="2:4" x14ac:dyDescent="0.2">
      <c r="B7037" s="88">
        <v>35901</v>
      </c>
      <c r="C7037" s="130"/>
      <c r="D7037" s="128">
        <v>10.295</v>
      </c>
    </row>
    <row r="7038" spans="2:4" x14ac:dyDescent="0.2">
      <c r="B7038" s="88">
        <v>35900</v>
      </c>
      <c r="C7038" s="130"/>
      <c r="D7038" s="128">
        <v>10.295</v>
      </c>
    </row>
    <row r="7039" spans="2:4" x14ac:dyDescent="0.2">
      <c r="B7039" s="88">
        <v>35899</v>
      </c>
      <c r="C7039" s="130"/>
      <c r="D7039" s="128">
        <v>10.28</v>
      </c>
    </row>
    <row r="7040" spans="2:4" x14ac:dyDescent="0.2">
      <c r="B7040" s="88">
        <v>35898</v>
      </c>
      <c r="C7040" s="130"/>
      <c r="D7040" s="128">
        <v>10.273</v>
      </c>
    </row>
    <row r="7041" spans="2:4" x14ac:dyDescent="0.2">
      <c r="B7041" s="88">
        <v>35894</v>
      </c>
      <c r="C7041" s="130"/>
      <c r="D7041" s="128">
        <v>10.257</v>
      </c>
    </row>
    <row r="7042" spans="2:4" x14ac:dyDescent="0.2">
      <c r="B7042" s="88">
        <v>35893</v>
      </c>
      <c r="C7042" s="130"/>
      <c r="D7042" s="128">
        <v>10.257999999999999</v>
      </c>
    </row>
    <row r="7043" spans="2:4" x14ac:dyDescent="0.2">
      <c r="B7043" s="88">
        <v>35892</v>
      </c>
      <c r="C7043" s="130"/>
      <c r="D7043" s="128">
        <v>10.254</v>
      </c>
    </row>
    <row r="7044" spans="2:4" x14ac:dyDescent="0.2">
      <c r="B7044" s="88">
        <v>35891</v>
      </c>
      <c r="C7044" s="130"/>
      <c r="D7044" s="128">
        <v>10.25</v>
      </c>
    </row>
    <row r="7045" spans="2:4" x14ac:dyDescent="0.2">
      <c r="B7045" s="88">
        <v>35888</v>
      </c>
      <c r="C7045" s="130"/>
      <c r="D7045" s="128">
        <v>10.24</v>
      </c>
    </row>
    <row r="7046" spans="2:4" x14ac:dyDescent="0.2">
      <c r="B7046" s="88">
        <v>35887</v>
      </c>
      <c r="C7046" s="130"/>
      <c r="D7046" s="128">
        <v>10.238</v>
      </c>
    </row>
    <row r="7047" spans="2:4" x14ac:dyDescent="0.2">
      <c r="B7047" s="88">
        <v>35886</v>
      </c>
      <c r="C7047" s="130"/>
      <c r="D7047" s="128">
        <v>10.24</v>
      </c>
    </row>
    <row r="7048" spans="2:4" x14ac:dyDescent="0.2">
      <c r="B7048" s="88">
        <v>35885</v>
      </c>
      <c r="C7048" s="130"/>
      <c r="D7048" s="128">
        <v>10.24</v>
      </c>
    </row>
    <row r="7049" spans="2:4" x14ac:dyDescent="0.2">
      <c r="B7049" s="88">
        <v>35884</v>
      </c>
      <c r="C7049" s="130"/>
      <c r="D7049" s="128">
        <v>10.24</v>
      </c>
    </row>
    <row r="7050" spans="2:4" x14ac:dyDescent="0.2">
      <c r="B7050" s="88">
        <v>35881</v>
      </c>
      <c r="C7050" s="130"/>
      <c r="D7050" s="128">
        <v>10.234999999999999</v>
      </c>
    </row>
    <row r="7051" spans="2:4" x14ac:dyDescent="0.2">
      <c r="B7051" s="88">
        <v>35880</v>
      </c>
      <c r="C7051" s="130"/>
      <c r="D7051" s="128">
        <v>10.23</v>
      </c>
    </row>
    <row r="7052" spans="2:4" x14ac:dyDescent="0.2">
      <c r="B7052" s="88">
        <v>35879</v>
      </c>
      <c r="C7052" s="130"/>
      <c r="D7052" s="128">
        <v>10.225</v>
      </c>
    </row>
    <row r="7053" spans="2:4" x14ac:dyDescent="0.2">
      <c r="B7053" s="88">
        <v>35878</v>
      </c>
      <c r="C7053" s="130"/>
      <c r="D7053" s="128">
        <v>10.237</v>
      </c>
    </row>
    <row r="7054" spans="2:4" x14ac:dyDescent="0.2">
      <c r="B7054" s="88">
        <v>35877</v>
      </c>
      <c r="C7054" s="130"/>
      <c r="D7054" s="128">
        <v>10.234999999999999</v>
      </c>
    </row>
    <row r="7055" spans="2:4" x14ac:dyDescent="0.2">
      <c r="B7055" s="88">
        <v>35874</v>
      </c>
      <c r="C7055" s="130"/>
      <c r="D7055" s="128">
        <v>10.225</v>
      </c>
    </row>
    <row r="7056" spans="2:4" x14ac:dyDescent="0.2">
      <c r="B7056" s="88">
        <v>35873</v>
      </c>
      <c r="C7056" s="130"/>
      <c r="D7056" s="128">
        <v>10.225</v>
      </c>
    </row>
    <row r="7057" spans="2:4" x14ac:dyDescent="0.2">
      <c r="B7057" s="88">
        <v>35872</v>
      </c>
      <c r="C7057" s="130"/>
      <c r="D7057" s="128">
        <v>10.199999999999999</v>
      </c>
    </row>
    <row r="7058" spans="2:4" x14ac:dyDescent="0.2">
      <c r="B7058" s="88">
        <v>35871</v>
      </c>
      <c r="C7058" s="130"/>
      <c r="D7058" s="128">
        <v>10.199999999999999</v>
      </c>
    </row>
    <row r="7059" spans="2:4" x14ac:dyDescent="0.2">
      <c r="B7059" s="88">
        <v>35870</v>
      </c>
      <c r="C7059" s="130"/>
      <c r="D7059" s="128">
        <v>10.198</v>
      </c>
    </row>
    <row r="7060" spans="2:4" x14ac:dyDescent="0.2">
      <c r="B7060" s="88">
        <v>35867</v>
      </c>
      <c r="C7060" s="130"/>
      <c r="D7060" s="128">
        <v>10.198</v>
      </c>
    </row>
    <row r="7061" spans="2:4" x14ac:dyDescent="0.2">
      <c r="B7061" s="88">
        <v>35866</v>
      </c>
      <c r="C7061" s="130"/>
      <c r="D7061" s="128">
        <v>10.195</v>
      </c>
    </row>
    <row r="7062" spans="2:4" x14ac:dyDescent="0.2">
      <c r="B7062" s="88">
        <v>35865</v>
      </c>
      <c r="C7062" s="130"/>
      <c r="D7062" s="128">
        <v>10.205</v>
      </c>
    </row>
    <row r="7063" spans="2:4" x14ac:dyDescent="0.2">
      <c r="B7063" s="88">
        <v>35864</v>
      </c>
      <c r="C7063" s="130"/>
      <c r="D7063" s="128">
        <v>10.215999999999999</v>
      </c>
    </row>
    <row r="7064" spans="2:4" x14ac:dyDescent="0.2">
      <c r="B7064" s="88">
        <v>35863</v>
      </c>
      <c r="C7064" s="130"/>
      <c r="D7064" s="128">
        <v>10.210000000000001</v>
      </c>
    </row>
    <row r="7065" spans="2:4" x14ac:dyDescent="0.2">
      <c r="B7065" s="88">
        <v>35860</v>
      </c>
      <c r="C7065" s="130"/>
      <c r="D7065" s="128">
        <v>10.195</v>
      </c>
    </row>
    <row r="7066" spans="2:4" x14ac:dyDescent="0.2">
      <c r="B7066" s="88">
        <v>35859</v>
      </c>
      <c r="C7066" s="130"/>
      <c r="D7066" s="128">
        <v>10.19</v>
      </c>
    </row>
    <row r="7067" spans="2:4" x14ac:dyDescent="0.2">
      <c r="B7067" s="88">
        <v>35858</v>
      </c>
      <c r="C7067" s="130"/>
      <c r="D7067" s="128">
        <v>10.175000000000001</v>
      </c>
    </row>
    <row r="7068" spans="2:4" x14ac:dyDescent="0.2">
      <c r="B7068" s="88">
        <v>35857</v>
      </c>
      <c r="C7068" s="130"/>
      <c r="D7068" s="128">
        <v>10.164999999999999</v>
      </c>
    </row>
    <row r="7069" spans="2:4" x14ac:dyDescent="0.2">
      <c r="B7069" s="88">
        <v>35856</v>
      </c>
      <c r="C7069" s="130"/>
      <c r="D7069" s="128">
        <v>10.157</v>
      </c>
    </row>
    <row r="7070" spans="2:4" x14ac:dyDescent="0.2">
      <c r="B7070" s="88">
        <v>35853</v>
      </c>
      <c r="C7070" s="130"/>
      <c r="D7070" s="128">
        <v>10.145</v>
      </c>
    </row>
    <row r="7071" spans="2:4" x14ac:dyDescent="0.2">
      <c r="B7071" s="88">
        <v>35852</v>
      </c>
      <c r="C7071" s="130"/>
      <c r="D7071" s="128">
        <v>10.135</v>
      </c>
    </row>
    <row r="7072" spans="2:4" x14ac:dyDescent="0.2">
      <c r="B7072" s="88">
        <v>35851</v>
      </c>
      <c r="C7072" s="130"/>
      <c r="D7072" s="128">
        <v>10.130000000000001</v>
      </c>
    </row>
    <row r="7073" spans="2:4" x14ac:dyDescent="0.2">
      <c r="B7073" s="88">
        <v>35846</v>
      </c>
      <c r="C7073" s="130"/>
      <c r="D7073" s="128">
        <v>10.125</v>
      </c>
    </row>
    <row r="7074" spans="2:4" x14ac:dyDescent="0.2">
      <c r="B7074" s="88">
        <v>35845</v>
      </c>
      <c r="C7074" s="130"/>
      <c r="D7074" s="128">
        <v>10.119999999999999</v>
      </c>
    </row>
    <row r="7075" spans="2:4" x14ac:dyDescent="0.2">
      <c r="B7075" s="88">
        <v>35844</v>
      </c>
      <c r="C7075" s="130"/>
      <c r="D7075" s="128">
        <v>10.125</v>
      </c>
    </row>
    <row r="7076" spans="2:4" x14ac:dyDescent="0.2">
      <c r="B7076" s="88">
        <v>35843</v>
      </c>
      <c r="C7076" s="130"/>
      <c r="D7076" s="128">
        <v>10.115</v>
      </c>
    </row>
    <row r="7077" spans="2:4" x14ac:dyDescent="0.2">
      <c r="B7077" s="88">
        <v>35842</v>
      </c>
      <c r="C7077" s="130"/>
      <c r="D7077" s="128">
        <v>10.11</v>
      </c>
    </row>
    <row r="7078" spans="2:4" x14ac:dyDescent="0.2">
      <c r="B7078" s="88">
        <v>35839</v>
      </c>
      <c r="C7078" s="130"/>
      <c r="D7078" s="128">
        <v>10.109</v>
      </c>
    </row>
    <row r="7079" spans="2:4" x14ac:dyDescent="0.2">
      <c r="B7079" s="88">
        <v>35838</v>
      </c>
      <c r="C7079" s="130"/>
      <c r="D7079" s="128">
        <v>10.106</v>
      </c>
    </row>
    <row r="7080" spans="2:4" x14ac:dyDescent="0.2">
      <c r="B7080" s="88">
        <v>35837</v>
      </c>
      <c r="C7080" s="130"/>
      <c r="D7080" s="128">
        <v>10.105</v>
      </c>
    </row>
    <row r="7081" spans="2:4" x14ac:dyDescent="0.2">
      <c r="B7081" s="88">
        <v>35836</v>
      </c>
      <c r="C7081" s="130"/>
      <c r="D7081" s="128">
        <v>10.1</v>
      </c>
    </row>
    <row r="7082" spans="2:4" x14ac:dyDescent="0.2">
      <c r="B7082" s="88">
        <v>35835</v>
      </c>
      <c r="C7082" s="130"/>
      <c r="D7082" s="128">
        <v>10.097</v>
      </c>
    </row>
    <row r="7083" spans="2:4" x14ac:dyDescent="0.2">
      <c r="B7083" s="88">
        <v>35832</v>
      </c>
      <c r="C7083" s="130"/>
      <c r="D7083" s="128">
        <v>10.085000000000001</v>
      </c>
    </row>
    <row r="7084" spans="2:4" x14ac:dyDescent="0.2">
      <c r="B7084" s="88">
        <v>35831</v>
      </c>
      <c r="C7084" s="130"/>
      <c r="D7084" s="128">
        <v>10.08</v>
      </c>
    </row>
    <row r="7085" spans="2:4" x14ac:dyDescent="0.2">
      <c r="B7085" s="88">
        <v>35830</v>
      </c>
      <c r="C7085" s="130"/>
      <c r="D7085" s="128">
        <v>10.08</v>
      </c>
    </row>
    <row r="7086" spans="2:4" x14ac:dyDescent="0.2">
      <c r="B7086" s="88">
        <v>35829</v>
      </c>
      <c r="C7086" s="130"/>
      <c r="D7086" s="128">
        <v>10.074999999999999</v>
      </c>
    </row>
    <row r="7087" spans="2:4" x14ac:dyDescent="0.2">
      <c r="B7087" s="88">
        <v>35828</v>
      </c>
      <c r="C7087" s="130"/>
      <c r="D7087" s="128">
        <v>10.07</v>
      </c>
    </row>
    <row r="7088" spans="2:4" x14ac:dyDescent="0.2">
      <c r="B7088" s="88">
        <v>35825</v>
      </c>
      <c r="C7088" s="130"/>
      <c r="D7088" s="128">
        <v>10.06</v>
      </c>
    </row>
    <row r="7089" spans="2:4" x14ac:dyDescent="0.2">
      <c r="B7089" s="88">
        <v>35824</v>
      </c>
      <c r="C7089" s="130"/>
      <c r="D7089" s="128">
        <v>10.06</v>
      </c>
    </row>
    <row r="7090" spans="2:4" x14ac:dyDescent="0.2">
      <c r="B7090" s="88">
        <v>35823</v>
      </c>
      <c r="C7090" s="130"/>
      <c r="D7090" s="128">
        <v>10.06</v>
      </c>
    </row>
    <row r="7091" spans="2:4" x14ac:dyDescent="0.2">
      <c r="B7091" s="88">
        <v>35822</v>
      </c>
      <c r="C7091" s="130"/>
      <c r="D7091" s="128">
        <v>10.074999999999999</v>
      </c>
    </row>
    <row r="7092" spans="2:4" x14ac:dyDescent="0.2">
      <c r="B7092" s="88">
        <v>35821</v>
      </c>
      <c r="C7092" s="130"/>
      <c r="D7092" s="128">
        <v>10.085000000000001</v>
      </c>
    </row>
    <row r="7093" spans="2:4" x14ac:dyDescent="0.2">
      <c r="B7093" s="88">
        <v>35818</v>
      </c>
      <c r="C7093" s="130"/>
      <c r="D7093" s="128">
        <v>10.08</v>
      </c>
    </row>
    <row r="7094" spans="2:4" x14ac:dyDescent="0.2">
      <c r="B7094" s="88">
        <v>35817</v>
      </c>
      <c r="C7094" s="130"/>
      <c r="D7094" s="128">
        <v>10.085000000000001</v>
      </c>
    </row>
    <row r="7095" spans="2:4" x14ac:dyDescent="0.2">
      <c r="B7095" s="88">
        <v>35816</v>
      </c>
      <c r="C7095" s="130"/>
      <c r="D7095" s="128">
        <v>10.11</v>
      </c>
    </row>
    <row r="7096" spans="2:4" x14ac:dyDescent="0.2">
      <c r="B7096" s="88">
        <v>35815</v>
      </c>
      <c r="C7096" s="130"/>
      <c r="D7096" s="128">
        <v>10.130000000000001</v>
      </c>
    </row>
    <row r="7097" spans="2:4" x14ac:dyDescent="0.2">
      <c r="B7097" s="88">
        <v>35814</v>
      </c>
      <c r="C7097" s="130"/>
      <c r="D7097" s="128">
        <v>10.154999999999999</v>
      </c>
    </row>
    <row r="7098" spans="2:4" x14ac:dyDescent="0.2">
      <c r="B7098" s="88">
        <v>35811</v>
      </c>
      <c r="C7098" s="130"/>
      <c r="D7098" s="128">
        <v>10.154999999999999</v>
      </c>
    </row>
    <row r="7099" spans="2:4" x14ac:dyDescent="0.2">
      <c r="B7099" s="88">
        <v>35810</v>
      </c>
      <c r="C7099" s="130"/>
      <c r="D7099" s="128">
        <v>10.135</v>
      </c>
    </row>
    <row r="7100" spans="2:4" x14ac:dyDescent="0.2">
      <c r="B7100" s="88">
        <v>35809</v>
      </c>
      <c r="C7100" s="130"/>
      <c r="D7100" s="128">
        <v>10.135</v>
      </c>
    </row>
    <row r="7101" spans="2:4" x14ac:dyDescent="0.2">
      <c r="B7101" s="88">
        <v>35808</v>
      </c>
      <c r="C7101" s="130"/>
      <c r="D7101" s="128">
        <v>10.15</v>
      </c>
    </row>
    <row r="7102" spans="2:4" x14ac:dyDescent="0.2">
      <c r="B7102" s="88">
        <v>35807</v>
      </c>
      <c r="C7102" s="130"/>
      <c r="D7102" s="128">
        <v>10.154999999999999</v>
      </c>
    </row>
    <row r="7103" spans="2:4" x14ac:dyDescent="0.2">
      <c r="B7103" s="88">
        <v>35804</v>
      </c>
      <c r="C7103" s="130"/>
      <c r="D7103" s="128">
        <v>10.14</v>
      </c>
    </row>
    <row r="7104" spans="2:4" x14ac:dyDescent="0.2">
      <c r="B7104" s="88">
        <v>35803</v>
      </c>
      <c r="C7104" s="130"/>
      <c r="D7104" s="128">
        <v>10.119999999999999</v>
      </c>
    </row>
    <row r="7105" spans="2:4" x14ac:dyDescent="0.2">
      <c r="B7105" s="88">
        <v>35802</v>
      </c>
      <c r="C7105" s="130"/>
      <c r="D7105" s="128">
        <v>10.135</v>
      </c>
    </row>
    <row r="7106" spans="2:4" x14ac:dyDescent="0.2">
      <c r="B7106" s="88">
        <v>35800</v>
      </c>
      <c r="C7106" s="130"/>
      <c r="D7106" s="128">
        <v>10.1</v>
      </c>
    </row>
    <row r="7107" spans="2:4" x14ac:dyDescent="0.2">
      <c r="B7107" s="88">
        <v>35797</v>
      </c>
      <c r="C7107" s="130"/>
      <c r="D7107" s="128">
        <v>10.07</v>
      </c>
    </row>
    <row r="7108" spans="2:4" x14ac:dyDescent="0.2">
      <c r="B7108" s="88">
        <v>35795</v>
      </c>
      <c r="C7108" s="130"/>
      <c r="D7108" s="128">
        <v>10.039999999999999</v>
      </c>
    </row>
    <row r="7109" spans="2:4" x14ac:dyDescent="0.2">
      <c r="B7109" s="88">
        <v>35794</v>
      </c>
      <c r="C7109" s="130"/>
      <c r="D7109" s="128">
        <v>10.035</v>
      </c>
    </row>
    <row r="7110" spans="2:4" x14ac:dyDescent="0.2">
      <c r="B7110" s="88">
        <v>35793</v>
      </c>
      <c r="C7110" s="130"/>
      <c r="D7110" s="128">
        <v>10.002000000000001</v>
      </c>
    </row>
    <row r="7111" spans="2:4" x14ac:dyDescent="0.2">
      <c r="B7111" s="88">
        <v>35790</v>
      </c>
      <c r="C7111" s="130"/>
      <c r="D7111" s="128">
        <v>9.9949999999999992</v>
      </c>
    </row>
    <row r="7112" spans="2:4" x14ac:dyDescent="0.2">
      <c r="B7112" s="88">
        <v>35788</v>
      </c>
      <c r="C7112" s="130"/>
      <c r="D7112" s="128">
        <v>9.9849999999999994</v>
      </c>
    </row>
    <row r="7113" spans="2:4" x14ac:dyDescent="0.2">
      <c r="B7113" s="88">
        <v>35787</v>
      </c>
      <c r="C7113" s="130"/>
      <c r="D7113" s="128">
        <v>9.9749999999999996</v>
      </c>
    </row>
    <row r="7114" spans="2:4" x14ac:dyDescent="0.2">
      <c r="B7114" s="88">
        <v>35786</v>
      </c>
      <c r="C7114" s="130"/>
      <c r="D7114" s="128">
        <v>9.9749999999999996</v>
      </c>
    </row>
    <row r="7115" spans="2:4" x14ac:dyDescent="0.2">
      <c r="B7115" s="88">
        <v>35783</v>
      </c>
      <c r="C7115" s="130"/>
      <c r="D7115" s="128">
        <v>9.9610000000000003</v>
      </c>
    </row>
    <row r="7116" spans="2:4" x14ac:dyDescent="0.2">
      <c r="B7116" s="88">
        <v>35782</v>
      </c>
      <c r="C7116" s="130"/>
      <c r="D7116" s="128">
        <v>9.9580000000000002</v>
      </c>
    </row>
    <row r="7117" spans="2:4" x14ac:dyDescent="0.2">
      <c r="B7117" s="88">
        <v>35781</v>
      </c>
      <c r="C7117" s="130"/>
      <c r="D7117" s="128">
        <v>9.9600000000000009</v>
      </c>
    </row>
    <row r="7118" spans="2:4" x14ac:dyDescent="0.2">
      <c r="B7118" s="88">
        <v>35780</v>
      </c>
      <c r="C7118" s="130"/>
      <c r="D7118" s="128">
        <v>9.9550000000000001</v>
      </c>
    </row>
    <row r="7119" spans="2:4" x14ac:dyDescent="0.2">
      <c r="B7119" s="88">
        <v>35779</v>
      </c>
      <c r="C7119" s="130"/>
      <c r="D7119" s="128">
        <v>9.9499999999999993</v>
      </c>
    </row>
    <row r="7120" spans="2:4" x14ac:dyDescent="0.2">
      <c r="B7120" s="88">
        <v>35776</v>
      </c>
      <c r="C7120" s="130"/>
      <c r="D7120" s="128">
        <v>9.9499999999999993</v>
      </c>
    </row>
    <row r="7121" spans="2:4" x14ac:dyDescent="0.2">
      <c r="B7121" s="88">
        <v>35775</v>
      </c>
      <c r="C7121" s="130"/>
      <c r="D7121" s="128">
        <v>9.9600000000000009</v>
      </c>
    </row>
    <row r="7122" spans="2:4" x14ac:dyDescent="0.2">
      <c r="B7122" s="88">
        <v>35774</v>
      </c>
      <c r="C7122" s="130"/>
      <c r="D7122" s="128">
        <v>9.9550000000000001</v>
      </c>
    </row>
    <row r="7123" spans="2:4" x14ac:dyDescent="0.2">
      <c r="B7123" s="88">
        <v>35773</v>
      </c>
      <c r="C7123" s="130"/>
      <c r="D7123" s="128">
        <v>9.94</v>
      </c>
    </row>
    <row r="7124" spans="2:4" x14ac:dyDescent="0.2">
      <c r="B7124" s="88">
        <v>35772</v>
      </c>
      <c r="C7124" s="130"/>
      <c r="D7124" s="128">
        <v>9.9350000000000005</v>
      </c>
    </row>
    <row r="7125" spans="2:4" x14ac:dyDescent="0.2">
      <c r="B7125" s="88">
        <v>35769</v>
      </c>
      <c r="C7125" s="130"/>
      <c r="D7125" s="128">
        <v>9.93</v>
      </c>
    </row>
    <row r="7126" spans="2:4" x14ac:dyDescent="0.2">
      <c r="B7126" s="88">
        <v>35768</v>
      </c>
      <c r="C7126" s="130"/>
      <c r="D7126" s="128">
        <v>9.93</v>
      </c>
    </row>
    <row r="7127" spans="2:4" x14ac:dyDescent="0.2">
      <c r="B7127" s="88">
        <v>35767</v>
      </c>
      <c r="C7127" s="130"/>
      <c r="D7127" s="128">
        <v>9.9350000000000005</v>
      </c>
    </row>
    <row r="7128" spans="2:4" x14ac:dyDescent="0.2">
      <c r="B7128" s="88">
        <v>35766</v>
      </c>
      <c r="C7128" s="130"/>
      <c r="D7128" s="128">
        <v>9.9250000000000007</v>
      </c>
    </row>
    <row r="7129" spans="2:4" x14ac:dyDescent="0.2">
      <c r="B7129" s="88">
        <v>35765</v>
      </c>
      <c r="C7129" s="130"/>
      <c r="D7129" s="128">
        <v>9.92</v>
      </c>
    </row>
    <row r="7130" spans="2:4" x14ac:dyDescent="0.2">
      <c r="B7130" s="88">
        <v>35762</v>
      </c>
      <c r="C7130" s="130"/>
      <c r="D7130" s="128">
        <v>9.9149999999999991</v>
      </c>
    </row>
    <row r="7131" spans="2:4" x14ac:dyDescent="0.2">
      <c r="B7131" s="88">
        <v>35760</v>
      </c>
      <c r="C7131" s="130"/>
      <c r="D7131" s="128">
        <v>9.9</v>
      </c>
    </row>
    <row r="7132" spans="2:4" x14ac:dyDescent="0.2">
      <c r="B7132" s="88">
        <v>35759</v>
      </c>
      <c r="C7132" s="130"/>
      <c r="D7132" s="128">
        <v>9.9009999999999998</v>
      </c>
    </row>
    <row r="7133" spans="2:4" x14ac:dyDescent="0.2">
      <c r="B7133" s="88">
        <v>35758</v>
      </c>
      <c r="C7133" s="130"/>
      <c r="D7133" s="128">
        <v>9.9</v>
      </c>
    </row>
    <row r="7134" spans="2:4" x14ac:dyDescent="0.2">
      <c r="B7134" s="88">
        <v>35755</v>
      </c>
      <c r="C7134" s="130"/>
      <c r="D7134" s="128">
        <v>9.9220000000000006</v>
      </c>
    </row>
    <row r="7135" spans="2:4" x14ac:dyDescent="0.2">
      <c r="B7135" s="88">
        <v>35754</v>
      </c>
      <c r="C7135" s="130"/>
      <c r="D7135" s="128">
        <v>9.94</v>
      </c>
    </row>
    <row r="7136" spans="2:4" x14ac:dyDescent="0.2">
      <c r="B7136" s="88">
        <v>35753</v>
      </c>
      <c r="C7136" s="130"/>
      <c r="D7136" s="128">
        <v>9.94</v>
      </c>
    </row>
    <row r="7137" spans="2:4" x14ac:dyDescent="0.2">
      <c r="B7137" s="88">
        <v>35752</v>
      </c>
      <c r="C7137" s="130"/>
      <c r="D7137" s="128">
        <v>9.9700000000000006</v>
      </c>
    </row>
    <row r="7138" spans="2:4" x14ac:dyDescent="0.2">
      <c r="B7138" s="88">
        <v>35751</v>
      </c>
      <c r="C7138" s="130"/>
      <c r="D7138" s="128">
        <v>10</v>
      </c>
    </row>
    <row r="7139" spans="2:4" x14ac:dyDescent="0.2">
      <c r="B7139" s="88">
        <v>35748</v>
      </c>
      <c r="C7139" s="130"/>
      <c r="D7139" s="128">
        <v>10.025</v>
      </c>
    </row>
    <row r="7140" spans="2:4" x14ac:dyDescent="0.2">
      <c r="B7140" s="88">
        <v>35747</v>
      </c>
      <c r="C7140" s="130"/>
      <c r="D7140" s="128">
        <v>10.039999999999999</v>
      </c>
    </row>
    <row r="7141" spans="2:4" x14ac:dyDescent="0.2">
      <c r="B7141" s="88">
        <v>35746</v>
      </c>
      <c r="C7141" s="130"/>
      <c r="D7141" s="128">
        <v>9.9849999999999994</v>
      </c>
    </row>
    <row r="7142" spans="2:4" x14ac:dyDescent="0.2">
      <c r="B7142" s="88">
        <v>35745</v>
      </c>
      <c r="C7142" s="130"/>
      <c r="D7142" s="128">
        <v>9.9600000000000009</v>
      </c>
    </row>
    <row r="7143" spans="2:4" x14ac:dyDescent="0.2">
      <c r="B7143" s="88">
        <v>35744</v>
      </c>
      <c r="C7143" s="130"/>
      <c r="D7143" s="128">
        <v>9.9450000000000003</v>
      </c>
    </row>
    <row r="7144" spans="2:4" x14ac:dyDescent="0.2">
      <c r="B7144" s="88">
        <v>35741</v>
      </c>
      <c r="C7144" s="130"/>
      <c r="D7144" s="128">
        <v>9.92</v>
      </c>
    </row>
    <row r="7145" spans="2:4" x14ac:dyDescent="0.2">
      <c r="B7145" s="88">
        <v>35740</v>
      </c>
      <c r="C7145" s="130"/>
      <c r="D7145" s="128">
        <v>9.8949999999999996</v>
      </c>
    </row>
    <row r="7146" spans="2:4" x14ac:dyDescent="0.2">
      <c r="B7146" s="88">
        <v>35739</v>
      </c>
      <c r="C7146" s="130"/>
      <c r="D7146" s="128">
        <v>9.8949999999999996</v>
      </c>
    </row>
    <row r="7147" spans="2:4" x14ac:dyDescent="0.2">
      <c r="B7147" s="88">
        <v>35738</v>
      </c>
      <c r="C7147" s="130"/>
      <c r="D7147" s="128">
        <v>9.9049999999999994</v>
      </c>
    </row>
    <row r="7148" spans="2:4" x14ac:dyDescent="0.2">
      <c r="B7148" s="88">
        <v>35737</v>
      </c>
      <c r="C7148" s="130"/>
      <c r="D7148" s="128">
        <v>9.91</v>
      </c>
    </row>
    <row r="7149" spans="2:4" x14ac:dyDescent="0.2">
      <c r="B7149" s="88">
        <v>35734</v>
      </c>
      <c r="C7149" s="130"/>
      <c r="D7149" s="128">
        <v>9.875</v>
      </c>
    </row>
    <row r="7150" spans="2:4" x14ac:dyDescent="0.2">
      <c r="B7150" s="88">
        <v>35733</v>
      </c>
      <c r="C7150" s="130"/>
      <c r="D7150" s="128">
        <v>9.8650000000000002</v>
      </c>
    </row>
    <row r="7151" spans="2:4" x14ac:dyDescent="0.2">
      <c r="B7151" s="88">
        <v>35732</v>
      </c>
      <c r="C7151" s="130"/>
      <c r="D7151" s="128">
        <v>9.84</v>
      </c>
    </row>
    <row r="7152" spans="2:4" x14ac:dyDescent="0.2">
      <c r="B7152" s="88">
        <v>35731</v>
      </c>
      <c r="C7152" s="130"/>
      <c r="D7152" s="128">
        <v>9.8260000000000005</v>
      </c>
    </row>
    <row r="7153" spans="2:4" x14ac:dyDescent="0.2">
      <c r="B7153" s="88">
        <v>35730</v>
      </c>
      <c r="C7153" s="130"/>
      <c r="D7153" s="128">
        <v>9.82</v>
      </c>
    </row>
    <row r="7154" spans="2:4" x14ac:dyDescent="0.2">
      <c r="B7154" s="88">
        <v>35727</v>
      </c>
      <c r="C7154" s="130"/>
      <c r="D7154" s="128">
        <v>9.8049999999999997</v>
      </c>
    </row>
    <row r="7155" spans="2:4" x14ac:dyDescent="0.2">
      <c r="B7155" s="88">
        <v>35726</v>
      </c>
      <c r="C7155" s="130"/>
      <c r="D7155" s="128">
        <v>9.8070000000000004</v>
      </c>
    </row>
    <row r="7156" spans="2:4" x14ac:dyDescent="0.2">
      <c r="B7156" s="88">
        <v>35725</v>
      </c>
      <c r="C7156" s="130"/>
      <c r="D7156" s="128">
        <v>9.8040000000000003</v>
      </c>
    </row>
    <row r="7157" spans="2:4" x14ac:dyDescent="0.2">
      <c r="B7157" s="88">
        <v>35724</v>
      </c>
      <c r="C7157" s="130"/>
      <c r="D7157" s="128">
        <v>9.8010000000000002</v>
      </c>
    </row>
    <row r="7158" spans="2:4" x14ac:dyDescent="0.2">
      <c r="B7158" s="88">
        <v>35723</v>
      </c>
      <c r="C7158" s="130"/>
      <c r="D7158" s="128">
        <v>9.798</v>
      </c>
    </row>
    <row r="7159" spans="2:4" x14ac:dyDescent="0.2">
      <c r="B7159" s="88">
        <v>35720</v>
      </c>
      <c r="C7159" s="130"/>
      <c r="D7159" s="128">
        <v>9.7850000000000001</v>
      </c>
    </row>
    <row r="7160" spans="2:4" x14ac:dyDescent="0.2">
      <c r="B7160" s="88">
        <v>35719</v>
      </c>
      <c r="C7160" s="130"/>
      <c r="D7160" s="128">
        <v>9.7870000000000008</v>
      </c>
    </row>
    <row r="7161" spans="2:4" x14ac:dyDescent="0.2">
      <c r="B7161" s="88">
        <v>35718</v>
      </c>
      <c r="C7161" s="130"/>
      <c r="D7161" s="128">
        <v>9.7840000000000007</v>
      </c>
    </row>
    <row r="7162" spans="2:4" x14ac:dyDescent="0.2">
      <c r="B7162" s="88">
        <v>35717</v>
      </c>
      <c r="C7162" s="130"/>
      <c r="D7162" s="128">
        <v>9.7799999999999994</v>
      </c>
    </row>
    <row r="7163" spans="2:4" x14ac:dyDescent="0.2">
      <c r="B7163" s="88">
        <v>35716</v>
      </c>
      <c r="C7163" s="130"/>
      <c r="D7163" s="128">
        <v>9.7769999999999992</v>
      </c>
    </row>
    <row r="7164" spans="2:4" x14ac:dyDescent="0.2">
      <c r="B7164" s="88">
        <v>35713</v>
      </c>
      <c r="C7164" s="130"/>
      <c r="D7164" s="128">
        <v>9.7669999999999995</v>
      </c>
    </row>
    <row r="7165" spans="2:4" x14ac:dyDescent="0.2">
      <c r="B7165" s="88">
        <v>35712</v>
      </c>
      <c r="C7165" s="130"/>
      <c r="D7165" s="128">
        <v>9.7650000000000006</v>
      </c>
    </row>
    <row r="7166" spans="2:4" x14ac:dyDescent="0.2">
      <c r="B7166" s="88">
        <v>35711</v>
      </c>
      <c r="C7166" s="130"/>
      <c r="D7166" s="128">
        <v>9.7620000000000005</v>
      </c>
    </row>
    <row r="7167" spans="2:4" x14ac:dyDescent="0.2">
      <c r="B7167" s="88">
        <v>35710</v>
      </c>
      <c r="C7167" s="130"/>
      <c r="D7167" s="128">
        <v>9.7590000000000003</v>
      </c>
    </row>
    <row r="7168" spans="2:4" x14ac:dyDescent="0.2">
      <c r="B7168" s="88">
        <v>35709</v>
      </c>
      <c r="C7168" s="130"/>
      <c r="D7168" s="128">
        <v>9.7550000000000008</v>
      </c>
    </row>
    <row r="7169" spans="2:4" x14ac:dyDescent="0.2">
      <c r="B7169" s="88">
        <v>35706</v>
      </c>
      <c r="C7169" s="130"/>
      <c r="D7169" s="128">
        <v>9.7449999999999992</v>
      </c>
    </row>
    <row r="7170" spans="2:4" x14ac:dyDescent="0.2">
      <c r="B7170" s="88">
        <v>35705</v>
      </c>
      <c r="C7170" s="130"/>
      <c r="D7170" s="128">
        <v>9.7569999999999997</v>
      </c>
    </row>
    <row r="7171" spans="2:4" x14ac:dyDescent="0.2">
      <c r="B7171" s="88">
        <v>35704</v>
      </c>
      <c r="C7171" s="130"/>
      <c r="D7171" s="128">
        <v>9.7469999999999999</v>
      </c>
    </row>
    <row r="7172" spans="2:4" x14ac:dyDescent="0.2">
      <c r="B7172" s="88">
        <v>35703</v>
      </c>
      <c r="C7172" s="130"/>
      <c r="D7172" s="128">
        <v>9.74</v>
      </c>
    </row>
    <row r="7173" spans="2:4" x14ac:dyDescent="0.2">
      <c r="B7173" s="88">
        <v>35702</v>
      </c>
      <c r="C7173" s="130"/>
      <c r="D7173" s="128">
        <v>9.73</v>
      </c>
    </row>
    <row r="7174" spans="2:4" x14ac:dyDescent="0.2">
      <c r="B7174" s="88">
        <v>35699</v>
      </c>
      <c r="C7174" s="130"/>
      <c r="D7174" s="128">
        <v>9.7260000000000009</v>
      </c>
    </row>
    <row r="7175" spans="2:4" x14ac:dyDescent="0.2">
      <c r="B7175" s="88">
        <v>35698</v>
      </c>
      <c r="C7175" s="130"/>
      <c r="D7175" s="128">
        <v>9.7260000000000009</v>
      </c>
    </row>
    <row r="7176" spans="2:4" x14ac:dyDescent="0.2">
      <c r="B7176" s="88">
        <v>35697</v>
      </c>
      <c r="C7176" s="130"/>
      <c r="D7176" s="128">
        <v>9.7379999999999995</v>
      </c>
    </row>
    <row r="7177" spans="2:4" x14ac:dyDescent="0.2">
      <c r="B7177" s="88">
        <v>35696</v>
      </c>
      <c r="C7177" s="130"/>
      <c r="D7177" s="128">
        <v>9.7449999999999992</v>
      </c>
    </row>
    <row r="7178" spans="2:4" x14ac:dyDescent="0.2">
      <c r="B7178" s="88">
        <v>35695</v>
      </c>
      <c r="C7178" s="130"/>
      <c r="D7178" s="128">
        <v>9.7550000000000008</v>
      </c>
    </row>
    <row r="7179" spans="2:4" x14ac:dyDescent="0.2">
      <c r="B7179" s="88">
        <v>35692</v>
      </c>
      <c r="C7179" s="130"/>
      <c r="D7179" s="128">
        <v>9.7550000000000008</v>
      </c>
    </row>
    <row r="7180" spans="2:4" x14ac:dyDescent="0.2">
      <c r="B7180" s="88">
        <v>35691</v>
      </c>
      <c r="C7180" s="130"/>
      <c r="D7180" s="128">
        <v>9.7650000000000006</v>
      </c>
    </row>
    <row r="7181" spans="2:4" x14ac:dyDescent="0.2">
      <c r="B7181" s="88">
        <v>35690</v>
      </c>
      <c r="C7181" s="130"/>
      <c r="D7181" s="128">
        <v>9.7829999999999995</v>
      </c>
    </row>
    <row r="7182" spans="2:4" x14ac:dyDescent="0.2">
      <c r="B7182" s="88">
        <v>35689</v>
      </c>
      <c r="C7182" s="130"/>
      <c r="D7182" s="128">
        <v>9.7810000000000006</v>
      </c>
    </row>
    <row r="7183" spans="2:4" x14ac:dyDescent="0.2">
      <c r="B7183" s="88">
        <v>35688</v>
      </c>
      <c r="C7183" s="130"/>
      <c r="D7183" s="128">
        <v>9.7750000000000004</v>
      </c>
    </row>
    <row r="7184" spans="2:4" x14ac:dyDescent="0.2">
      <c r="B7184" s="88">
        <v>35685</v>
      </c>
      <c r="C7184" s="130"/>
      <c r="D7184" s="128">
        <v>9.7690000000000001</v>
      </c>
    </row>
    <row r="7185" spans="2:4" x14ac:dyDescent="0.2">
      <c r="B7185" s="88">
        <v>35684</v>
      </c>
      <c r="C7185" s="130"/>
      <c r="D7185" s="128">
        <v>9.7650000000000006</v>
      </c>
    </row>
    <row r="7186" spans="2:4" x14ac:dyDescent="0.2">
      <c r="B7186" s="88">
        <v>35683</v>
      </c>
      <c r="C7186" s="130"/>
      <c r="D7186" s="128">
        <v>9.77</v>
      </c>
    </row>
    <row r="7187" spans="2:4" x14ac:dyDescent="0.2">
      <c r="B7187" s="88">
        <v>35682</v>
      </c>
      <c r="C7187" s="130"/>
      <c r="D7187" s="128">
        <v>9.76</v>
      </c>
    </row>
    <row r="7188" spans="2:4" x14ac:dyDescent="0.2">
      <c r="B7188" s="88">
        <v>35681</v>
      </c>
      <c r="C7188" s="130"/>
      <c r="D7188" s="128">
        <v>9.7449999999999992</v>
      </c>
    </row>
    <row r="7189" spans="2:4" x14ac:dyDescent="0.2">
      <c r="B7189" s="88">
        <v>35678</v>
      </c>
      <c r="C7189" s="130"/>
      <c r="D7189" s="128">
        <v>9.7349999999999994</v>
      </c>
    </row>
    <row r="7190" spans="2:4" x14ac:dyDescent="0.2">
      <c r="B7190" s="88">
        <v>35677</v>
      </c>
      <c r="C7190" s="130"/>
      <c r="D7190" s="128">
        <v>9.7349999999999994</v>
      </c>
    </row>
    <row r="7191" spans="2:4" x14ac:dyDescent="0.2">
      <c r="B7191" s="88">
        <v>35676</v>
      </c>
      <c r="C7191" s="130"/>
      <c r="D7191" s="128">
        <v>9.74</v>
      </c>
    </row>
    <row r="7192" spans="2:4" x14ac:dyDescent="0.2">
      <c r="B7192" s="88">
        <v>35675</v>
      </c>
      <c r="C7192" s="130"/>
      <c r="D7192" s="128">
        <v>9.7370000000000001</v>
      </c>
    </row>
    <row r="7193" spans="2:4" x14ac:dyDescent="0.2">
      <c r="B7193" s="88">
        <v>35674</v>
      </c>
      <c r="C7193" s="130"/>
      <c r="D7193" s="128">
        <v>9.7200000000000006</v>
      </c>
    </row>
    <row r="7194" spans="2:4" x14ac:dyDescent="0.2">
      <c r="B7194" s="88">
        <v>35671</v>
      </c>
      <c r="C7194" s="130"/>
      <c r="D7194" s="128">
        <v>9.6999999999999993</v>
      </c>
    </row>
    <row r="7195" spans="2:4" x14ac:dyDescent="0.2">
      <c r="B7195" s="88">
        <v>35670</v>
      </c>
      <c r="C7195" s="130"/>
      <c r="D7195" s="128">
        <v>9.69</v>
      </c>
    </row>
    <row r="7196" spans="2:4" x14ac:dyDescent="0.2">
      <c r="B7196" s="88">
        <v>35669</v>
      </c>
      <c r="C7196" s="130"/>
      <c r="D7196" s="128">
        <v>9.6850000000000005</v>
      </c>
    </row>
    <row r="7197" spans="2:4" x14ac:dyDescent="0.2">
      <c r="B7197" s="88">
        <v>35668</v>
      </c>
      <c r="C7197" s="130"/>
      <c r="D7197" s="128">
        <v>9.69</v>
      </c>
    </row>
    <row r="7198" spans="2:4" x14ac:dyDescent="0.2">
      <c r="B7198" s="88">
        <v>35664</v>
      </c>
      <c r="C7198" s="130"/>
      <c r="D7198" s="128">
        <v>9.68</v>
      </c>
    </row>
    <row r="7199" spans="2:4" x14ac:dyDescent="0.2">
      <c r="B7199" s="88">
        <v>35663</v>
      </c>
      <c r="C7199" s="130"/>
      <c r="D7199" s="128">
        <v>9.6850000000000005</v>
      </c>
    </row>
    <row r="7200" spans="2:4" x14ac:dyDescent="0.2">
      <c r="B7200" s="88">
        <v>35662</v>
      </c>
      <c r="C7200" s="130"/>
      <c r="D7200" s="128">
        <v>9.69</v>
      </c>
    </row>
    <row r="7201" spans="2:4" x14ac:dyDescent="0.2">
      <c r="B7201" s="88">
        <v>35661</v>
      </c>
      <c r="C7201" s="130"/>
      <c r="D7201" s="128">
        <v>9.6850000000000005</v>
      </c>
    </row>
    <row r="7202" spans="2:4" x14ac:dyDescent="0.2">
      <c r="B7202" s="88">
        <v>35660</v>
      </c>
      <c r="C7202" s="130"/>
      <c r="D7202" s="128">
        <v>9.6850000000000005</v>
      </c>
    </row>
    <row r="7203" spans="2:4" x14ac:dyDescent="0.2">
      <c r="B7203" s="88">
        <v>35657</v>
      </c>
      <c r="C7203" s="130"/>
      <c r="D7203" s="128">
        <v>9.6750000000000007</v>
      </c>
    </row>
    <row r="7204" spans="2:4" x14ac:dyDescent="0.2">
      <c r="B7204" s="88">
        <v>35656</v>
      </c>
      <c r="C7204" s="130"/>
      <c r="D7204" s="128">
        <v>9.6750000000000007</v>
      </c>
    </row>
    <row r="7205" spans="2:4" x14ac:dyDescent="0.2">
      <c r="B7205" s="88">
        <v>35655</v>
      </c>
      <c r="C7205" s="130"/>
      <c r="D7205" s="128">
        <v>9.6649999999999991</v>
      </c>
    </row>
    <row r="7206" spans="2:4" x14ac:dyDescent="0.2">
      <c r="B7206" s="88">
        <v>35654</v>
      </c>
      <c r="C7206" s="130"/>
      <c r="D7206" s="128">
        <v>9.6549999999999994</v>
      </c>
    </row>
    <row r="7207" spans="2:4" x14ac:dyDescent="0.2">
      <c r="B7207" s="88">
        <v>35653</v>
      </c>
      <c r="C7207" s="130"/>
      <c r="D7207" s="128">
        <v>9.6449999999999996</v>
      </c>
    </row>
    <row r="7208" spans="2:4" x14ac:dyDescent="0.2">
      <c r="B7208" s="88">
        <v>35650</v>
      </c>
      <c r="C7208" s="130"/>
      <c r="D7208" s="128">
        <v>9.6310000000000002</v>
      </c>
    </row>
    <row r="7209" spans="2:4" x14ac:dyDescent="0.2">
      <c r="B7209" s="88">
        <v>35649</v>
      </c>
      <c r="C7209" s="130"/>
      <c r="D7209" s="128">
        <v>9.6349999999999998</v>
      </c>
    </row>
    <row r="7210" spans="2:4" x14ac:dyDescent="0.2">
      <c r="B7210" s="88">
        <v>35648</v>
      </c>
      <c r="C7210" s="130"/>
      <c r="D7210" s="128">
        <v>9.6370000000000005</v>
      </c>
    </row>
    <row r="7211" spans="2:4" x14ac:dyDescent="0.2">
      <c r="B7211" s="88">
        <v>35647</v>
      </c>
      <c r="C7211" s="130"/>
      <c r="D7211" s="128">
        <v>9.6349999999999998</v>
      </c>
    </row>
    <row r="7212" spans="2:4" x14ac:dyDescent="0.2">
      <c r="B7212" s="88">
        <v>35646</v>
      </c>
      <c r="C7212" s="130"/>
      <c r="D7212" s="128">
        <v>9.6199999999999992</v>
      </c>
    </row>
    <row r="7213" spans="2:4" x14ac:dyDescent="0.2">
      <c r="B7213" s="88">
        <v>35643</v>
      </c>
      <c r="C7213" s="130"/>
      <c r="D7213" s="128">
        <v>9.6029999999999998</v>
      </c>
    </row>
    <row r="7214" spans="2:4" x14ac:dyDescent="0.2">
      <c r="B7214" s="88">
        <v>35642</v>
      </c>
      <c r="C7214" s="130"/>
      <c r="D7214" s="128">
        <v>9.6</v>
      </c>
    </row>
    <row r="7215" spans="2:4" x14ac:dyDescent="0.2">
      <c r="B7215" s="88">
        <v>35641</v>
      </c>
      <c r="C7215" s="130"/>
      <c r="D7215" s="128">
        <v>9.5950000000000006</v>
      </c>
    </row>
    <row r="7216" spans="2:4" x14ac:dyDescent="0.2">
      <c r="B7216" s="88">
        <v>35640</v>
      </c>
      <c r="C7216" s="130"/>
      <c r="D7216" s="128">
        <v>9.5950000000000006</v>
      </c>
    </row>
    <row r="7217" spans="2:4" x14ac:dyDescent="0.2">
      <c r="B7217" s="88">
        <v>35639</v>
      </c>
      <c r="C7217" s="130"/>
      <c r="D7217" s="128">
        <v>9.5850000000000009</v>
      </c>
    </row>
    <row r="7218" spans="2:4" x14ac:dyDescent="0.2">
      <c r="B7218" s="88">
        <v>35636</v>
      </c>
      <c r="C7218" s="130"/>
      <c r="D7218" s="128">
        <v>9.5749999999999993</v>
      </c>
    </row>
    <row r="7219" spans="2:4" x14ac:dyDescent="0.2">
      <c r="B7219" s="88">
        <v>35635</v>
      </c>
      <c r="C7219" s="130"/>
      <c r="D7219" s="128">
        <v>9.58</v>
      </c>
    </row>
    <row r="7220" spans="2:4" x14ac:dyDescent="0.2">
      <c r="B7220" s="88">
        <v>35634</v>
      </c>
      <c r="C7220" s="130"/>
      <c r="D7220" s="128">
        <v>9.59</v>
      </c>
    </row>
    <row r="7221" spans="2:4" x14ac:dyDescent="0.2">
      <c r="B7221" s="88">
        <v>35633</v>
      </c>
      <c r="C7221" s="130"/>
      <c r="D7221" s="128">
        <v>9.58</v>
      </c>
    </row>
    <row r="7222" spans="2:4" x14ac:dyDescent="0.2">
      <c r="B7222" s="88">
        <v>35632</v>
      </c>
      <c r="C7222" s="130"/>
      <c r="D7222" s="128">
        <v>9.57</v>
      </c>
    </row>
    <row r="7223" spans="2:4" x14ac:dyDescent="0.2">
      <c r="B7223" s="88">
        <v>35628</v>
      </c>
      <c r="C7223" s="130"/>
      <c r="D7223" s="128">
        <v>9.5850000000000009</v>
      </c>
    </row>
    <row r="7224" spans="2:4" x14ac:dyDescent="0.2">
      <c r="B7224" s="88">
        <v>35627</v>
      </c>
      <c r="C7224" s="130"/>
      <c r="D7224" s="128">
        <v>9.6150000000000002</v>
      </c>
    </row>
    <row r="7225" spans="2:4" x14ac:dyDescent="0.2">
      <c r="B7225" s="88">
        <v>35626</v>
      </c>
      <c r="C7225" s="130"/>
      <c r="D7225" s="128">
        <v>9.6</v>
      </c>
    </row>
    <row r="7226" spans="2:4" x14ac:dyDescent="0.2">
      <c r="B7226" s="88">
        <v>35625</v>
      </c>
      <c r="C7226" s="130"/>
      <c r="D7226" s="128">
        <v>9.5749999999999993</v>
      </c>
    </row>
    <row r="7227" spans="2:4" x14ac:dyDescent="0.2">
      <c r="B7227" s="88">
        <v>35622</v>
      </c>
      <c r="C7227" s="130"/>
      <c r="D7227" s="128">
        <v>9.56</v>
      </c>
    </row>
    <row r="7228" spans="2:4" x14ac:dyDescent="0.2">
      <c r="B7228" s="88">
        <v>35621</v>
      </c>
      <c r="C7228" s="130"/>
      <c r="D7228" s="128">
        <v>9.5549999999999997</v>
      </c>
    </row>
    <row r="7229" spans="2:4" x14ac:dyDescent="0.2">
      <c r="B7229" s="88">
        <v>35620</v>
      </c>
      <c r="C7229" s="130"/>
      <c r="D7229" s="128">
        <v>9.5549999999999997</v>
      </c>
    </row>
    <row r="7230" spans="2:4" x14ac:dyDescent="0.2">
      <c r="B7230" s="88">
        <v>35619</v>
      </c>
      <c r="C7230" s="130"/>
      <c r="D7230" s="128">
        <v>9.5399999999999991</v>
      </c>
    </row>
    <row r="7231" spans="2:4" x14ac:dyDescent="0.2">
      <c r="B7231" s="88">
        <v>35618</v>
      </c>
      <c r="C7231" s="130"/>
      <c r="D7231" s="128">
        <v>9.5250000000000004</v>
      </c>
    </row>
    <row r="7232" spans="2:4" x14ac:dyDescent="0.2">
      <c r="B7232" s="88">
        <v>35615</v>
      </c>
      <c r="C7232" s="130"/>
      <c r="D7232" s="128">
        <v>9.5150000000000006</v>
      </c>
    </row>
    <row r="7233" spans="2:4" x14ac:dyDescent="0.2">
      <c r="B7233" s="88">
        <v>35614</v>
      </c>
      <c r="C7233" s="130"/>
      <c r="D7233" s="128">
        <v>9.5150000000000006</v>
      </c>
    </row>
    <row r="7234" spans="2:4" x14ac:dyDescent="0.2">
      <c r="B7234" s="88">
        <v>35613</v>
      </c>
      <c r="C7234" s="130"/>
      <c r="D7234" s="128">
        <v>9.5150000000000006</v>
      </c>
    </row>
    <row r="7235" spans="2:4" x14ac:dyDescent="0.2">
      <c r="B7235" s="88">
        <v>35612</v>
      </c>
      <c r="C7235" s="130"/>
      <c r="D7235" s="128">
        <v>9.5150000000000006</v>
      </c>
    </row>
    <row r="7236" spans="2:4" x14ac:dyDescent="0.2">
      <c r="B7236" s="88">
        <v>35611</v>
      </c>
      <c r="C7236" s="130"/>
      <c r="D7236" s="128">
        <v>9.4949999999999992</v>
      </c>
    </row>
    <row r="7237" spans="2:4" x14ac:dyDescent="0.2">
      <c r="B7237" s="88">
        <v>35608</v>
      </c>
      <c r="C7237" s="130"/>
      <c r="D7237" s="128">
        <v>9.4749999999999996</v>
      </c>
    </row>
    <row r="7238" spans="2:4" x14ac:dyDescent="0.2">
      <c r="B7238" s="88">
        <v>35607</v>
      </c>
      <c r="C7238" s="130"/>
      <c r="D7238" s="128">
        <v>9.4649999999999999</v>
      </c>
    </row>
    <row r="7239" spans="2:4" x14ac:dyDescent="0.2">
      <c r="B7239" s="88">
        <v>35606</v>
      </c>
      <c r="C7239" s="130"/>
      <c r="D7239" s="128">
        <v>9.4700000000000006</v>
      </c>
    </row>
    <row r="7240" spans="2:4" x14ac:dyDescent="0.2">
      <c r="B7240" s="88">
        <v>35605</v>
      </c>
      <c r="C7240" s="130"/>
      <c r="D7240" s="128">
        <v>9.4700000000000006</v>
      </c>
    </row>
    <row r="7241" spans="2:4" x14ac:dyDescent="0.2">
      <c r="B7241" s="88">
        <v>35601</v>
      </c>
      <c r="C7241" s="130"/>
      <c r="D7241" s="128">
        <v>9.4450000000000003</v>
      </c>
    </row>
    <row r="7242" spans="2:4" x14ac:dyDescent="0.2">
      <c r="B7242" s="88">
        <v>35600</v>
      </c>
      <c r="C7242" s="130"/>
      <c r="D7242" s="128">
        <v>9.4499999999999993</v>
      </c>
    </row>
    <row r="7243" spans="2:4" x14ac:dyDescent="0.2">
      <c r="B7243" s="88">
        <v>35599</v>
      </c>
      <c r="C7243" s="130"/>
      <c r="D7243" s="128">
        <v>9.44</v>
      </c>
    </row>
    <row r="7244" spans="2:4" x14ac:dyDescent="0.2">
      <c r="B7244" s="88">
        <v>35598</v>
      </c>
      <c r="C7244" s="130"/>
      <c r="D7244" s="128">
        <v>9.4350000000000005</v>
      </c>
    </row>
    <row r="7245" spans="2:4" x14ac:dyDescent="0.2">
      <c r="B7245" s="88">
        <v>35597</v>
      </c>
      <c r="C7245" s="130"/>
      <c r="D7245" s="128">
        <v>9.43</v>
      </c>
    </row>
    <row r="7246" spans="2:4" x14ac:dyDescent="0.2">
      <c r="B7246" s="88">
        <v>35594</v>
      </c>
      <c r="C7246" s="130"/>
      <c r="D7246" s="128">
        <v>9.4250000000000007</v>
      </c>
    </row>
    <row r="7247" spans="2:4" x14ac:dyDescent="0.2">
      <c r="B7247" s="88">
        <v>35593</v>
      </c>
      <c r="C7247" s="130"/>
      <c r="D7247" s="128">
        <v>9.43</v>
      </c>
    </row>
    <row r="7248" spans="2:4" x14ac:dyDescent="0.2">
      <c r="B7248" s="88">
        <v>35592</v>
      </c>
      <c r="C7248" s="130"/>
      <c r="D7248" s="128">
        <v>9.43</v>
      </c>
    </row>
    <row r="7249" spans="2:4" x14ac:dyDescent="0.2">
      <c r="B7249" s="88">
        <v>35591</v>
      </c>
      <c r="C7249" s="130"/>
      <c r="D7249" s="128">
        <v>9.4280000000000008</v>
      </c>
    </row>
    <row r="7250" spans="2:4" x14ac:dyDescent="0.2">
      <c r="B7250" s="88">
        <v>35590</v>
      </c>
      <c r="C7250" s="130"/>
      <c r="D7250" s="128">
        <v>9.41</v>
      </c>
    </row>
    <row r="7251" spans="2:4" x14ac:dyDescent="0.2">
      <c r="B7251" s="88">
        <v>35587</v>
      </c>
      <c r="C7251" s="130"/>
      <c r="D7251" s="128">
        <v>9.3949999999999996</v>
      </c>
    </row>
    <row r="7252" spans="2:4" x14ac:dyDescent="0.2">
      <c r="B7252" s="88">
        <v>35586</v>
      </c>
      <c r="C7252" s="130"/>
      <c r="D7252" s="128">
        <v>9.3949999999999996</v>
      </c>
    </row>
    <row r="7253" spans="2:4" x14ac:dyDescent="0.2">
      <c r="B7253" s="88">
        <v>35585</v>
      </c>
      <c r="C7253" s="130"/>
      <c r="D7253" s="128">
        <v>9.3949999999999996</v>
      </c>
    </row>
    <row r="7254" spans="2:4" x14ac:dyDescent="0.2">
      <c r="B7254" s="88">
        <v>35584</v>
      </c>
      <c r="C7254" s="130"/>
      <c r="D7254" s="128">
        <v>9.3849999999999998</v>
      </c>
    </row>
    <row r="7255" spans="2:4" x14ac:dyDescent="0.2">
      <c r="B7255" s="88">
        <v>35583</v>
      </c>
      <c r="C7255" s="130"/>
      <c r="D7255" s="128">
        <v>9.3699999999999992</v>
      </c>
    </row>
    <row r="7256" spans="2:4" x14ac:dyDescent="0.2">
      <c r="B7256" s="88">
        <v>35580</v>
      </c>
      <c r="C7256" s="130"/>
      <c r="D7256" s="128">
        <v>9.3650000000000002</v>
      </c>
    </row>
    <row r="7257" spans="2:4" x14ac:dyDescent="0.2">
      <c r="B7257" s="88">
        <v>35579</v>
      </c>
      <c r="C7257" s="130"/>
      <c r="D7257" s="128">
        <v>9.36</v>
      </c>
    </row>
    <row r="7258" spans="2:4" x14ac:dyDescent="0.2">
      <c r="B7258" s="88">
        <v>35578</v>
      </c>
      <c r="C7258" s="130"/>
      <c r="D7258" s="128">
        <v>9.35</v>
      </c>
    </row>
    <row r="7259" spans="2:4" x14ac:dyDescent="0.2">
      <c r="B7259" s="88">
        <v>35577</v>
      </c>
      <c r="C7259" s="130"/>
      <c r="D7259" s="128">
        <v>9.3350000000000009</v>
      </c>
    </row>
    <row r="7260" spans="2:4" x14ac:dyDescent="0.2">
      <c r="B7260" s="88">
        <v>35576</v>
      </c>
      <c r="C7260" s="130"/>
      <c r="D7260" s="128">
        <v>9.3320000000000007</v>
      </c>
    </row>
    <row r="7261" spans="2:4" x14ac:dyDescent="0.2">
      <c r="B7261" s="88">
        <v>35573</v>
      </c>
      <c r="C7261" s="130"/>
      <c r="D7261" s="128">
        <v>9.3249999999999993</v>
      </c>
    </row>
    <row r="7262" spans="2:4" x14ac:dyDescent="0.2">
      <c r="B7262" s="88">
        <v>35572</v>
      </c>
      <c r="C7262" s="130"/>
      <c r="D7262" s="128">
        <v>9.3170000000000002</v>
      </c>
    </row>
    <row r="7263" spans="2:4" x14ac:dyDescent="0.2">
      <c r="B7263" s="88">
        <v>35571</v>
      </c>
      <c r="C7263" s="130"/>
      <c r="D7263" s="128">
        <v>9.3070000000000004</v>
      </c>
    </row>
    <row r="7264" spans="2:4" x14ac:dyDescent="0.2">
      <c r="B7264" s="88">
        <v>35570</v>
      </c>
      <c r="C7264" s="130"/>
      <c r="D7264" s="128">
        <v>9.3049999999999997</v>
      </c>
    </row>
    <row r="7265" spans="2:4" x14ac:dyDescent="0.2">
      <c r="B7265" s="88">
        <v>35569</v>
      </c>
      <c r="C7265" s="130"/>
      <c r="D7265" s="128">
        <v>9.3019999999999996</v>
      </c>
    </row>
    <row r="7266" spans="2:4" x14ac:dyDescent="0.2">
      <c r="B7266" s="88">
        <v>35566</v>
      </c>
      <c r="C7266" s="130"/>
      <c r="D7266" s="128">
        <v>9.2959999999999994</v>
      </c>
    </row>
    <row r="7267" spans="2:4" x14ac:dyDescent="0.2">
      <c r="B7267" s="88">
        <v>35565</v>
      </c>
      <c r="C7267" s="130"/>
      <c r="D7267" s="128">
        <v>9.2949999999999999</v>
      </c>
    </row>
    <row r="7268" spans="2:4" x14ac:dyDescent="0.2">
      <c r="B7268" s="88">
        <v>35564</v>
      </c>
      <c r="C7268" s="130"/>
      <c r="D7268" s="128">
        <v>9.2899999999999991</v>
      </c>
    </row>
    <row r="7269" spans="2:4" x14ac:dyDescent="0.2">
      <c r="B7269" s="88">
        <v>35563</v>
      </c>
      <c r="C7269" s="130"/>
      <c r="D7269" s="128">
        <v>9.2899999999999991</v>
      </c>
    </row>
    <row r="7270" spans="2:4" x14ac:dyDescent="0.2">
      <c r="B7270" s="88">
        <v>35562</v>
      </c>
      <c r="C7270" s="130"/>
      <c r="D7270" s="128">
        <v>9.2899999999999991</v>
      </c>
    </row>
    <row r="7271" spans="2:4" x14ac:dyDescent="0.2">
      <c r="B7271" s="88">
        <v>35559</v>
      </c>
      <c r="C7271" s="130"/>
      <c r="D7271" s="128">
        <v>9.2850000000000001</v>
      </c>
    </row>
    <row r="7272" spans="2:4" x14ac:dyDescent="0.2">
      <c r="B7272" s="88">
        <v>35558</v>
      </c>
      <c r="C7272" s="130"/>
      <c r="D7272" s="128">
        <v>9.2850000000000001</v>
      </c>
    </row>
    <row r="7273" spans="2:4" x14ac:dyDescent="0.2">
      <c r="B7273" s="88">
        <v>35557</v>
      </c>
      <c r="C7273" s="130"/>
      <c r="D7273" s="128">
        <v>9.2750000000000004</v>
      </c>
    </row>
    <row r="7274" spans="2:4" x14ac:dyDescent="0.2">
      <c r="B7274" s="88">
        <v>35556</v>
      </c>
      <c r="C7274" s="130"/>
      <c r="D7274" s="128">
        <v>9.2550000000000008</v>
      </c>
    </row>
    <row r="7275" spans="2:4" x14ac:dyDescent="0.2">
      <c r="B7275" s="88">
        <v>35555</v>
      </c>
      <c r="C7275" s="130"/>
      <c r="D7275" s="128">
        <v>9.2319999999999993</v>
      </c>
    </row>
    <row r="7276" spans="2:4" x14ac:dyDescent="0.2">
      <c r="B7276" s="88">
        <v>35552</v>
      </c>
      <c r="C7276" s="130"/>
      <c r="D7276" s="128">
        <v>9.2249999999999996</v>
      </c>
    </row>
    <row r="7277" spans="2:4" x14ac:dyDescent="0.2">
      <c r="B7277" s="88">
        <v>35550</v>
      </c>
      <c r="C7277" s="130"/>
      <c r="D7277" s="128">
        <v>9.23</v>
      </c>
    </row>
    <row r="7278" spans="2:4" x14ac:dyDescent="0.2">
      <c r="B7278" s="88">
        <v>35549</v>
      </c>
      <c r="C7278" s="130"/>
      <c r="D7278" s="128">
        <v>9.23</v>
      </c>
    </row>
    <row r="7279" spans="2:4" x14ac:dyDescent="0.2">
      <c r="B7279" s="88">
        <v>35548</v>
      </c>
      <c r="C7279" s="130"/>
      <c r="D7279" s="128">
        <v>9.2200000000000006</v>
      </c>
    </row>
    <row r="7280" spans="2:4" x14ac:dyDescent="0.2">
      <c r="B7280" s="88">
        <v>35545</v>
      </c>
      <c r="C7280" s="130"/>
      <c r="D7280" s="128">
        <v>9.2050000000000001</v>
      </c>
    </row>
    <row r="7281" spans="2:4" x14ac:dyDescent="0.2">
      <c r="B7281" s="88">
        <v>35544</v>
      </c>
      <c r="C7281" s="130"/>
      <c r="D7281" s="128">
        <v>9.1950000000000003</v>
      </c>
    </row>
    <row r="7282" spans="2:4" x14ac:dyDescent="0.2">
      <c r="B7282" s="88">
        <v>35543</v>
      </c>
      <c r="C7282" s="130"/>
      <c r="D7282" s="128">
        <v>9.19</v>
      </c>
    </row>
    <row r="7283" spans="2:4" x14ac:dyDescent="0.2">
      <c r="B7283" s="88">
        <v>35542</v>
      </c>
      <c r="C7283" s="130"/>
      <c r="D7283" s="128">
        <v>9.1859999999999999</v>
      </c>
    </row>
    <row r="7284" spans="2:4" x14ac:dyDescent="0.2">
      <c r="B7284" s="88">
        <v>35541</v>
      </c>
      <c r="C7284" s="130"/>
      <c r="D7284" s="128">
        <v>9.18</v>
      </c>
    </row>
    <row r="7285" spans="2:4" x14ac:dyDescent="0.2">
      <c r="B7285" s="88">
        <v>35538</v>
      </c>
      <c r="C7285" s="130"/>
      <c r="D7285" s="128">
        <v>9.17</v>
      </c>
    </row>
    <row r="7286" spans="2:4" x14ac:dyDescent="0.2">
      <c r="B7286" s="88">
        <v>35537</v>
      </c>
      <c r="C7286" s="130"/>
      <c r="D7286" s="128">
        <v>9.1709999999999994</v>
      </c>
    </row>
    <row r="7287" spans="2:4" x14ac:dyDescent="0.2">
      <c r="B7287" s="88">
        <v>35536</v>
      </c>
      <c r="C7287" s="130"/>
      <c r="D7287" s="128">
        <v>9.1750000000000007</v>
      </c>
    </row>
    <row r="7288" spans="2:4" x14ac:dyDescent="0.2">
      <c r="B7288" s="88">
        <v>35535</v>
      </c>
      <c r="C7288" s="130"/>
      <c r="D7288" s="128">
        <v>9.1809999999999992</v>
      </c>
    </row>
    <row r="7289" spans="2:4" x14ac:dyDescent="0.2">
      <c r="B7289" s="88">
        <v>35534</v>
      </c>
      <c r="C7289" s="130"/>
      <c r="D7289" s="128">
        <v>9.1750000000000007</v>
      </c>
    </row>
    <row r="7290" spans="2:4" x14ac:dyDescent="0.2">
      <c r="B7290" s="88">
        <v>35531</v>
      </c>
      <c r="C7290" s="130"/>
      <c r="D7290" s="128">
        <v>9.16</v>
      </c>
    </row>
    <row r="7291" spans="2:4" x14ac:dyDescent="0.2">
      <c r="B7291" s="88">
        <v>35530</v>
      </c>
      <c r="C7291" s="130"/>
      <c r="D7291" s="128">
        <v>9.16</v>
      </c>
    </row>
    <row r="7292" spans="2:4" x14ac:dyDescent="0.2">
      <c r="B7292" s="88">
        <v>35529</v>
      </c>
      <c r="C7292" s="130"/>
      <c r="D7292" s="128">
        <v>9.16</v>
      </c>
    </row>
    <row r="7293" spans="2:4" x14ac:dyDescent="0.2">
      <c r="B7293" s="88">
        <v>35528</v>
      </c>
      <c r="C7293" s="130"/>
      <c r="D7293" s="128">
        <v>9.1460000000000008</v>
      </c>
    </row>
    <row r="7294" spans="2:4" x14ac:dyDescent="0.2">
      <c r="B7294" s="88">
        <v>35527</v>
      </c>
      <c r="C7294" s="130"/>
      <c r="D7294" s="128">
        <v>9.14</v>
      </c>
    </row>
    <row r="7295" spans="2:4" x14ac:dyDescent="0.2">
      <c r="B7295" s="88">
        <v>35524</v>
      </c>
      <c r="C7295" s="130"/>
      <c r="D7295" s="128">
        <v>9.1349999999999998</v>
      </c>
    </row>
    <row r="7296" spans="2:4" x14ac:dyDescent="0.2">
      <c r="B7296" s="88">
        <v>35523</v>
      </c>
      <c r="C7296" s="130"/>
      <c r="D7296" s="128">
        <v>9.1349999999999998</v>
      </c>
    </row>
    <row r="7297" spans="2:4" x14ac:dyDescent="0.2">
      <c r="B7297" s="88">
        <v>35522</v>
      </c>
      <c r="C7297" s="130"/>
      <c r="D7297" s="128">
        <v>9.1</v>
      </c>
    </row>
    <row r="7298" spans="2:4" x14ac:dyDescent="0.2">
      <c r="B7298" s="88">
        <v>35521</v>
      </c>
      <c r="C7298" s="130"/>
      <c r="D7298" s="128">
        <v>9.09</v>
      </c>
    </row>
    <row r="7299" spans="2:4" x14ac:dyDescent="0.2">
      <c r="B7299" s="88">
        <v>35520</v>
      </c>
      <c r="C7299" s="130"/>
      <c r="D7299" s="128">
        <v>9.077</v>
      </c>
    </row>
    <row r="7300" spans="2:4" x14ac:dyDescent="0.2">
      <c r="B7300" s="88">
        <v>35516</v>
      </c>
      <c r="C7300" s="130"/>
      <c r="D7300" s="128">
        <v>9.0660000000000007</v>
      </c>
    </row>
    <row r="7301" spans="2:4" x14ac:dyDescent="0.2">
      <c r="B7301" s="88">
        <v>35515</v>
      </c>
      <c r="C7301" s="130"/>
      <c r="D7301" s="128">
        <v>9.0549999999999997</v>
      </c>
    </row>
    <row r="7302" spans="2:4" x14ac:dyDescent="0.2">
      <c r="B7302" s="88">
        <v>35514</v>
      </c>
      <c r="C7302" s="130"/>
      <c r="D7302" s="128">
        <v>9.0549999999999997</v>
      </c>
    </row>
    <row r="7303" spans="2:4" x14ac:dyDescent="0.2">
      <c r="B7303" s="88">
        <v>35513</v>
      </c>
      <c r="C7303" s="130"/>
      <c r="D7303" s="128">
        <v>9.0449999999999999</v>
      </c>
    </row>
    <row r="7304" spans="2:4" x14ac:dyDescent="0.2">
      <c r="B7304" s="88">
        <v>35510</v>
      </c>
      <c r="C7304" s="130"/>
      <c r="D7304" s="128">
        <v>9.0299999999999994</v>
      </c>
    </row>
    <row r="7305" spans="2:4" x14ac:dyDescent="0.2">
      <c r="B7305" s="88">
        <v>35509</v>
      </c>
      <c r="C7305" s="130"/>
      <c r="D7305" s="128">
        <v>9.0380000000000003</v>
      </c>
    </row>
    <row r="7306" spans="2:4" x14ac:dyDescent="0.2">
      <c r="B7306" s="88">
        <v>35508</v>
      </c>
      <c r="C7306" s="130"/>
      <c r="D7306" s="128">
        <v>9.0280000000000005</v>
      </c>
    </row>
    <row r="7307" spans="2:4" x14ac:dyDescent="0.2">
      <c r="B7307" s="88">
        <v>35507</v>
      </c>
      <c r="C7307" s="130"/>
      <c r="D7307" s="128">
        <v>9.0250000000000004</v>
      </c>
    </row>
    <row r="7308" spans="2:4" x14ac:dyDescent="0.2">
      <c r="B7308" s="88">
        <v>35506</v>
      </c>
      <c r="C7308" s="130"/>
      <c r="D7308" s="128">
        <v>9.0250000000000004</v>
      </c>
    </row>
    <row r="7309" spans="2:4" x14ac:dyDescent="0.2">
      <c r="B7309" s="88">
        <v>35503</v>
      </c>
      <c r="C7309" s="130"/>
      <c r="D7309" s="128">
        <v>9.016</v>
      </c>
    </row>
    <row r="7310" spans="2:4" x14ac:dyDescent="0.2">
      <c r="B7310" s="88">
        <v>35502</v>
      </c>
      <c r="C7310" s="130"/>
      <c r="D7310" s="128">
        <v>9.01</v>
      </c>
    </row>
    <row r="7311" spans="2:4" x14ac:dyDescent="0.2">
      <c r="B7311" s="88">
        <v>35501</v>
      </c>
      <c r="C7311" s="130"/>
      <c r="D7311" s="128">
        <v>9.0050000000000008</v>
      </c>
    </row>
    <row r="7312" spans="2:4" x14ac:dyDescent="0.2">
      <c r="B7312" s="88">
        <v>35500</v>
      </c>
      <c r="C7312" s="130"/>
      <c r="D7312" s="128">
        <v>9.0050000000000008</v>
      </c>
    </row>
    <row r="7313" spans="2:4" x14ac:dyDescent="0.2">
      <c r="B7313" s="88">
        <v>35499</v>
      </c>
      <c r="C7313" s="130"/>
      <c r="D7313" s="128">
        <v>9</v>
      </c>
    </row>
    <row r="7314" spans="2:4" x14ac:dyDescent="0.2">
      <c r="B7314" s="88">
        <v>35496</v>
      </c>
      <c r="C7314" s="130"/>
      <c r="D7314" s="128">
        <v>8.9849999999999994</v>
      </c>
    </row>
    <row r="7315" spans="2:4" x14ac:dyDescent="0.2">
      <c r="B7315" s="88">
        <v>35495</v>
      </c>
      <c r="C7315" s="130"/>
      <c r="D7315" s="128">
        <v>8.98</v>
      </c>
    </row>
    <row r="7316" spans="2:4" x14ac:dyDescent="0.2">
      <c r="B7316" s="88">
        <v>35494</v>
      </c>
      <c r="C7316" s="130"/>
      <c r="D7316" s="128">
        <v>8.9749999999999996</v>
      </c>
    </row>
    <row r="7317" spans="2:4" x14ac:dyDescent="0.2">
      <c r="B7317" s="88">
        <v>35493</v>
      </c>
      <c r="C7317" s="130"/>
      <c r="D7317" s="128">
        <v>8.9700000000000006</v>
      </c>
    </row>
    <row r="7318" spans="2:4" x14ac:dyDescent="0.2">
      <c r="B7318" s="88">
        <v>35492</v>
      </c>
      <c r="C7318" s="130"/>
      <c r="D7318" s="128">
        <v>8.9600000000000009</v>
      </c>
    </row>
    <row r="7319" spans="2:4" x14ac:dyDescent="0.2">
      <c r="B7319" s="88">
        <v>35489</v>
      </c>
      <c r="C7319" s="130"/>
      <c r="D7319" s="128">
        <v>8.9450000000000003</v>
      </c>
    </row>
    <row r="7320" spans="2:4" x14ac:dyDescent="0.2">
      <c r="B7320" s="88">
        <v>35488</v>
      </c>
      <c r="C7320" s="130"/>
      <c r="D7320" s="128">
        <v>8.9450000000000003</v>
      </c>
    </row>
    <row r="7321" spans="2:4" x14ac:dyDescent="0.2">
      <c r="B7321" s="88">
        <v>35487</v>
      </c>
      <c r="C7321" s="130"/>
      <c r="D7321" s="128">
        <v>8.9410000000000007</v>
      </c>
    </row>
    <row r="7322" spans="2:4" x14ac:dyDescent="0.2">
      <c r="B7322" s="88">
        <v>35486</v>
      </c>
      <c r="C7322" s="130"/>
      <c r="D7322" s="128">
        <v>8.93</v>
      </c>
    </row>
    <row r="7323" spans="2:4" x14ac:dyDescent="0.2">
      <c r="B7323" s="88">
        <v>35485</v>
      </c>
      <c r="C7323" s="130"/>
      <c r="D7323" s="128">
        <v>8.9250000000000007</v>
      </c>
    </row>
    <row r="7324" spans="2:4" x14ac:dyDescent="0.2">
      <c r="B7324" s="88">
        <v>35482</v>
      </c>
      <c r="C7324" s="130"/>
      <c r="D7324" s="128">
        <v>8.92</v>
      </c>
    </row>
    <row r="7325" spans="2:4" x14ac:dyDescent="0.2">
      <c r="B7325" s="88">
        <v>35481</v>
      </c>
      <c r="C7325" s="130"/>
      <c r="D7325" s="128">
        <v>8.9149999999999991</v>
      </c>
    </row>
    <row r="7326" spans="2:4" x14ac:dyDescent="0.2">
      <c r="B7326" s="88">
        <v>35480</v>
      </c>
      <c r="C7326" s="130"/>
      <c r="D7326" s="128">
        <v>8.9190000000000005</v>
      </c>
    </row>
    <row r="7327" spans="2:4" x14ac:dyDescent="0.2">
      <c r="B7327" s="88">
        <v>35479</v>
      </c>
      <c r="C7327" s="130"/>
      <c r="D7327" s="128">
        <v>8.91</v>
      </c>
    </row>
    <row r="7328" spans="2:4" x14ac:dyDescent="0.2">
      <c r="B7328" s="88">
        <v>35478</v>
      </c>
      <c r="C7328" s="130"/>
      <c r="D7328" s="128">
        <v>8.91</v>
      </c>
    </row>
    <row r="7329" spans="2:4" x14ac:dyDescent="0.2">
      <c r="B7329" s="88">
        <v>35475</v>
      </c>
      <c r="C7329" s="130"/>
      <c r="D7329" s="128">
        <v>8.89</v>
      </c>
    </row>
    <row r="7330" spans="2:4" x14ac:dyDescent="0.2">
      <c r="B7330" s="88">
        <v>35474</v>
      </c>
      <c r="C7330" s="130"/>
      <c r="D7330" s="128">
        <v>8.8849999999999998</v>
      </c>
    </row>
    <row r="7331" spans="2:4" x14ac:dyDescent="0.2">
      <c r="B7331" s="88">
        <v>35473</v>
      </c>
      <c r="C7331" s="130"/>
      <c r="D7331" s="128">
        <v>8.8800000000000008</v>
      </c>
    </row>
    <row r="7332" spans="2:4" x14ac:dyDescent="0.2">
      <c r="B7332" s="88">
        <v>35468</v>
      </c>
      <c r="C7332" s="130"/>
      <c r="D7332" s="128">
        <v>8.8520000000000003</v>
      </c>
    </row>
    <row r="7333" spans="2:4" x14ac:dyDescent="0.2">
      <c r="B7333" s="88">
        <v>35467</v>
      </c>
      <c r="C7333" s="130"/>
      <c r="D7333" s="128">
        <v>8.85</v>
      </c>
    </row>
    <row r="7334" spans="2:4" x14ac:dyDescent="0.2">
      <c r="B7334" s="88">
        <v>35466</v>
      </c>
      <c r="C7334" s="130"/>
      <c r="D7334" s="128">
        <v>8.8450000000000006</v>
      </c>
    </row>
    <row r="7335" spans="2:4" x14ac:dyDescent="0.2">
      <c r="B7335" s="88">
        <v>35465</v>
      </c>
      <c r="C7335" s="130"/>
      <c r="D7335" s="128">
        <v>8.84</v>
      </c>
    </row>
    <row r="7336" spans="2:4" x14ac:dyDescent="0.2">
      <c r="B7336" s="88">
        <v>35464</v>
      </c>
      <c r="C7336" s="130"/>
      <c r="D7336" s="128">
        <v>8.8350000000000009</v>
      </c>
    </row>
    <row r="7337" spans="2:4" x14ac:dyDescent="0.2">
      <c r="B7337" s="88">
        <v>35461</v>
      </c>
      <c r="C7337" s="130"/>
      <c r="D7337" s="128">
        <v>8.8249999999999993</v>
      </c>
    </row>
    <row r="7338" spans="2:4" x14ac:dyDescent="0.2">
      <c r="B7338" s="88">
        <v>35460</v>
      </c>
      <c r="C7338" s="130"/>
      <c r="D7338" s="128">
        <v>8.8149999999999995</v>
      </c>
    </row>
    <row r="7339" spans="2:4" x14ac:dyDescent="0.2">
      <c r="B7339" s="88">
        <v>35459</v>
      </c>
      <c r="C7339" s="130"/>
      <c r="D7339" s="128">
        <v>8.8149999999999995</v>
      </c>
    </row>
    <row r="7340" spans="2:4" x14ac:dyDescent="0.2">
      <c r="B7340" s="88">
        <v>35458</v>
      </c>
      <c r="C7340" s="130"/>
      <c r="D7340" s="128">
        <v>8.81</v>
      </c>
    </row>
    <row r="7341" spans="2:4" x14ac:dyDescent="0.2">
      <c r="B7341" s="88">
        <v>35457</v>
      </c>
      <c r="C7341" s="130"/>
      <c r="D7341" s="128">
        <v>8.81</v>
      </c>
    </row>
    <row r="7342" spans="2:4" x14ac:dyDescent="0.2">
      <c r="B7342" s="88">
        <v>35454</v>
      </c>
      <c r="C7342" s="130"/>
      <c r="D7342" s="128">
        <v>8.7949999999999999</v>
      </c>
    </row>
    <row r="7343" spans="2:4" x14ac:dyDescent="0.2">
      <c r="B7343" s="88">
        <v>35453</v>
      </c>
      <c r="C7343" s="130"/>
      <c r="D7343" s="128">
        <v>8.7949999999999999</v>
      </c>
    </row>
    <row r="7344" spans="2:4" x14ac:dyDescent="0.2">
      <c r="B7344" s="88">
        <v>35452</v>
      </c>
      <c r="C7344" s="130"/>
      <c r="D7344" s="128">
        <v>8.7949999999999999</v>
      </c>
    </row>
    <row r="7345" spans="2:4" x14ac:dyDescent="0.2">
      <c r="B7345" s="88">
        <v>35451</v>
      </c>
      <c r="C7345" s="130"/>
      <c r="D7345" s="128">
        <v>8.7949999999999999</v>
      </c>
    </row>
    <row r="7346" spans="2:4" x14ac:dyDescent="0.2">
      <c r="B7346" s="88">
        <v>35450</v>
      </c>
      <c r="C7346" s="130"/>
      <c r="D7346" s="128">
        <v>8.7899999999999991</v>
      </c>
    </row>
    <row r="7347" spans="2:4" x14ac:dyDescent="0.2">
      <c r="B7347" s="88">
        <v>35447</v>
      </c>
      <c r="C7347" s="130"/>
      <c r="D7347" s="128">
        <v>8.7899999999999991</v>
      </c>
    </row>
    <row r="7348" spans="2:4" x14ac:dyDescent="0.2">
      <c r="B7348" s="88">
        <v>35446</v>
      </c>
      <c r="C7348" s="130"/>
      <c r="D7348" s="128">
        <v>8.8000000000000007</v>
      </c>
    </row>
    <row r="7349" spans="2:4" x14ac:dyDescent="0.2">
      <c r="B7349" s="88">
        <v>35445</v>
      </c>
      <c r="C7349" s="130"/>
      <c r="D7349" s="128">
        <v>8.7949999999999999</v>
      </c>
    </row>
    <row r="7350" spans="2:4" x14ac:dyDescent="0.2">
      <c r="B7350" s="88">
        <v>35443</v>
      </c>
      <c r="C7350" s="130"/>
      <c r="D7350" s="128">
        <v>8.7899999999999991</v>
      </c>
    </row>
    <row r="7351" spans="2:4" x14ac:dyDescent="0.2">
      <c r="B7351" s="88">
        <v>35440</v>
      </c>
      <c r="C7351" s="130"/>
      <c r="D7351" s="128">
        <v>8.7850000000000001</v>
      </c>
    </row>
    <row r="7352" spans="2:4" x14ac:dyDescent="0.2">
      <c r="B7352" s="88">
        <v>35439</v>
      </c>
      <c r="C7352" s="130"/>
      <c r="D7352" s="128">
        <v>8.7850000000000001</v>
      </c>
    </row>
    <row r="7353" spans="2:4" x14ac:dyDescent="0.2">
      <c r="B7353" s="88">
        <v>35438</v>
      </c>
      <c r="C7353" s="130"/>
      <c r="D7353" s="128">
        <v>8.7949999999999999</v>
      </c>
    </row>
    <row r="7354" spans="2:4" x14ac:dyDescent="0.2">
      <c r="B7354" s="88">
        <v>35437</v>
      </c>
      <c r="C7354" s="130"/>
      <c r="D7354" s="128">
        <v>8.7650000000000006</v>
      </c>
    </row>
    <row r="7355" spans="2:4" x14ac:dyDescent="0.2">
      <c r="B7355" s="88">
        <v>35433</v>
      </c>
      <c r="C7355" s="130"/>
      <c r="D7355" s="128">
        <v>8.74</v>
      </c>
    </row>
    <row r="7356" spans="2:4" x14ac:dyDescent="0.2">
      <c r="B7356" s="88">
        <v>35432</v>
      </c>
      <c r="C7356" s="130"/>
      <c r="D7356" s="128">
        <v>8.7249999999999996</v>
      </c>
    </row>
    <row r="7357" spans="2:4" x14ac:dyDescent="0.2">
      <c r="B7357" s="88">
        <v>35430</v>
      </c>
      <c r="C7357" s="130"/>
      <c r="D7357" s="128">
        <v>8.7129999999999992</v>
      </c>
    </row>
    <row r="7358" spans="2:4" x14ac:dyDescent="0.2">
      <c r="B7358" s="88">
        <v>35429</v>
      </c>
      <c r="C7358" s="130"/>
      <c r="D7358" s="128">
        <v>8.7149999999999999</v>
      </c>
    </row>
    <row r="7359" spans="2:4" x14ac:dyDescent="0.2">
      <c r="B7359" s="88">
        <v>35426</v>
      </c>
      <c r="C7359" s="130"/>
      <c r="D7359" s="128">
        <v>8.7050000000000001</v>
      </c>
    </row>
    <row r="7360" spans="2:4" x14ac:dyDescent="0.2">
      <c r="B7360" s="88">
        <v>35425</v>
      </c>
      <c r="C7360" s="130"/>
      <c r="D7360" s="128">
        <v>8.6910000000000007</v>
      </c>
    </row>
    <row r="7361" spans="2:4" x14ac:dyDescent="0.2">
      <c r="B7361" s="88">
        <v>35423</v>
      </c>
      <c r="C7361" s="130"/>
      <c r="D7361" s="128">
        <v>8.6839999999999993</v>
      </c>
    </row>
    <row r="7362" spans="2:4" x14ac:dyDescent="0.2">
      <c r="B7362" s="88">
        <v>35422</v>
      </c>
      <c r="C7362" s="130"/>
      <c r="D7362" s="128">
        <v>8.68</v>
      </c>
    </row>
    <row r="7363" spans="2:4" x14ac:dyDescent="0.2">
      <c r="B7363" s="88">
        <v>35419</v>
      </c>
      <c r="C7363" s="130"/>
      <c r="D7363" s="128">
        <v>8.6679999999999993</v>
      </c>
    </row>
    <row r="7364" spans="2:4" x14ac:dyDescent="0.2">
      <c r="B7364" s="88">
        <v>35418</v>
      </c>
      <c r="C7364" s="130"/>
      <c r="D7364" s="128">
        <v>8.6639999999999997</v>
      </c>
    </row>
    <row r="7365" spans="2:4" x14ac:dyDescent="0.2">
      <c r="B7365" s="88">
        <v>35417</v>
      </c>
      <c r="C7365" s="130"/>
      <c r="D7365" s="128">
        <v>8.6649999999999991</v>
      </c>
    </row>
    <row r="7366" spans="2:4" x14ac:dyDescent="0.2">
      <c r="B7366" s="88">
        <v>35416</v>
      </c>
      <c r="C7366" s="130"/>
      <c r="D7366" s="128">
        <v>8.6649999999999991</v>
      </c>
    </row>
    <row r="7367" spans="2:4" x14ac:dyDescent="0.2">
      <c r="B7367" s="88">
        <v>35415</v>
      </c>
      <c r="C7367" s="130"/>
      <c r="D7367" s="128">
        <v>8.6620000000000008</v>
      </c>
    </row>
    <row r="7368" spans="2:4" x14ac:dyDescent="0.2">
      <c r="B7368" s="88">
        <v>35412</v>
      </c>
      <c r="C7368" s="130"/>
      <c r="D7368" s="128">
        <v>8.6419999999999995</v>
      </c>
    </row>
    <row r="7369" spans="2:4" x14ac:dyDescent="0.2">
      <c r="B7369" s="88">
        <v>35411</v>
      </c>
      <c r="C7369" s="130"/>
      <c r="D7369" s="128">
        <v>8.6379999999999999</v>
      </c>
    </row>
    <row r="7370" spans="2:4" x14ac:dyDescent="0.2">
      <c r="B7370" s="88">
        <v>35410</v>
      </c>
      <c r="C7370" s="130"/>
      <c r="D7370" s="128">
        <v>8.6349999999999998</v>
      </c>
    </row>
    <row r="7371" spans="2:4" x14ac:dyDescent="0.2">
      <c r="B7371" s="88">
        <v>35409</v>
      </c>
      <c r="C7371" s="130"/>
      <c r="D7371" s="128">
        <v>8.6300000000000008</v>
      </c>
    </row>
    <row r="7372" spans="2:4" x14ac:dyDescent="0.2">
      <c r="B7372" s="88">
        <v>35408</v>
      </c>
      <c r="C7372" s="130"/>
      <c r="D7372" s="128">
        <v>8.6259999999999994</v>
      </c>
    </row>
    <row r="7373" spans="2:4" x14ac:dyDescent="0.2">
      <c r="B7373" s="88">
        <v>35405</v>
      </c>
      <c r="C7373" s="130"/>
      <c r="D7373" s="128">
        <v>8.6140000000000008</v>
      </c>
    </row>
    <row r="7374" spans="2:4" x14ac:dyDescent="0.2">
      <c r="B7374" s="88">
        <v>35404</v>
      </c>
      <c r="C7374" s="130"/>
      <c r="D7374" s="128">
        <v>8.61</v>
      </c>
    </row>
    <row r="7375" spans="2:4" x14ac:dyDescent="0.2">
      <c r="B7375" s="88">
        <v>35403</v>
      </c>
      <c r="C7375" s="130"/>
      <c r="D7375" s="128">
        <v>8.6080000000000005</v>
      </c>
    </row>
    <row r="7376" spans="2:4" x14ac:dyDescent="0.2">
      <c r="B7376" s="88">
        <v>35402</v>
      </c>
      <c r="C7376" s="130"/>
      <c r="D7376" s="128">
        <v>8.6029999999999998</v>
      </c>
    </row>
    <row r="7377" spans="2:4" x14ac:dyDescent="0.2">
      <c r="B7377" s="88">
        <v>35401</v>
      </c>
      <c r="C7377" s="130"/>
      <c r="D7377" s="128">
        <v>8.5980000000000008</v>
      </c>
    </row>
    <row r="7378" spans="2:4" x14ac:dyDescent="0.2">
      <c r="B7378" s="88">
        <v>35398</v>
      </c>
      <c r="C7378" s="130"/>
      <c r="D7378" s="128">
        <v>8.5879999999999992</v>
      </c>
    </row>
    <row r="7379" spans="2:4" x14ac:dyDescent="0.2">
      <c r="B7379" s="88">
        <v>35397</v>
      </c>
      <c r="C7379" s="130"/>
      <c r="D7379" s="128">
        <v>8.5820000000000007</v>
      </c>
    </row>
    <row r="7380" spans="2:4" x14ac:dyDescent="0.2">
      <c r="B7380" s="88">
        <v>35396</v>
      </c>
      <c r="C7380" s="130"/>
      <c r="D7380" s="128">
        <v>8.5779999999999994</v>
      </c>
    </row>
    <row r="7381" spans="2:4" x14ac:dyDescent="0.2">
      <c r="B7381" s="88">
        <v>35395</v>
      </c>
      <c r="C7381" s="130"/>
      <c r="D7381" s="128">
        <v>8.5739999999999998</v>
      </c>
    </row>
    <row r="7382" spans="2:4" x14ac:dyDescent="0.2">
      <c r="B7382" s="88">
        <v>35394</v>
      </c>
      <c r="C7382" s="130"/>
      <c r="D7382" s="128">
        <v>8.57</v>
      </c>
    </row>
    <row r="7383" spans="2:4" x14ac:dyDescent="0.2">
      <c r="B7383" s="88">
        <v>35391</v>
      </c>
      <c r="C7383" s="130"/>
      <c r="D7383" s="128">
        <v>8.5589999999999993</v>
      </c>
    </row>
    <row r="7384" spans="2:4" x14ac:dyDescent="0.2">
      <c r="B7384" s="88">
        <v>35390</v>
      </c>
      <c r="C7384" s="130"/>
      <c r="D7384" s="128">
        <v>8.5549999999999997</v>
      </c>
    </row>
    <row r="7385" spans="2:4" x14ac:dyDescent="0.2">
      <c r="B7385" s="88">
        <v>35389</v>
      </c>
      <c r="C7385" s="130"/>
      <c r="D7385" s="128">
        <v>8.5510000000000002</v>
      </c>
    </row>
    <row r="7386" spans="2:4" x14ac:dyDescent="0.2">
      <c r="B7386" s="88">
        <v>35388</v>
      </c>
      <c r="C7386" s="130"/>
      <c r="D7386" s="128">
        <v>8.548</v>
      </c>
    </row>
    <row r="7387" spans="2:4" x14ac:dyDescent="0.2">
      <c r="B7387" s="88">
        <v>35387</v>
      </c>
      <c r="C7387" s="130"/>
      <c r="D7387" s="128">
        <v>8.5440000000000005</v>
      </c>
    </row>
    <row r="7388" spans="2:4" x14ac:dyDescent="0.2">
      <c r="B7388" s="88">
        <v>35384</v>
      </c>
      <c r="C7388" s="130"/>
      <c r="D7388" s="128">
        <v>8.5329999999999995</v>
      </c>
    </row>
    <row r="7389" spans="2:4" x14ac:dyDescent="0.2">
      <c r="B7389" s="88">
        <v>35383</v>
      </c>
      <c r="C7389" s="130"/>
      <c r="D7389" s="128">
        <v>8.5280000000000005</v>
      </c>
    </row>
    <row r="7390" spans="2:4" x14ac:dyDescent="0.2">
      <c r="B7390" s="88">
        <v>35382</v>
      </c>
      <c r="C7390" s="130"/>
      <c r="D7390" s="128">
        <v>8.5289999999999999</v>
      </c>
    </row>
    <row r="7391" spans="2:4" x14ac:dyDescent="0.2">
      <c r="B7391" s="88">
        <v>35381</v>
      </c>
      <c r="C7391" s="130"/>
      <c r="D7391" s="128">
        <v>8.5239999999999991</v>
      </c>
    </row>
    <row r="7392" spans="2:4" x14ac:dyDescent="0.2">
      <c r="B7392" s="88">
        <v>35380</v>
      </c>
      <c r="C7392" s="130"/>
      <c r="D7392" s="128">
        <v>8.5180000000000007</v>
      </c>
    </row>
    <row r="7393" spans="2:4" x14ac:dyDescent="0.2">
      <c r="B7393" s="88">
        <v>35377</v>
      </c>
      <c r="C7393" s="130"/>
      <c r="D7393" s="128">
        <v>8.5</v>
      </c>
    </row>
    <row r="7394" spans="2:4" x14ac:dyDescent="0.2">
      <c r="B7394" s="88">
        <v>35376</v>
      </c>
      <c r="C7394" s="130"/>
      <c r="D7394" s="128">
        <v>8.5009999999999994</v>
      </c>
    </row>
    <row r="7395" spans="2:4" x14ac:dyDescent="0.2">
      <c r="B7395" s="88">
        <v>35375</v>
      </c>
      <c r="C7395" s="130"/>
      <c r="D7395" s="128">
        <v>8.4969999999999999</v>
      </c>
    </row>
    <row r="7396" spans="2:4" x14ac:dyDescent="0.2">
      <c r="B7396" s="88">
        <v>35374</v>
      </c>
      <c r="C7396" s="130"/>
      <c r="D7396" s="128">
        <v>8.4930000000000003</v>
      </c>
    </row>
    <row r="7397" spans="2:4" x14ac:dyDescent="0.2">
      <c r="B7397" s="88">
        <v>35373</v>
      </c>
      <c r="C7397" s="130"/>
      <c r="D7397" s="128">
        <v>8.4849999999999994</v>
      </c>
    </row>
    <row r="7398" spans="2:4" x14ac:dyDescent="0.2">
      <c r="B7398" s="88">
        <v>35370</v>
      </c>
      <c r="C7398" s="130"/>
      <c r="D7398" s="128">
        <v>8.4700000000000006</v>
      </c>
    </row>
    <row r="7399" spans="2:4" x14ac:dyDescent="0.2">
      <c r="B7399" s="88">
        <v>35369</v>
      </c>
      <c r="C7399" s="130"/>
      <c r="D7399" s="128">
        <v>8.4649999999999999</v>
      </c>
    </row>
    <row r="7400" spans="2:4" x14ac:dyDescent="0.2">
      <c r="B7400" s="88">
        <v>35368</v>
      </c>
      <c r="C7400" s="130"/>
      <c r="D7400" s="128">
        <v>8.468</v>
      </c>
    </row>
    <row r="7401" spans="2:4" x14ac:dyDescent="0.2">
      <c r="B7401" s="88">
        <v>35367</v>
      </c>
      <c r="C7401" s="130"/>
      <c r="D7401" s="128">
        <v>8.4649999999999999</v>
      </c>
    </row>
    <row r="7402" spans="2:4" x14ac:dyDescent="0.2">
      <c r="B7402" s="88">
        <v>35366</v>
      </c>
      <c r="C7402" s="130"/>
      <c r="D7402" s="128">
        <v>8.4749999999999996</v>
      </c>
    </row>
    <row r="7403" spans="2:4" x14ac:dyDescent="0.2">
      <c r="B7403" s="88">
        <v>35363</v>
      </c>
      <c r="C7403" s="130"/>
      <c r="D7403" s="128">
        <v>8.4570000000000007</v>
      </c>
    </row>
    <row r="7404" spans="2:4" x14ac:dyDescent="0.2">
      <c r="B7404" s="88">
        <v>35362</v>
      </c>
      <c r="C7404" s="130"/>
      <c r="D7404" s="128">
        <v>8.4649999999999999</v>
      </c>
    </row>
    <row r="7405" spans="2:4" x14ac:dyDescent="0.2">
      <c r="B7405" s="88">
        <v>35361</v>
      </c>
      <c r="C7405" s="130"/>
      <c r="D7405" s="128">
        <v>8.4770000000000003</v>
      </c>
    </row>
    <row r="7406" spans="2:4" x14ac:dyDescent="0.2">
      <c r="B7406" s="88">
        <v>35360</v>
      </c>
      <c r="C7406" s="130"/>
      <c r="D7406" s="128">
        <v>8.4649999999999999</v>
      </c>
    </row>
    <row r="7407" spans="2:4" x14ac:dyDescent="0.2">
      <c r="B7407" s="88">
        <v>35359</v>
      </c>
      <c r="C7407" s="130"/>
      <c r="D7407" s="128">
        <v>8.4600000000000009</v>
      </c>
    </row>
    <row r="7408" spans="2:4" x14ac:dyDescent="0.2">
      <c r="B7408" s="88">
        <v>35356</v>
      </c>
      <c r="C7408" s="130"/>
      <c r="D7408" s="128">
        <v>8.4550000000000001</v>
      </c>
    </row>
    <row r="7409" spans="2:4" x14ac:dyDescent="0.2">
      <c r="B7409" s="88">
        <v>35355</v>
      </c>
      <c r="C7409" s="130"/>
      <c r="D7409" s="128">
        <v>8.4570000000000007</v>
      </c>
    </row>
    <row r="7410" spans="2:4" x14ac:dyDescent="0.2">
      <c r="B7410" s="88">
        <v>35354</v>
      </c>
      <c r="C7410" s="130"/>
      <c r="D7410" s="128">
        <v>8.4570000000000007</v>
      </c>
    </row>
    <row r="7411" spans="2:4" x14ac:dyDescent="0.2">
      <c r="B7411" s="88">
        <v>35353</v>
      </c>
      <c r="C7411" s="130"/>
      <c r="D7411" s="128">
        <v>8.44</v>
      </c>
    </row>
    <row r="7412" spans="2:4" x14ac:dyDescent="0.2">
      <c r="B7412" s="88">
        <v>35352</v>
      </c>
      <c r="C7412" s="130"/>
      <c r="D7412" s="128">
        <v>8.4250000000000007</v>
      </c>
    </row>
    <row r="7413" spans="2:4" x14ac:dyDescent="0.2">
      <c r="B7413" s="88">
        <v>35349</v>
      </c>
      <c r="C7413" s="130"/>
      <c r="D7413" s="128">
        <v>8.41</v>
      </c>
    </row>
    <row r="7414" spans="2:4" x14ac:dyDescent="0.2">
      <c r="B7414" s="88">
        <v>35348</v>
      </c>
      <c r="C7414" s="130"/>
      <c r="D7414" s="128">
        <v>8.41</v>
      </c>
    </row>
    <row r="7415" spans="2:4" x14ac:dyDescent="0.2">
      <c r="B7415" s="88">
        <v>35347</v>
      </c>
      <c r="C7415" s="130"/>
      <c r="D7415" s="128">
        <v>8.4019999999999992</v>
      </c>
    </row>
    <row r="7416" spans="2:4" x14ac:dyDescent="0.2">
      <c r="B7416" s="88">
        <v>35346</v>
      </c>
      <c r="C7416" s="130"/>
      <c r="D7416" s="128">
        <v>8.39</v>
      </c>
    </row>
    <row r="7417" spans="2:4" x14ac:dyDescent="0.2">
      <c r="B7417" s="88">
        <v>35345</v>
      </c>
      <c r="C7417" s="130"/>
      <c r="D7417" s="128">
        <v>8.375</v>
      </c>
    </row>
    <row r="7418" spans="2:4" x14ac:dyDescent="0.2">
      <c r="B7418" s="88">
        <v>35342</v>
      </c>
      <c r="C7418" s="130"/>
      <c r="D7418" s="128">
        <v>8.3699999999999992</v>
      </c>
    </row>
    <row r="7419" spans="2:4" x14ac:dyDescent="0.2">
      <c r="B7419" s="88">
        <v>35341</v>
      </c>
      <c r="C7419" s="130"/>
      <c r="D7419" s="128">
        <v>8.375</v>
      </c>
    </row>
    <row r="7420" spans="2:4" x14ac:dyDescent="0.2">
      <c r="B7420" s="88">
        <v>35340</v>
      </c>
      <c r="C7420" s="130"/>
      <c r="D7420" s="128">
        <v>8.3699999999999992</v>
      </c>
    </row>
    <row r="7421" spans="2:4" x14ac:dyDescent="0.2">
      <c r="B7421" s="88">
        <v>35339</v>
      </c>
      <c r="C7421" s="130"/>
      <c r="D7421" s="128">
        <v>8.3550000000000004</v>
      </c>
    </row>
    <row r="7422" spans="2:4" x14ac:dyDescent="0.2">
      <c r="B7422" s="88">
        <v>35338</v>
      </c>
      <c r="C7422" s="130"/>
      <c r="D7422" s="128">
        <v>8.3450000000000006</v>
      </c>
    </row>
    <row r="7423" spans="2:4" x14ac:dyDescent="0.2">
      <c r="B7423" s="88">
        <v>35335</v>
      </c>
      <c r="C7423" s="130"/>
      <c r="D7423" s="128">
        <v>8.3350000000000009</v>
      </c>
    </row>
    <row r="7424" spans="2:4" x14ac:dyDescent="0.2">
      <c r="B7424" s="88">
        <v>35334</v>
      </c>
      <c r="C7424" s="130"/>
      <c r="D7424" s="128">
        <v>8.3249999999999993</v>
      </c>
    </row>
    <row r="7425" spans="2:4" x14ac:dyDescent="0.2">
      <c r="B7425" s="88">
        <v>35333</v>
      </c>
      <c r="C7425" s="130"/>
      <c r="D7425" s="128">
        <v>8.3249999999999993</v>
      </c>
    </row>
    <row r="7426" spans="2:4" x14ac:dyDescent="0.2">
      <c r="B7426" s="88">
        <v>35332</v>
      </c>
      <c r="C7426" s="130"/>
      <c r="D7426" s="128">
        <v>8.32</v>
      </c>
    </row>
    <row r="7427" spans="2:4" x14ac:dyDescent="0.2">
      <c r="B7427" s="88">
        <v>35331</v>
      </c>
      <c r="C7427" s="130"/>
      <c r="D7427" s="128">
        <v>8.3149999999999995</v>
      </c>
    </row>
    <row r="7428" spans="2:4" x14ac:dyDescent="0.2">
      <c r="B7428" s="88">
        <v>35328</v>
      </c>
      <c r="C7428" s="130"/>
      <c r="D7428" s="128">
        <v>8.3049999999999997</v>
      </c>
    </row>
    <row r="7429" spans="2:4" x14ac:dyDescent="0.2">
      <c r="B7429" s="88">
        <v>35327</v>
      </c>
      <c r="C7429" s="130"/>
      <c r="D7429" s="128">
        <v>8.3049999999999997</v>
      </c>
    </row>
    <row r="7430" spans="2:4" x14ac:dyDescent="0.2">
      <c r="B7430" s="88">
        <v>35326</v>
      </c>
      <c r="C7430" s="130"/>
      <c r="D7430" s="128">
        <v>8.31</v>
      </c>
    </row>
    <row r="7431" spans="2:4" x14ac:dyDescent="0.2">
      <c r="B7431" s="88">
        <v>35325</v>
      </c>
      <c r="C7431" s="130"/>
      <c r="D7431" s="128">
        <v>8.3049999999999997</v>
      </c>
    </row>
    <row r="7432" spans="2:4" x14ac:dyDescent="0.2">
      <c r="B7432" s="88">
        <v>35324</v>
      </c>
      <c r="C7432" s="130"/>
      <c r="D7432" s="128">
        <v>8.3049999999999997</v>
      </c>
    </row>
    <row r="7433" spans="2:4" x14ac:dyDescent="0.2">
      <c r="B7433" s="88">
        <v>35321</v>
      </c>
      <c r="C7433" s="130"/>
      <c r="D7433" s="128">
        <v>8.3049999999999997</v>
      </c>
    </row>
    <row r="7434" spans="2:4" x14ac:dyDescent="0.2">
      <c r="B7434" s="88">
        <v>35320</v>
      </c>
      <c r="C7434" s="130"/>
      <c r="D7434" s="128">
        <v>8.3179999999999996</v>
      </c>
    </row>
    <row r="7435" spans="2:4" x14ac:dyDescent="0.2">
      <c r="B7435" s="88">
        <v>35319</v>
      </c>
      <c r="C7435" s="130"/>
      <c r="D7435" s="128">
        <v>8.3049999999999997</v>
      </c>
    </row>
    <row r="7436" spans="2:4" x14ac:dyDescent="0.2">
      <c r="B7436" s="88">
        <v>35318</v>
      </c>
      <c r="C7436" s="130"/>
      <c r="D7436" s="128">
        <v>8.2899999999999991</v>
      </c>
    </row>
    <row r="7437" spans="2:4" x14ac:dyDescent="0.2">
      <c r="B7437" s="88">
        <v>35317</v>
      </c>
      <c r="C7437" s="130"/>
      <c r="D7437" s="128">
        <v>8.2799999999999994</v>
      </c>
    </row>
    <row r="7438" spans="2:4" x14ac:dyDescent="0.2">
      <c r="B7438" s="88">
        <v>35314</v>
      </c>
      <c r="C7438" s="130"/>
      <c r="D7438" s="128">
        <v>8.2799999999999994</v>
      </c>
    </row>
    <row r="7439" spans="2:4" x14ac:dyDescent="0.2">
      <c r="B7439" s="88">
        <v>35313</v>
      </c>
      <c r="C7439" s="130"/>
      <c r="D7439" s="128">
        <v>8.2949999999999999</v>
      </c>
    </row>
    <row r="7440" spans="2:4" x14ac:dyDescent="0.2">
      <c r="B7440" s="88">
        <v>35312</v>
      </c>
      <c r="C7440" s="130"/>
      <c r="D7440" s="128">
        <v>8.3040000000000003</v>
      </c>
    </row>
    <row r="7441" spans="2:4" x14ac:dyDescent="0.2">
      <c r="B7441" s="88">
        <v>35311</v>
      </c>
      <c r="C7441" s="130"/>
      <c r="D7441" s="128">
        <v>8.2850000000000001</v>
      </c>
    </row>
    <row r="7442" spans="2:4" x14ac:dyDescent="0.2">
      <c r="B7442" s="88">
        <v>35310</v>
      </c>
      <c r="C7442" s="130"/>
      <c r="D7442" s="128">
        <v>8.26</v>
      </c>
    </row>
    <row r="7443" spans="2:4" x14ac:dyDescent="0.2">
      <c r="B7443" s="88">
        <v>35306</v>
      </c>
      <c r="C7443" s="130"/>
      <c r="D7443" s="128">
        <v>8.25</v>
      </c>
    </row>
    <row r="7444" spans="2:4" x14ac:dyDescent="0.2">
      <c r="B7444" s="88">
        <v>35305</v>
      </c>
      <c r="C7444" s="130"/>
      <c r="D7444" s="128">
        <v>8.2850000000000001</v>
      </c>
    </row>
    <row r="7445" spans="2:4" x14ac:dyDescent="0.2">
      <c r="B7445" s="88">
        <v>35304</v>
      </c>
      <c r="C7445" s="130"/>
      <c r="D7445" s="128">
        <v>8.2850000000000001</v>
      </c>
    </row>
    <row r="7446" spans="2:4" x14ac:dyDescent="0.2">
      <c r="B7446" s="88">
        <v>35303</v>
      </c>
      <c r="C7446" s="130"/>
      <c r="D7446" s="128">
        <v>8.2899999999999991</v>
      </c>
    </row>
    <row r="7447" spans="2:4" x14ac:dyDescent="0.2">
      <c r="B7447" s="88">
        <v>35300</v>
      </c>
      <c r="C7447" s="130"/>
      <c r="D7447" s="128">
        <v>8.2769999999999992</v>
      </c>
    </row>
    <row r="7448" spans="2:4" x14ac:dyDescent="0.2">
      <c r="B7448" s="88">
        <v>35299</v>
      </c>
      <c r="C7448" s="130"/>
      <c r="D7448" s="128">
        <v>8.2750000000000004</v>
      </c>
    </row>
    <row r="7449" spans="2:4" x14ac:dyDescent="0.2">
      <c r="B7449" s="88">
        <v>35298</v>
      </c>
      <c r="C7449" s="130"/>
      <c r="D7449" s="128">
        <v>8.2750000000000004</v>
      </c>
    </row>
    <row r="7450" spans="2:4" x14ac:dyDescent="0.2">
      <c r="B7450" s="88">
        <v>35297</v>
      </c>
      <c r="C7450" s="130"/>
      <c r="D7450" s="128">
        <v>8.2650000000000006</v>
      </c>
    </row>
    <row r="7451" spans="2:4" x14ac:dyDescent="0.2">
      <c r="B7451" s="88">
        <v>35296</v>
      </c>
      <c r="C7451" s="130"/>
      <c r="D7451" s="128">
        <v>8.27</v>
      </c>
    </row>
    <row r="7452" spans="2:4" x14ac:dyDescent="0.2">
      <c r="B7452" s="88">
        <v>35293</v>
      </c>
      <c r="C7452" s="130"/>
      <c r="D7452" s="128">
        <v>8.2509999999999994</v>
      </c>
    </row>
    <row r="7453" spans="2:4" x14ac:dyDescent="0.2">
      <c r="B7453" s="88">
        <v>35292</v>
      </c>
      <c r="C7453" s="130"/>
      <c r="D7453" s="128">
        <v>8.25</v>
      </c>
    </row>
    <row r="7454" spans="2:4" x14ac:dyDescent="0.2">
      <c r="B7454" s="88">
        <v>35291</v>
      </c>
      <c r="C7454" s="130"/>
      <c r="D7454" s="128">
        <v>8.25</v>
      </c>
    </row>
    <row r="7455" spans="2:4" x14ac:dyDescent="0.2">
      <c r="B7455" s="88">
        <v>35290</v>
      </c>
      <c r="C7455" s="130"/>
      <c r="D7455" s="128">
        <v>8.24</v>
      </c>
    </row>
    <row r="7456" spans="2:4" x14ac:dyDescent="0.2">
      <c r="B7456" s="88">
        <v>35289</v>
      </c>
      <c r="C7456" s="130"/>
      <c r="D7456" s="128">
        <v>8.2200000000000006</v>
      </c>
    </row>
    <row r="7457" spans="2:4" x14ac:dyDescent="0.2">
      <c r="B7457" s="88">
        <v>35286</v>
      </c>
      <c r="C7457" s="130"/>
      <c r="D7457" s="128">
        <v>8.2100000000000009</v>
      </c>
    </row>
    <row r="7458" spans="2:4" x14ac:dyDescent="0.2">
      <c r="B7458" s="88">
        <v>35285</v>
      </c>
      <c r="C7458" s="130"/>
      <c r="D7458" s="128">
        <v>8.1950000000000003</v>
      </c>
    </row>
    <row r="7459" spans="2:4" x14ac:dyDescent="0.2">
      <c r="B7459" s="88">
        <v>35284</v>
      </c>
      <c r="C7459" s="130"/>
      <c r="D7459" s="128">
        <v>8.2750000000000004</v>
      </c>
    </row>
    <row r="7460" spans="2:4" x14ac:dyDescent="0.2">
      <c r="B7460" s="88">
        <v>35283</v>
      </c>
      <c r="C7460" s="130"/>
      <c r="D7460" s="128">
        <v>8.2449999999999992</v>
      </c>
    </row>
    <row r="7461" spans="2:4" x14ac:dyDescent="0.2">
      <c r="B7461" s="88">
        <v>35282</v>
      </c>
      <c r="C7461" s="130"/>
      <c r="D7461" s="128">
        <v>8.23</v>
      </c>
    </row>
    <row r="7462" spans="2:4" x14ac:dyDescent="0.2">
      <c r="B7462" s="88">
        <v>35279</v>
      </c>
      <c r="C7462" s="130"/>
      <c r="D7462" s="128">
        <v>8.2050000000000001</v>
      </c>
    </row>
    <row r="7463" spans="2:4" x14ac:dyDescent="0.2">
      <c r="B7463" s="88">
        <v>35278</v>
      </c>
      <c r="C7463" s="130"/>
      <c r="D7463" s="128">
        <v>8.1999999999999993</v>
      </c>
    </row>
    <row r="7464" spans="2:4" x14ac:dyDescent="0.2">
      <c r="B7464" s="88">
        <v>35277</v>
      </c>
      <c r="C7464" s="130"/>
      <c r="D7464" s="128">
        <v>8.1910000000000007</v>
      </c>
    </row>
    <row r="7465" spans="2:4" x14ac:dyDescent="0.2">
      <c r="B7465" s="88">
        <v>35276</v>
      </c>
      <c r="C7465" s="130"/>
      <c r="D7465" s="128">
        <v>8.1999999999999993</v>
      </c>
    </row>
    <row r="7466" spans="2:4" x14ac:dyDescent="0.2">
      <c r="B7466" s="88">
        <v>35275</v>
      </c>
      <c r="C7466" s="130"/>
      <c r="D7466" s="128">
        <v>8.18</v>
      </c>
    </row>
    <row r="7467" spans="2:4" x14ac:dyDescent="0.2">
      <c r="B7467" s="88">
        <v>35272</v>
      </c>
      <c r="C7467" s="130"/>
      <c r="D7467" s="128">
        <v>8.18</v>
      </c>
    </row>
    <row r="7468" spans="2:4" x14ac:dyDescent="0.2">
      <c r="B7468" s="88">
        <v>35271</v>
      </c>
      <c r="C7468" s="130"/>
      <c r="D7468" s="128">
        <v>8.1850000000000005</v>
      </c>
    </row>
    <row r="7469" spans="2:4" x14ac:dyDescent="0.2">
      <c r="B7469" s="88">
        <v>35270</v>
      </c>
      <c r="C7469" s="130"/>
      <c r="D7469" s="128">
        <v>8.19</v>
      </c>
    </row>
    <row r="7470" spans="2:4" x14ac:dyDescent="0.2">
      <c r="B7470" s="88">
        <v>35269</v>
      </c>
      <c r="C7470" s="130"/>
      <c r="D7470" s="128">
        <v>8.19</v>
      </c>
    </row>
    <row r="7471" spans="2:4" x14ac:dyDescent="0.2">
      <c r="B7471" s="88">
        <v>35268</v>
      </c>
      <c r="C7471" s="130"/>
      <c r="D7471" s="128">
        <v>8.1850000000000005</v>
      </c>
    </row>
    <row r="7472" spans="2:4" x14ac:dyDescent="0.2">
      <c r="B7472" s="88">
        <v>35265</v>
      </c>
      <c r="C7472" s="130"/>
      <c r="D7472" s="128">
        <v>8.1750000000000007</v>
      </c>
    </row>
    <row r="7473" spans="2:4" x14ac:dyDescent="0.2">
      <c r="B7473" s="88">
        <v>35263</v>
      </c>
      <c r="C7473" s="130"/>
      <c r="D7473" s="128">
        <v>8.1709999999999994</v>
      </c>
    </row>
    <row r="7474" spans="2:4" x14ac:dyDescent="0.2">
      <c r="B7474" s="88">
        <v>35262</v>
      </c>
      <c r="C7474" s="130"/>
      <c r="D7474" s="128">
        <v>8.1809999999999992</v>
      </c>
    </row>
    <row r="7475" spans="2:4" x14ac:dyDescent="0.2">
      <c r="B7475" s="88">
        <v>35261</v>
      </c>
      <c r="C7475" s="130"/>
      <c r="D7475" s="128">
        <v>8.16</v>
      </c>
    </row>
    <row r="7476" spans="2:4" x14ac:dyDescent="0.2">
      <c r="B7476" s="88">
        <v>35258</v>
      </c>
      <c r="C7476" s="130"/>
      <c r="D7476" s="128">
        <v>8.14</v>
      </c>
    </row>
    <row r="7477" spans="2:4" x14ac:dyDescent="0.2">
      <c r="B7477" s="88">
        <v>35257</v>
      </c>
      <c r="C7477" s="130"/>
      <c r="D7477" s="128">
        <v>8.15</v>
      </c>
    </row>
    <row r="7478" spans="2:4" x14ac:dyDescent="0.2">
      <c r="B7478" s="88">
        <v>35256</v>
      </c>
      <c r="C7478" s="130"/>
      <c r="D7478" s="128">
        <v>8.19</v>
      </c>
    </row>
    <row r="7479" spans="2:4" x14ac:dyDescent="0.2">
      <c r="B7479" s="88">
        <v>35255</v>
      </c>
      <c r="C7479" s="130"/>
      <c r="D7479" s="128">
        <v>8.2100000000000009</v>
      </c>
    </row>
    <row r="7480" spans="2:4" x14ac:dyDescent="0.2">
      <c r="B7480" s="88">
        <v>35254</v>
      </c>
      <c r="C7480" s="130"/>
      <c r="D7480" s="128">
        <v>8.16</v>
      </c>
    </row>
    <row r="7481" spans="2:4" x14ac:dyDescent="0.2">
      <c r="B7481" s="88">
        <v>35251</v>
      </c>
      <c r="C7481" s="130"/>
      <c r="D7481" s="128">
        <v>8.125</v>
      </c>
    </row>
    <row r="7482" spans="2:4" x14ac:dyDescent="0.2">
      <c r="B7482" s="88">
        <v>35250</v>
      </c>
      <c r="C7482" s="130"/>
      <c r="D7482" s="128">
        <v>8.1300000000000008</v>
      </c>
    </row>
    <row r="7483" spans="2:4" x14ac:dyDescent="0.2">
      <c r="B7483" s="88">
        <v>35249</v>
      </c>
      <c r="C7483" s="130"/>
      <c r="D7483" s="128">
        <v>8.1449999999999996</v>
      </c>
    </row>
    <row r="7484" spans="2:4" x14ac:dyDescent="0.2">
      <c r="B7484" s="88">
        <v>35248</v>
      </c>
      <c r="C7484" s="130"/>
      <c r="D7484" s="128">
        <v>8.1199999999999992</v>
      </c>
    </row>
    <row r="7485" spans="2:4" x14ac:dyDescent="0.2">
      <c r="B7485" s="88">
        <v>35247</v>
      </c>
      <c r="C7485" s="130"/>
      <c r="D7485" s="128">
        <v>8.0500000000000007</v>
      </c>
    </row>
    <row r="7486" spans="2:4" x14ac:dyDescent="0.2">
      <c r="B7486" s="88">
        <v>35244</v>
      </c>
      <c r="C7486" s="130"/>
      <c r="D7486" s="128">
        <v>7.99</v>
      </c>
    </row>
    <row r="7487" spans="2:4" x14ac:dyDescent="0.2">
      <c r="B7487" s="88">
        <v>35243</v>
      </c>
      <c r="C7487" s="130"/>
      <c r="D7487" s="128">
        <v>7.99</v>
      </c>
    </row>
    <row r="7488" spans="2:4" x14ac:dyDescent="0.2">
      <c r="B7488" s="88">
        <v>35242</v>
      </c>
      <c r="C7488" s="130"/>
      <c r="D7488" s="128">
        <v>7.9749999999999996</v>
      </c>
    </row>
    <row r="7489" spans="2:4" x14ac:dyDescent="0.2">
      <c r="B7489" s="88">
        <v>35241</v>
      </c>
      <c r="C7489" s="130"/>
      <c r="D7489" s="128">
        <v>7.96</v>
      </c>
    </row>
    <row r="7490" spans="2:4" x14ac:dyDescent="0.2">
      <c r="B7490" s="88">
        <v>35240</v>
      </c>
      <c r="C7490" s="130"/>
      <c r="D7490" s="128">
        <v>7.96</v>
      </c>
    </row>
    <row r="7491" spans="2:4" x14ac:dyDescent="0.2">
      <c r="B7491" s="88">
        <v>35237</v>
      </c>
      <c r="C7491" s="130"/>
      <c r="D7491" s="128">
        <v>7.9630000000000001</v>
      </c>
    </row>
    <row r="7492" spans="2:4" x14ac:dyDescent="0.2">
      <c r="B7492" s="88">
        <v>35236</v>
      </c>
      <c r="C7492" s="130"/>
      <c r="D7492" s="128">
        <v>7.9749999999999996</v>
      </c>
    </row>
    <row r="7493" spans="2:4" x14ac:dyDescent="0.2">
      <c r="B7493" s="88">
        <v>35234</v>
      </c>
      <c r="C7493" s="130"/>
      <c r="D7493" s="128">
        <v>7.9770000000000003</v>
      </c>
    </row>
    <row r="7494" spans="2:4" x14ac:dyDescent="0.2">
      <c r="B7494" s="88">
        <v>35233</v>
      </c>
      <c r="C7494" s="130"/>
      <c r="D7494" s="128">
        <v>7.9569999999999999</v>
      </c>
    </row>
    <row r="7495" spans="2:4" x14ac:dyDescent="0.2">
      <c r="B7495" s="88">
        <v>35230</v>
      </c>
      <c r="C7495" s="130"/>
      <c r="D7495" s="128">
        <v>7.94</v>
      </c>
    </row>
    <row r="7496" spans="2:4" x14ac:dyDescent="0.2">
      <c r="B7496" s="88">
        <v>35229</v>
      </c>
      <c r="C7496" s="130"/>
      <c r="D7496" s="128">
        <v>7.94</v>
      </c>
    </row>
    <row r="7497" spans="2:4" x14ac:dyDescent="0.2">
      <c r="B7497" s="88">
        <v>35228</v>
      </c>
      <c r="C7497" s="130"/>
      <c r="D7497" s="128">
        <v>7.9269999999999996</v>
      </c>
    </row>
    <row r="7498" spans="2:4" x14ac:dyDescent="0.2">
      <c r="B7498" s="88">
        <v>35227</v>
      </c>
      <c r="C7498" s="130"/>
      <c r="D7498" s="128">
        <v>7.915</v>
      </c>
    </row>
    <row r="7499" spans="2:4" x14ac:dyDescent="0.2">
      <c r="B7499" s="88">
        <v>35226</v>
      </c>
      <c r="C7499" s="130"/>
      <c r="D7499" s="128">
        <v>7.9020000000000001</v>
      </c>
    </row>
    <row r="7500" spans="2:4" x14ac:dyDescent="0.2">
      <c r="B7500" s="88">
        <v>35223</v>
      </c>
      <c r="C7500" s="130"/>
      <c r="D7500" s="128">
        <v>7.883</v>
      </c>
    </row>
    <row r="7501" spans="2:4" x14ac:dyDescent="0.2">
      <c r="B7501" s="88">
        <v>35222</v>
      </c>
      <c r="C7501" s="130"/>
      <c r="D7501" s="128">
        <v>7.87</v>
      </c>
    </row>
    <row r="7502" spans="2:4" x14ac:dyDescent="0.2">
      <c r="B7502" s="88">
        <v>35221</v>
      </c>
      <c r="C7502" s="130"/>
      <c r="D7502" s="128">
        <v>7.8789999999999996</v>
      </c>
    </row>
    <row r="7503" spans="2:4" x14ac:dyDescent="0.2">
      <c r="B7503" s="88">
        <v>35220</v>
      </c>
      <c r="C7503" s="130"/>
      <c r="D7503" s="128">
        <v>7.88</v>
      </c>
    </row>
    <row r="7504" spans="2:4" x14ac:dyDescent="0.2">
      <c r="B7504" s="88">
        <v>35219</v>
      </c>
      <c r="C7504" s="130"/>
      <c r="D7504" s="128">
        <v>7.8449999999999998</v>
      </c>
    </row>
    <row r="7505" spans="2:4" x14ac:dyDescent="0.2">
      <c r="B7505" s="88">
        <v>35216</v>
      </c>
      <c r="C7505" s="130"/>
      <c r="D7505" s="128">
        <v>7.81</v>
      </c>
    </row>
    <row r="7506" spans="2:4" x14ac:dyDescent="0.2">
      <c r="B7506" s="88">
        <v>35215</v>
      </c>
      <c r="C7506" s="130"/>
      <c r="D7506" s="128">
        <v>7.8019999999999996</v>
      </c>
    </row>
    <row r="7507" spans="2:4" x14ac:dyDescent="0.2">
      <c r="B7507" s="88">
        <v>35214</v>
      </c>
      <c r="C7507" s="130"/>
      <c r="D7507" s="128">
        <v>7.8</v>
      </c>
    </row>
    <row r="7508" spans="2:4" x14ac:dyDescent="0.2">
      <c r="B7508" s="88">
        <v>35213</v>
      </c>
      <c r="C7508" s="130"/>
      <c r="D7508" s="128">
        <v>7.8</v>
      </c>
    </row>
    <row r="7509" spans="2:4" x14ac:dyDescent="0.2">
      <c r="B7509" s="88">
        <v>35212</v>
      </c>
      <c r="C7509" s="130"/>
      <c r="D7509" s="128">
        <v>7.79</v>
      </c>
    </row>
    <row r="7510" spans="2:4" x14ac:dyDescent="0.2">
      <c r="B7510" s="88">
        <v>35209</v>
      </c>
      <c r="C7510" s="130"/>
      <c r="D7510" s="128">
        <v>7.7789999999999999</v>
      </c>
    </row>
    <row r="7511" spans="2:4" x14ac:dyDescent="0.2">
      <c r="B7511" s="88">
        <v>35208</v>
      </c>
      <c r="C7511" s="130"/>
      <c r="D7511" s="128">
        <v>7.77</v>
      </c>
    </row>
    <row r="7512" spans="2:4" x14ac:dyDescent="0.2">
      <c r="B7512" s="88">
        <v>35206</v>
      </c>
      <c r="C7512" s="130"/>
      <c r="D7512" s="128">
        <v>7.76</v>
      </c>
    </row>
    <row r="7513" spans="2:4" x14ac:dyDescent="0.2">
      <c r="B7513" s="88">
        <v>35205</v>
      </c>
      <c r="C7513" s="130"/>
      <c r="D7513" s="128">
        <v>7.7560000000000002</v>
      </c>
    </row>
    <row r="7514" spans="2:4" x14ac:dyDescent="0.2">
      <c r="B7514" s="88">
        <v>35202</v>
      </c>
      <c r="C7514" s="130"/>
      <c r="D7514" s="128">
        <v>7.7530000000000001</v>
      </c>
    </row>
    <row r="7515" spans="2:4" x14ac:dyDescent="0.2">
      <c r="B7515" s="88">
        <v>35201</v>
      </c>
      <c r="C7515" s="130"/>
      <c r="D7515" s="128">
        <v>7.76</v>
      </c>
    </row>
    <row r="7516" spans="2:4" x14ac:dyDescent="0.2">
      <c r="B7516" s="88">
        <v>35200</v>
      </c>
      <c r="C7516" s="130"/>
      <c r="D7516" s="128">
        <v>7.76</v>
      </c>
    </row>
    <row r="7517" spans="2:4" x14ac:dyDescent="0.2">
      <c r="B7517" s="88">
        <v>35199</v>
      </c>
      <c r="C7517" s="130"/>
      <c r="D7517" s="128">
        <v>7.76</v>
      </c>
    </row>
    <row r="7518" spans="2:4" x14ac:dyDescent="0.2">
      <c r="B7518" s="88">
        <v>35198</v>
      </c>
      <c r="C7518" s="130"/>
      <c r="D7518" s="128">
        <v>7.7519999999999998</v>
      </c>
    </row>
    <row r="7519" spans="2:4" x14ac:dyDescent="0.2">
      <c r="B7519" s="88">
        <v>35195</v>
      </c>
      <c r="C7519" s="130"/>
      <c r="D7519" s="128">
        <v>7.74</v>
      </c>
    </row>
    <row r="7520" spans="2:4" x14ac:dyDescent="0.2">
      <c r="B7520" s="88">
        <v>35194</v>
      </c>
      <c r="C7520" s="130"/>
      <c r="D7520" s="128">
        <v>7.76</v>
      </c>
    </row>
    <row r="7521" spans="2:4" x14ac:dyDescent="0.2">
      <c r="B7521" s="88">
        <v>35193</v>
      </c>
      <c r="C7521" s="130"/>
      <c r="D7521" s="128">
        <v>7.76</v>
      </c>
    </row>
    <row r="7522" spans="2:4" x14ac:dyDescent="0.2">
      <c r="B7522" s="88">
        <v>35192</v>
      </c>
      <c r="C7522" s="130"/>
      <c r="D7522" s="128">
        <v>7.7249999999999996</v>
      </c>
    </row>
    <row r="7523" spans="2:4" x14ac:dyDescent="0.2">
      <c r="B7523" s="88">
        <v>35191</v>
      </c>
      <c r="C7523" s="130"/>
      <c r="D7523" s="128">
        <v>7.6970000000000001</v>
      </c>
    </row>
    <row r="7524" spans="2:4" x14ac:dyDescent="0.2">
      <c r="B7524" s="88">
        <v>35188</v>
      </c>
      <c r="C7524" s="130"/>
      <c r="D7524" s="128">
        <v>7.68</v>
      </c>
    </row>
    <row r="7525" spans="2:4" x14ac:dyDescent="0.2">
      <c r="B7525" s="88">
        <v>35187</v>
      </c>
      <c r="C7525" s="130"/>
      <c r="D7525" s="128">
        <v>7.6740000000000004</v>
      </c>
    </row>
    <row r="7526" spans="2:4" x14ac:dyDescent="0.2">
      <c r="B7526" s="88">
        <v>35185</v>
      </c>
      <c r="C7526" s="130"/>
      <c r="D7526" s="128">
        <v>7.665</v>
      </c>
    </row>
    <row r="7527" spans="2:4" x14ac:dyDescent="0.2">
      <c r="B7527" s="88">
        <v>35184</v>
      </c>
      <c r="C7527" s="130"/>
      <c r="D7527" s="128">
        <v>7.66</v>
      </c>
    </row>
    <row r="7528" spans="2:4" x14ac:dyDescent="0.2">
      <c r="B7528" s="88">
        <v>35181</v>
      </c>
      <c r="C7528" s="130"/>
      <c r="D7528" s="128">
        <v>7.6550000000000002</v>
      </c>
    </row>
    <row r="7529" spans="2:4" x14ac:dyDescent="0.2">
      <c r="B7529" s="88">
        <v>35180</v>
      </c>
      <c r="C7529" s="130"/>
      <c r="D7529" s="128">
        <v>7.6529999999999996</v>
      </c>
    </row>
    <row r="7530" spans="2:4" x14ac:dyDescent="0.2">
      <c r="B7530" s="88">
        <v>35179</v>
      </c>
      <c r="C7530" s="130"/>
      <c r="D7530" s="128">
        <v>7.65</v>
      </c>
    </row>
    <row r="7531" spans="2:4" x14ac:dyDescent="0.2">
      <c r="B7531" s="88">
        <v>35178</v>
      </c>
      <c r="C7531" s="130"/>
      <c r="D7531" s="128">
        <v>7.6420000000000003</v>
      </c>
    </row>
    <row r="7532" spans="2:4" x14ac:dyDescent="0.2">
      <c r="B7532" s="88">
        <v>35177</v>
      </c>
      <c r="C7532" s="130"/>
      <c r="D7532" s="128">
        <v>7.63</v>
      </c>
    </row>
    <row r="7533" spans="2:4" x14ac:dyDescent="0.2">
      <c r="B7533" s="88">
        <v>35173</v>
      </c>
      <c r="C7533" s="130"/>
      <c r="D7533" s="128">
        <v>7.625</v>
      </c>
    </row>
    <row r="7534" spans="2:4" x14ac:dyDescent="0.2">
      <c r="B7534" s="88">
        <v>35172</v>
      </c>
      <c r="C7534" s="130"/>
      <c r="D7534" s="128">
        <v>7.6150000000000002</v>
      </c>
    </row>
    <row r="7535" spans="2:4" x14ac:dyDescent="0.2">
      <c r="B7535" s="88">
        <v>35171</v>
      </c>
      <c r="C7535" s="130"/>
      <c r="D7535" s="128">
        <v>7.6280000000000001</v>
      </c>
    </row>
    <row r="7536" spans="2:4" x14ac:dyDescent="0.2">
      <c r="B7536" s="88">
        <v>35170</v>
      </c>
      <c r="C7536" s="130"/>
      <c r="D7536" s="128">
        <v>7.61</v>
      </c>
    </row>
    <row r="7537" spans="2:4" x14ac:dyDescent="0.2">
      <c r="B7537" s="88">
        <v>35167</v>
      </c>
      <c r="C7537" s="130"/>
      <c r="D7537" s="128">
        <v>7.5919999999999996</v>
      </c>
    </row>
    <row r="7538" spans="2:4" x14ac:dyDescent="0.2">
      <c r="B7538" s="88">
        <v>35166</v>
      </c>
      <c r="C7538" s="130"/>
      <c r="D7538" s="128">
        <v>7.5869999999999997</v>
      </c>
    </row>
    <row r="7539" spans="2:4" x14ac:dyDescent="0.2">
      <c r="B7539" s="88">
        <v>35165</v>
      </c>
      <c r="C7539" s="130"/>
      <c r="D7539" s="128">
        <v>7.5819999999999999</v>
      </c>
    </row>
    <row r="7540" spans="2:4" x14ac:dyDescent="0.2">
      <c r="B7540" s="88">
        <v>35164</v>
      </c>
      <c r="C7540" s="130"/>
      <c r="D7540" s="128">
        <v>7.5720000000000001</v>
      </c>
    </row>
    <row r="7541" spans="2:4" x14ac:dyDescent="0.2">
      <c r="B7541" s="88">
        <v>35163</v>
      </c>
      <c r="C7541" s="130"/>
      <c r="D7541" s="128">
        <v>7.5620000000000003</v>
      </c>
    </row>
    <row r="7542" spans="2:4" x14ac:dyDescent="0.2">
      <c r="B7542" s="88">
        <v>35159</v>
      </c>
      <c r="C7542" s="130"/>
      <c r="D7542" s="128">
        <v>7.5449999999999999</v>
      </c>
    </row>
    <row r="7543" spans="2:4" x14ac:dyDescent="0.2">
      <c r="B7543" s="88">
        <v>35158</v>
      </c>
      <c r="C7543" s="130"/>
      <c r="D7543" s="128">
        <v>7.5449999999999999</v>
      </c>
    </row>
    <row r="7544" spans="2:4" x14ac:dyDescent="0.2">
      <c r="B7544" s="88">
        <v>35157</v>
      </c>
      <c r="C7544" s="130"/>
      <c r="D7544" s="128">
        <v>7.54</v>
      </c>
    </row>
    <row r="7545" spans="2:4" x14ac:dyDescent="0.2">
      <c r="B7545" s="88">
        <v>35156</v>
      </c>
      <c r="C7545" s="130"/>
      <c r="D7545" s="128">
        <v>7.532</v>
      </c>
    </row>
    <row r="7546" spans="2:4" x14ac:dyDescent="0.2">
      <c r="B7546" s="88">
        <v>35153</v>
      </c>
      <c r="C7546" s="130"/>
      <c r="D7546" s="128">
        <v>7.52</v>
      </c>
    </row>
    <row r="7547" spans="2:4" x14ac:dyDescent="0.2">
      <c r="B7547" s="88">
        <v>35152</v>
      </c>
      <c r="C7547" s="130"/>
      <c r="D7547" s="128">
        <v>7.5250000000000004</v>
      </c>
    </row>
    <row r="7548" spans="2:4" x14ac:dyDescent="0.2">
      <c r="B7548" s="88">
        <v>35151</v>
      </c>
      <c r="C7548" s="130"/>
      <c r="D7548" s="128">
        <v>7.52</v>
      </c>
    </row>
    <row r="7549" spans="2:4" x14ac:dyDescent="0.2">
      <c r="B7549" s="88">
        <v>35150</v>
      </c>
      <c r="C7549" s="130"/>
      <c r="D7549" s="128">
        <v>7.5170000000000003</v>
      </c>
    </row>
    <row r="7550" spans="2:4" x14ac:dyDescent="0.2">
      <c r="B7550" s="88">
        <v>35149</v>
      </c>
      <c r="C7550" s="130"/>
      <c r="D7550" s="128">
        <v>7.5149999999999997</v>
      </c>
    </row>
    <row r="7551" spans="2:4" x14ac:dyDescent="0.2">
      <c r="B7551" s="88">
        <v>35146</v>
      </c>
      <c r="C7551" s="130"/>
      <c r="D7551" s="128">
        <v>7.4969999999999999</v>
      </c>
    </row>
    <row r="7552" spans="2:4" x14ac:dyDescent="0.2">
      <c r="B7552" s="88">
        <v>35145</v>
      </c>
      <c r="C7552" s="130"/>
      <c r="D7552" s="128">
        <v>7.4969999999999999</v>
      </c>
    </row>
    <row r="7553" spans="2:4" x14ac:dyDescent="0.2">
      <c r="B7553" s="88">
        <v>35144</v>
      </c>
      <c r="C7553" s="130"/>
      <c r="D7553" s="128">
        <v>7.492</v>
      </c>
    </row>
    <row r="7554" spans="2:4" x14ac:dyDescent="0.2">
      <c r="B7554" s="88">
        <v>35143</v>
      </c>
      <c r="C7554" s="130"/>
      <c r="D7554" s="128">
        <v>7.4850000000000003</v>
      </c>
    </row>
    <row r="7555" spans="2:4" x14ac:dyDescent="0.2">
      <c r="B7555" s="88">
        <v>35142</v>
      </c>
      <c r="C7555" s="130"/>
      <c r="D7555" s="128">
        <v>7.48</v>
      </c>
    </row>
    <row r="7556" spans="2:4" x14ac:dyDescent="0.2">
      <c r="B7556" s="88">
        <v>35139</v>
      </c>
      <c r="C7556" s="130"/>
      <c r="D7556" s="128">
        <v>7.4649999999999999</v>
      </c>
    </row>
    <row r="7557" spans="2:4" x14ac:dyDescent="0.2">
      <c r="B7557" s="88">
        <v>35138</v>
      </c>
      <c r="C7557" s="130"/>
      <c r="D7557" s="128">
        <v>7.4649999999999999</v>
      </c>
    </row>
    <row r="7558" spans="2:4" x14ac:dyDescent="0.2">
      <c r="B7558" s="88">
        <v>35137</v>
      </c>
      <c r="C7558" s="130"/>
      <c r="D7558" s="128">
        <v>7.4649999999999999</v>
      </c>
    </row>
    <row r="7559" spans="2:4" x14ac:dyDescent="0.2">
      <c r="B7559" s="88">
        <v>35136</v>
      </c>
      <c r="C7559" s="130"/>
      <c r="D7559" s="128">
        <v>7.4569999999999999</v>
      </c>
    </row>
    <row r="7560" spans="2:4" x14ac:dyDescent="0.2">
      <c r="B7560" s="88">
        <v>35135</v>
      </c>
      <c r="C7560" s="130"/>
      <c r="D7560" s="128">
        <v>7.45</v>
      </c>
    </row>
    <row r="7561" spans="2:4" x14ac:dyDescent="0.2">
      <c r="B7561" s="88">
        <v>35132</v>
      </c>
      <c r="C7561" s="130"/>
      <c r="D7561" s="128">
        <v>7.4320000000000004</v>
      </c>
    </row>
    <row r="7562" spans="2:4" x14ac:dyDescent="0.2">
      <c r="B7562" s="88">
        <v>35131</v>
      </c>
      <c r="C7562" s="130"/>
      <c r="D7562" s="128">
        <v>7.4290000000000003</v>
      </c>
    </row>
    <row r="7563" spans="2:4" x14ac:dyDescent="0.2">
      <c r="B7563" s="88">
        <v>35130</v>
      </c>
      <c r="C7563" s="130"/>
      <c r="D7563" s="128">
        <v>7.42</v>
      </c>
    </row>
    <row r="7564" spans="2:4" x14ac:dyDescent="0.2">
      <c r="B7564" s="88">
        <v>35129</v>
      </c>
      <c r="C7564" s="130"/>
      <c r="D7564" s="128">
        <v>7.415</v>
      </c>
    </row>
    <row r="7565" spans="2:4" x14ac:dyDescent="0.2">
      <c r="B7565" s="88">
        <v>35128</v>
      </c>
      <c r="C7565" s="130"/>
      <c r="D7565" s="128">
        <v>7.4139999999999997</v>
      </c>
    </row>
    <row r="7566" spans="2:4" x14ac:dyDescent="0.2">
      <c r="B7566" s="88">
        <v>35125</v>
      </c>
      <c r="C7566" s="130"/>
      <c r="D7566" s="128">
        <v>7.3970000000000002</v>
      </c>
    </row>
    <row r="7567" spans="2:4" x14ac:dyDescent="0.2">
      <c r="B7567" s="88">
        <v>35124</v>
      </c>
      <c r="C7567" s="130"/>
      <c r="D7567" s="128">
        <v>7.3849999999999998</v>
      </c>
    </row>
    <row r="7568" spans="2:4" x14ac:dyDescent="0.2">
      <c r="B7568" s="88">
        <v>35123</v>
      </c>
      <c r="C7568" s="130"/>
      <c r="D7568" s="128">
        <v>7.3860000000000001</v>
      </c>
    </row>
    <row r="7569" spans="2:4" x14ac:dyDescent="0.2">
      <c r="B7569" s="88">
        <v>35122</v>
      </c>
      <c r="C7569" s="130"/>
      <c r="D7569" s="128">
        <v>7.3819999999999997</v>
      </c>
    </row>
    <row r="7570" spans="2:4" x14ac:dyDescent="0.2">
      <c r="B7570" s="88">
        <v>35121</v>
      </c>
      <c r="C7570" s="130"/>
      <c r="D7570" s="128">
        <v>7.3730000000000002</v>
      </c>
    </row>
    <row r="7571" spans="2:4" x14ac:dyDescent="0.2">
      <c r="B7571" s="88">
        <v>35118</v>
      </c>
      <c r="C7571" s="130"/>
      <c r="D7571" s="128">
        <v>7.36</v>
      </c>
    </row>
    <row r="7572" spans="2:4" x14ac:dyDescent="0.2">
      <c r="B7572" s="88">
        <v>35117</v>
      </c>
      <c r="C7572" s="130"/>
      <c r="D7572" s="128">
        <v>7.3570000000000002</v>
      </c>
    </row>
    <row r="7573" spans="2:4" x14ac:dyDescent="0.2">
      <c r="B7573" s="88">
        <v>35116</v>
      </c>
      <c r="C7573" s="130"/>
      <c r="D7573" s="128">
        <v>7.3449999999999998</v>
      </c>
    </row>
    <row r="7574" spans="2:4" x14ac:dyDescent="0.2">
      <c r="B7574" s="88">
        <v>35111</v>
      </c>
      <c r="C7574" s="130"/>
      <c r="D7574" s="128">
        <v>7.3220000000000001</v>
      </c>
    </row>
    <row r="7575" spans="2:4" x14ac:dyDescent="0.2">
      <c r="B7575" s="88">
        <v>35110</v>
      </c>
      <c r="C7575" s="130"/>
      <c r="D7575" s="128">
        <v>7.3179999999999996</v>
      </c>
    </row>
    <row r="7576" spans="2:4" x14ac:dyDescent="0.2">
      <c r="B7576" s="88">
        <v>35109</v>
      </c>
      <c r="C7576" s="130"/>
      <c r="D7576" s="128">
        <v>7.32</v>
      </c>
    </row>
    <row r="7577" spans="2:4" x14ac:dyDescent="0.2">
      <c r="B7577" s="88">
        <v>35108</v>
      </c>
      <c r="C7577" s="130"/>
      <c r="D7577" s="128">
        <v>7.3170000000000002</v>
      </c>
    </row>
    <row r="7578" spans="2:4" x14ac:dyDescent="0.2">
      <c r="B7578" s="88">
        <v>35107</v>
      </c>
      <c r="C7578" s="130"/>
      <c r="D7578" s="128">
        <v>7.3070000000000004</v>
      </c>
    </row>
    <row r="7579" spans="2:4" x14ac:dyDescent="0.2">
      <c r="B7579" s="88">
        <v>35104</v>
      </c>
      <c r="C7579" s="130"/>
      <c r="D7579" s="128">
        <v>7.2949999999999999</v>
      </c>
    </row>
    <row r="7580" spans="2:4" x14ac:dyDescent="0.2">
      <c r="B7580" s="88">
        <v>35103</v>
      </c>
      <c r="C7580" s="130"/>
      <c r="D7580" s="128">
        <v>7.29</v>
      </c>
    </row>
    <row r="7581" spans="2:4" x14ac:dyDescent="0.2">
      <c r="B7581" s="88">
        <v>35102</v>
      </c>
      <c r="C7581" s="130"/>
      <c r="D7581" s="128">
        <v>7.2880000000000003</v>
      </c>
    </row>
    <row r="7582" spans="2:4" x14ac:dyDescent="0.2">
      <c r="B7582" s="88">
        <v>35101</v>
      </c>
      <c r="C7582" s="130"/>
      <c r="D7582" s="128">
        <v>7.282</v>
      </c>
    </row>
    <row r="7583" spans="2:4" x14ac:dyDescent="0.2">
      <c r="B7583" s="88">
        <v>35100</v>
      </c>
      <c r="C7583" s="130"/>
      <c r="D7583" s="128">
        <v>7.2720000000000002</v>
      </c>
    </row>
    <row r="7584" spans="2:4" x14ac:dyDescent="0.2">
      <c r="B7584" s="88">
        <v>35097</v>
      </c>
      <c r="C7584" s="130"/>
      <c r="D7584" s="128">
        <v>7.2480000000000002</v>
      </c>
    </row>
    <row r="7585" spans="2:4" x14ac:dyDescent="0.2">
      <c r="B7585" s="88">
        <v>35096</v>
      </c>
      <c r="C7585" s="130"/>
      <c r="D7585" s="128">
        <v>7.2530000000000001</v>
      </c>
    </row>
    <row r="7586" spans="2:4" x14ac:dyDescent="0.2">
      <c r="B7586" s="88">
        <v>35095</v>
      </c>
      <c r="C7586" s="130"/>
      <c r="D7586" s="128">
        <v>7.24</v>
      </c>
    </row>
    <row r="7587" spans="2:4" x14ac:dyDescent="0.2">
      <c r="B7587" s="88">
        <v>35094</v>
      </c>
      <c r="C7587" s="130"/>
      <c r="D7587" s="128">
        <v>7.2329999999999997</v>
      </c>
    </row>
    <row r="7588" spans="2:4" x14ac:dyDescent="0.2">
      <c r="B7588" s="88">
        <v>35093</v>
      </c>
      <c r="C7588" s="130"/>
      <c r="D7588" s="128">
        <v>7.2249999999999996</v>
      </c>
    </row>
    <row r="7589" spans="2:4" x14ac:dyDescent="0.2">
      <c r="B7589" s="88">
        <v>35090</v>
      </c>
      <c r="C7589" s="130"/>
      <c r="D7589" s="128">
        <v>7.226</v>
      </c>
    </row>
    <row r="7590" spans="2:4" x14ac:dyDescent="0.2">
      <c r="B7590" s="88">
        <v>35089</v>
      </c>
      <c r="C7590" s="130"/>
      <c r="D7590" s="128">
        <v>7.22</v>
      </c>
    </row>
    <row r="7591" spans="2:4" x14ac:dyDescent="0.2">
      <c r="B7591" s="88">
        <v>35088</v>
      </c>
      <c r="C7591" s="130"/>
      <c r="D7591" s="128">
        <v>7.21</v>
      </c>
    </row>
    <row r="7592" spans="2:4" x14ac:dyDescent="0.2">
      <c r="B7592" s="88">
        <v>35087</v>
      </c>
      <c r="C7592" s="130"/>
      <c r="D7592" s="128">
        <v>7.202</v>
      </c>
    </row>
    <row r="7593" spans="2:4" x14ac:dyDescent="0.2">
      <c r="B7593" s="88">
        <v>35086</v>
      </c>
      <c r="C7593" s="130"/>
      <c r="D7593" s="128">
        <v>7.2</v>
      </c>
    </row>
    <row r="7594" spans="2:4" x14ac:dyDescent="0.2">
      <c r="B7594" s="88">
        <v>35083</v>
      </c>
      <c r="C7594" s="130"/>
      <c r="D7594" s="128">
        <v>7.194</v>
      </c>
    </row>
    <row r="7595" spans="2:4" x14ac:dyDescent="0.2">
      <c r="B7595" s="88">
        <v>35082</v>
      </c>
      <c r="C7595" s="130"/>
      <c r="D7595" s="128">
        <v>7.1950000000000003</v>
      </c>
    </row>
    <row r="7596" spans="2:4" x14ac:dyDescent="0.2">
      <c r="B7596" s="88">
        <v>35081</v>
      </c>
      <c r="C7596" s="130"/>
      <c r="D7596" s="128">
        <v>7.1870000000000003</v>
      </c>
    </row>
    <row r="7597" spans="2:4" x14ac:dyDescent="0.2">
      <c r="B7597" s="88">
        <v>35080</v>
      </c>
      <c r="C7597" s="130"/>
      <c r="D7597" s="128">
        <v>7.1870000000000003</v>
      </c>
    </row>
    <row r="7598" spans="2:4" x14ac:dyDescent="0.2">
      <c r="B7598" s="88">
        <v>35079</v>
      </c>
      <c r="C7598" s="130"/>
      <c r="D7598" s="128">
        <v>7.1769999999999996</v>
      </c>
    </row>
    <row r="7599" spans="2:4" x14ac:dyDescent="0.2">
      <c r="B7599" s="88">
        <v>35076</v>
      </c>
      <c r="C7599" s="130"/>
      <c r="D7599" s="128">
        <v>7.19</v>
      </c>
    </row>
    <row r="7600" spans="2:4" x14ac:dyDescent="0.2">
      <c r="B7600" s="88">
        <v>35075</v>
      </c>
      <c r="C7600" s="130"/>
      <c r="D7600" s="128">
        <v>7.1950000000000003</v>
      </c>
    </row>
    <row r="7601" spans="2:4" x14ac:dyDescent="0.2">
      <c r="B7601" s="88">
        <v>35074</v>
      </c>
      <c r="C7601" s="130"/>
      <c r="D7601" s="128">
        <v>7.2050000000000001</v>
      </c>
    </row>
    <row r="7602" spans="2:4" x14ac:dyDescent="0.2">
      <c r="B7602" s="88">
        <v>35073</v>
      </c>
      <c r="C7602" s="130"/>
      <c r="D7602" s="128">
        <v>7.21</v>
      </c>
    </row>
    <row r="7603" spans="2:4" x14ac:dyDescent="0.2">
      <c r="B7603" s="88">
        <v>35072</v>
      </c>
      <c r="C7603" s="130"/>
      <c r="D7603" s="128">
        <v>7.1950000000000003</v>
      </c>
    </row>
    <row r="7604" spans="2:4" x14ac:dyDescent="0.2">
      <c r="B7604" s="88">
        <v>35069</v>
      </c>
      <c r="C7604" s="130"/>
      <c r="D7604" s="128">
        <v>7.1550000000000002</v>
      </c>
    </row>
    <row r="7605" spans="2:4" x14ac:dyDescent="0.2">
      <c r="B7605" s="88">
        <v>35068</v>
      </c>
      <c r="C7605" s="130"/>
      <c r="D7605" s="128">
        <v>7.16</v>
      </c>
    </row>
    <row r="7606" spans="2:4" x14ac:dyDescent="0.2">
      <c r="B7606" s="88">
        <v>35067</v>
      </c>
      <c r="C7606" s="130"/>
      <c r="D7606" s="128">
        <v>7.1379999999999999</v>
      </c>
    </row>
    <row r="7607" spans="2:4" x14ac:dyDescent="0.2">
      <c r="B7607" s="88">
        <v>35066</v>
      </c>
      <c r="C7607" s="130"/>
      <c r="D7607" s="128">
        <v>7.1230000000000002</v>
      </c>
    </row>
    <row r="7608" spans="2:4" x14ac:dyDescent="0.2">
      <c r="B7608" s="88">
        <v>35062</v>
      </c>
      <c r="C7608" s="130"/>
      <c r="D7608" s="128">
        <v>7.1109999999999998</v>
      </c>
    </row>
    <row r="7609" spans="2:4" x14ac:dyDescent="0.2">
      <c r="B7609" s="88">
        <v>35061</v>
      </c>
      <c r="C7609" s="130"/>
      <c r="D7609" s="128">
        <v>7.117</v>
      </c>
    </row>
    <row r="7610" spans="2:4" x14ac:dyDescent="0.2">
      <c r="B7610" s="88">
        <v>35060</v>
      </c>
      <c r="C7610" s="130"/>
      <c r="D7610" s="128">
        <v>7.117</v>
      </c>
    </row>
    <row r="7611" spans="2:4" x14ac:dyDescent="0.2">
      <c r="B7611" s="88">
        <v>35059</v>
      </c>
      <c r="C7611" s="130"/>
      <c r="D7611" s="128">
        <v>7.1079999999999997</v>
      </c>
    </row>
    <row r="7612" spans="2:4" x14ac:dyDescent="0.2">
      <c r="B7612" s="88">
        <v>35055</v>
      </c>
      <c r="C7612" s="130"/>
      <c r="D7612" s="128">
        <v>7.08</v>
      </c>
    </row>
    <row r="7613" spans="2:4" x14ac:dyDescent="0.2">
      <c r="B7613" s="88">
        <v>35054</v>
      </c>
      <c r="C7613" s="130"/>
      <c r="D7613" s="128">
        <v>7.0750000000000002</v>
      </c>
    </row>
    <row r="7614" spans="2:4" x14ac:dyDescent="0.2">
      <c r="B7614" s="88">
        <v>35053</v>
      </c>
      <c r="C7614" s="130"/>
      <c r="D7614" s="128">
        <v>7.0730000000000004</v>
      </c>
    </row>
    <row r="7615" spans="2:4" x14ac:dyDescent="0.2">
      <c r="B7615" s="88">
        <v>35052</v>
      </c>
      <c r="C7615" s="130"/>
      <c r="D7615" s="128">
        <v>7.0730000000000004</v>
      </c>
    </row>
    <row r="7616" spans="2:4" x14ac:dyDescent="0.2">
      <c r="B7616" s="88">
        <v>35051</v>
      </c>
      <c r="C7616" s="130"/>
      <c r="D7616" s="128">
        <v>7.0670000000000002</v>
      </c>
    </row>
    <row r="7617" spans="2:4" x14ac:dyDescent="0.2">
      <c r="B7617" s="88">
        <v>35048</v>
      </c>
      <c r="C7617" s="130"/>
      <c r="D7617" s="128">
        <v>7.0469999999999997</v>
      </c>
    </row>
    <row r="7618" spans="2:4" x14ac:dyDescent="0.2">
      <c r="B7618" s="88">
        <v>35047</v>
      </c>
      <c r="C7618" s="130"/>
      <c r="D7618" s="128">
        <v>7.0419999999999998</v>
      </c>
    </row>
    <row r="7619" spans="2:4" x14ac:dyDescent="0.2">
      <c r="B7619" s="88">
        <v>35046</v>
      </c>
      <c r="C7619" s="130"/>
      <c r="D7619" s="128">
        <v>7.04</v>
      </c>
    </row>
    <row r="7620" spans="2:4" x14ac:dyDescent="0.2">
      <c r="B7620" s="88">
        <v>35045</v>
      </c>
      <c r="C7620" s="130"/>
      <c r="D7620" s="128">
        <v>7.0369999999999999</v>
      </c>
    </row>
    <row r="7621" spans="2:4" x14ac:dyDescent="0.2">
      <c r="B7621" s="88">
        <v>35044</v>
      </c>
      <c r="C7621" s="130"/>
      <c r="D7621" s="128">
        <v>7.0179999999999998</v>
      </c>
    </row>
    <row r="7622" spans="2:4" x14ac:dyDescent="0.2">
      <c r="B7622" s="88">
        <v>35041</v>
      </c>
      <c r="C7622" s="130"/>
      <c r="D7622" s="128">
        <v>6.9980000000000002</v>
      </c>
    </row>
    <row r="7623" spans="2:4" x14ac:dyDescent="0.2">
      <c r="B7623" s="88">
        <v>35040</v>
      </c>
      <c r="C7623" s="130"/>
      <c r="D7623" s="128">
        <v>6.9950000000000001</v>
      </c>
    </row>
    <row r="7624" spans="2:4" x14ac:dyDescent="0.2">
      <c r="B7624" s="88">
        <v>35038</v>
      </c>
      <c r="C7624" s="130"/>
      <c r="D7624" s="128">
        <v>6.9850000000000003</v>
      </c>
    </row>
    <row r="7625" spans="2:4" x14ac:dyDescent="0.2">
      <c r="B7625" s="88">
        <v>35037</v>
      </c>
      <c r="C7625" s="130"/>
      <c r="D7625" s="128">
        <v>6.98</v>
      </c>
    </row>
    <row r="7626" spans="2:4" x14ac:dyDescent="0.2">
      <c r="B7626" s="88">
        <v>35034</v>
      </c>
      <c r="C7626" s="130"/>
      <c r="D7626" s="128">
        <v>6.96</v>
      </c>
    </row>
    <row r="7627" spans="2:4" x14ac:dyDescent="0.2">
      <c r="B7627" s="88">
        <v>35033</v>
      </c>
      <c r="C7627" s="130"/>
      <c r="D7627" s="128">
        <v>6.9569999999999999</v>
      </c>
    </row>
    <row r="7628" spans="2:4" x14ac:dyDescent="0.2">
      <c r="B7628" s="88">
        <v>35032</v>
      </c>
      <c r="C7628" s="130"/>
      <c r="D7628" s="128">
        <v>6.9550000000000001</v>
      </c>
    </row>
    <row r="7629" spans="2:4" x14ac:dyDescent="0.2">
      <c r="B7629" s="88">
        <v>35031</v>
      </c>
      <c r="C7629" s="130"/>
      <c r="D7629" s="128">
        <v>6.9530000000000003</v>
      </c>
    </row>
    <row r="7630" spans="2:4" x14ac:dyDescent="0.2">
      <c r="B7630" s="88">
        <v>35030</v>
      </c>
      <c r="C7630" s="130"/>
      <c r="D7630" s="128">
        <v>6.9470000000000001</v>
      </c>
    </row>
    <row r="7631" spans="2:4" x14ac:dyDescent="0.2">
      <c r="B7631" s="88">
        <v>35027</v>
      </c>
      <c r="C7631" s="130"/>
      <c r="D7631" s="128">
        <v>6.9420000000000002</v>
      </c>
    </row>
    <row r="7632" spans="2:4" x14ac:dyDescent="0.2">
      <c r="B7632" s="88">
        <v>35026</v>
      </c>
      <c r="C7632" s="130"/>
      <c r="D7632" s="128">
        <v>6.94</v>
      </c>
    </row>
    <row r="7633" spans="2:4" x14ac:dyDescent="0.2">
      <c r="B7633" s="88">
        <v>35025</v>
      </c>
      <c r="C7633" s="130"/>
      <c r="D7633" s="128">
        <v>6.9429999999999996</v>
      </c>
    </row>
    <row r="7634" spans="2:4" x14ac:dyDescent="0.2">
      <c r="B7634" s="88">
        <v>35024</v>
      </c>
      <c r="C7634" s="130"/>
      <c r="D7634" s="128">
        <v>6.9370000000000003</v>
      </c>
    </row>
    <row r="7635" spans="2:4" x14ac:dyDescent="0.2">
      <c r="B7635" s="88">
        <v>35023</v>
      </c>
      <c r="C7635" s="130"/>
      <c r="D7635" s="128">
        <v>6.9370000000000003</v>
      </c>
    </row>
    <row r="7636" spans="2:4" x14ac:dyDescent="0.2">
      <c r="B7636" s="88">
        <v>35020</v>
      </c>
      <c r="C7636" s="130"/>
      <c r="D7636" s="128">
        <v>6.94</v>
      </c>
    </row>
    <row r="7637" spans="2:4" x14ac:dyDescent="0.2">
      <c r="B7637" s="88">
        <v>35019</v>
      </c>
      <c r="C7637" s="130"/>
      <c r="D7637" s="128">
        <v>6.9450000000000003</v>
      </c>
    </row>
    <row r="7638" spans="2:4" x14ac:dyDescent="0.2">
      <c r="B7638" s="88">
        <v>35018</v>
      </c>
      <c r="C7638" s="130"/>
      <c r="D7638" s="128">
        <v>6.95</v>
      </c>
    </row>
    <row r="7639" spans="2:4" x14ac:dyDescent="0.2">
      <c r="B7639" s="88">
        <v>35017</v>
      </c>
      <c r="C7639" s="130"/>
      <c r="D7639" s="128">
        <v>6.9550000000000001</v>
      </c>
    </row>
    <row r="7640" spans="2:4" x14ac:dyDescent="0.2">
      <c r="B7640" s="88">
        <v>35016</v>
      </c>
      <c r="C7640" s="130"/>
      <c r="D7640" s="128">
        <v>6.93</v>
      </c>
    </row>
    <row r="7641" spans="2:4" x14ac:dyDescent="0.2">
      <c r="B7641" s="88">
        <v>35013</v>
      </c>
      <c r="C7641" s="130"/>
      <c r="D7641" s="128">
        <v>6.9</v>
      </c>
    </row>
    <row r="7642" spans="2:4" x14ac:dyDescent="0.2">
      <c r="B7642" s="88">
        <v>35012</v>
      </c>
      <c r="C7642" s="130"/>
      <c r="D7642" s="128">
        <v>6.8949999999999996</v>
      </c>
    </row>
    <row r="7643" spans="2:4" x14ac:dyDescent="0.2">
      <c r="B7643" s="88">
        <v>35011</v>
      </c>
      <c r="C7643" s="130"/>
      <c r="D7643" s="128">
        <v>6.8920000000000003</v>
      </c>
    </row>
    <row r="7644" spans="2:4" x14ac:dyDescent="0.2">
      <c r="B7644" s="88">
        <v>35010</v>
      </c>
      <c r="C7644" s="130"/>
      <c r="D7644" s="128">
        <v>6.875</v>
      </c>
    </row>
    <row r="7645" spans="2:4" x14ac:dyDescent="0.2">
      <c r="B7645" s="88">
        <v>35009</v>
      </c>
      <c r="C7645" s="130"/>
      <c r="D7645" s="128">
        <v>6.8550000000000004</v>
      </c>
    </row>
    <row r="7646" spans="2:4" x14ac:dyDescent="0.2">
      <c r="B7646" s="88">
        <v>35006</v>
      </c>
      <c r="C7646" s="130"/>
      <c r="D7646" s="128">
        <v>6.8369999999999997</v>
      </c>
    </row>
    <row r="7647" spans="2:4" x14ac:dyDescent="0.2">
      <c r="B7647" s="88">
        <v>35004</v>
      </c>
      <c r="C7647" s="130"/>
      <c r="D7647" s="128">
        <v>6.83</v>
      </c>
    </row>
    <row r="7648" spans="2:4" x14ac:dyDescent="0.2">
      <c r="B7648" s="88">
        <v>35003</v>
      </c>
      <c r="C7648" s="130"/>
      <c r="D7648" s="128">
        <v>6.8250000000000002</v>
      </c>
    </row>
    <row r="7649" spans="2:4" x14ac:dyDescent="0.2">
      <c r="B7649" s="88">
        <v>35002</v>
      </c>
      <c r="C7649" s="130"/>
      <c r="D7649" s="128">
        <v>6.82</v>
      </c>
    </row>
    <row r="7650" spans="2:4" x14ac:dyDescent="0.2">
      <c r="B7650" s="88">
        <v>34999</v>
      </c>
      <c r="C7650" s="130"/>
      <c r="D7650" s="128">
        <v>6.81</v>
      </c>
    </row>
    <row r="7651" spans="2:4" x14ac:dyDescent="0.2">
      <c r="B7651" s="88">
        <v>34998</v>
      </c>
      <c r="C7651" s="130"/>
      <c r="D7651" s="128">
        <v>6.8230000000000004</v>
      </c>
    </row>
    <row r="7652" spans="2:4" x14ac:dyDescent="0.2">
      <c r="B7652" s="88">
        <v>34997</v>
      </c>
      <c r="C7652" s="130"/>
      <c r="D7652" s="128">
        <v>6.827</v>
      </c>
    </row>
    <row r="7653" spans="2:4" x14ac:dyDescent="0.2">
      <c r="B7653" s="88">
        <v>34996</v>
      </c>
      <c r="C7653" s="130"/>
      <c r="D7653" s="128">
        <v>6.8250000000000002</v>
      </c>
    </row>
    <row r="7654" spans="2:4" x14ac:dyDescent="0.2">
      <c r="B7654" s="88">
        <v>34995</v>
      </c>
      <c r="C7654" s="130"/>
      <c r="D7654" s="128">
        <v>6.82</v>
      </c>
    </row>
    <row r="7655" spans="2:4" x14ac:dyDescent="0.2">
      <c r="B7655" s="88">
        <v>34992</v>
      </c>
      <c r="C7655" s="130"/>
      <c r="D7655" s="128">
        <v>6.7969999999999997</v>
      </c>
    </row>
    <row r="7656" spans="2:4" x14ac:dyDescent="0.2">
      <c r="B7656" s="88">
        <v>34991</v>
      </c>
      <c r="C7656" s="130"/>
      <c r="D7656" s="128">
        <v>6.8</v>
      </c>
    </row>
    <row r="7657" spans="2:4" x14ac:dyDescent="0.2">
      <c r="B7657" s="88">
        <v>34990</v>
      </c>
      <c r="C7657" s="130"/>
      <c r="D7657" s="128">
        <v>6.7949999999999999</v>
      </c>
    </row>
    <row r="7658" spans="2:4" x14ac:dyDescent="0.2">
      <c r="B7658" s="88">
        <v>34989</v>
      </c>
      <c r="C7658" s="130"/>
      <c r="D7658" s="128">
        <v>6.7869999999999999</v>
      </c>
    </row>
    <row r="7659" spans="2:4" x14ac:dyDescent="0.2">
      <c r="B7659" s="88">
        <v>34988</v>
      </c>
      <c r="C7659" s="130"/>
      <c r="D7659" s="128">
        <v>6.7770000000000001</v>
      </c>
    </row>
    <row r="7660" spans="2:4" x14ac:dyDescent="0.2">
      <c r="B7660" s="88">
        <v>34985</v>
      </c>
      <c r="C7660" s="130"/>
      <c r="D7660" s="128">
        <v>6.7619999999999996</v>
      </c>
    </row>
    <row r="7661" spans="2:4" x14ac:dyDescent="0.2">
      <c r="B7661" s="88">
        <v>34983</v>
      </c>
      <c r="C7661" s="130"/>
      <c r="D7661" s="128">
        <v>6.7619999999999996</v>
      </c>
    </row>
    <row r="7662" spans="2:4" x14ac:dyDescent="0.2">
      <c r="B7662" s="88">
        <v>34982</v>
      </c>
      <c r="C7662" s="130"/>
      <c r="D7662" s="128">
        <v>6.7670000000000003</v>
      </c>
    </row>
    <row r="7663" spans="2:4" x14ac:dyDescent="0.2">
      <c r="B7663" s="88">
        <v>34981</v>
      </c>
      <c r="C7663" s="130"/>
      <c r="D7663" s="128">
        <v>6.7569999999999997</v>
      </c>
    </row>
    <row r="7664" spans="2:4" x14ac:dyDescent="0.2">
      <c r="B7664" s="88">
        <v>34978</v>
      </c>
      <c r="C7664" s="130"/>
      <c r="D7664" s="128">
        <v>6.7370000000000001</v>
      </c>
    </row>
    <row r="7665" spans="2:4" x14ac:dyDescent="0.2">
      <c r="B7665" s="88">
        <v>34977</v>
      </c>
      <c r="C7665" s="130"/>
      <c r="D7665" s="128">
        <v>6.7270000000000003</v>
      </c>
    </row>
    <row r="7666" spans="2:4" x14ac:dyDescent="0.2">
      <c r="B7666" s="88">
        <v>34976</v>
      </c>
      <c r="C7666" s="130"/>
      <c r="D7666" s="128">
        <v>6.7270000000000003</v>
      </c>
    </row>
    <row r="7667" spans="2:4" x14ac:dyDescent="0.2">
      <c r="B7667" s="88">
        <v>34975</v>
      </c>
      <c r="C7667" s="130"/>
      <c r="D7667" s="128">
        <v>6.7169999999999996</v>
      </c>
    </row>
    <row r="7668" spans="2:4" x14ac:dyDescent="0.2">
      <c r="B7668" s="88">
        <v>34974</v>
      </c>
      <c r="C7668" s="130"/>
      <c r="D7668" s="128">
        <v>6.7050000000000001</v>
      </c>
    </row>
    <row r="7669" spans="2:4" x14ac:dyDescent="0.2">
      <c r="B7669" s="88">
        <v>34971</v>
      </c>
      <c r="C7669" s="130"/>
      <c r="D7669" s="128">
        <v>6.6870000000000003</v>
      </c>
    </row>
    <row r="7670" spans="2:4" x14ac:dyDescent="0.2">
      <c r="B7670" s="88">
        <v>34970</v>
      </c>
      <c r="C7670" s="130"/>
      <c r="D7670" s="128">
        <v>6.6849999999999996</v>
      </c>
    </row>
    <row r="7671" spans="2:4" x14ac:dyDescent="0.2">
      <c r="B7671" s="88">
        <v>34969</v>
      </c>
      <c r="C7671" s="130"/>
      <c r="D7671" s="128">
        <v>6.68</v>
      </c>
    </row>
    <row r="7672" spans="2:4" x14ac:dyDescent="0.2">
      <c r="B7672" s="88">
        <v>34968</v>
      </c>
      <c r="C7672" s="130"/>
      <c r="D7672" s="128">
        <v>6.673</v>
      </c>
    </row>
    <row r="7673" spans="2:4" x14ac:dyDescent="0.2">
      <c r="B7673" s="88">
        <v>34967</v>
      </c>
      <c r="C7673" s="130"/>
      <c r="D7673" s="128">
        <v>6.6669999999999998</v>
      </c>
    </row>
    <row r="7674" spans="2:4" x14ac:dyDescent="0.2">
      <c r="B7674" s="88">
        <v>34964</v>
      </c>
      <c r="C7674" s="130"/>
      <c r="D7674" s="128">
        <v>6.6529999999999996</v>
      </c>
    </row>
    <row r="7675" spans="2:4" x14ac:dyDescent="0.2">
      <c r="B7675" s="88">
        <v>34963</v>
      </c>
      <c r="C7675" s="130"/>
      <c r="D7675" s="128">
        <v>6.65</v>
      </c>
    </row>
    <row r="7676" spans="2:4" x14ac:dyDescent="0.2">
      <c r="B7676" s="88">
        <v>34962</v>
      </c>
      <c r="C7676" s="130"/>
      <c r="D7676" s="128">
        <v>6.6429999999999998</v>
      </c>
    </row>
    <row r="7677" spans="2:4" x14ac:dyDescent="0.2">
      <c r="B7677" s="88">
        <v>34961</v>
      </c>
      <c r="C7677" s="130"/>
      <c r="D7677" s="128">
        <v>6.6429999999999998</v>
      </c>
    </row>
    <row r="7678" spans="2:4" x14ac:dyDescent="0.2">
      <c r="B7678" s="88">
        <v>34960</v>
      </c>
      <c r="C7678" s="130"/>
      <c r="D7678" s="128">
        <v>6.6429999999999998</v>
      </c>
    </row>
    <row r="7679" spans="2:4" x14ac:dyDescent="0.2">
      <c r="B7679" s="88">
        <v>34957</v>
      </c>
      <c r="C7679" s="130"/>
      <c r="D7679" s="128">
        <v>6.6280000000000001</v>
      </c>
    </row>
    <row r="7680" spans="2:4" x14ac:dyDescent="0.2">
      <c r="B7680" s="88">
        <v>34956</v>
      </c>
      <c r="C7680" s="130"/>
      <c r="D7680" s="128">
        <v>6.633</v>
      </c>
    </row>
    <row r="7681" spans="2:4" x14ac:dyDescent="0.2">
      <c r="B7681" s="88">
        <v>34955</v>
      </c>
      <c r="C7681" s="130"/>
      <c r="D7681" s="128">
        <v>6.63</v>
      </c>
    </row>
    <row r="7682" spans="2:4" x14ac:dyDescent="0.2">
      <c r="B7682" s="88">
        <v>34954</v>
      </c>
      <c r="C7682" s="130"/>
      <c r="D7682" s="128">
        <v>6.6230000000000002</v>
      </c>
    </row>
    <row r="7683" spans="2:4" x14ac:dyDescent="0.2">
      <c r="B7683" s="88">
        <v>34953</v>
      </c>
      <c r="C7683" s="130"/>
      <c r="D7683" s="128">
        <v>6.6120000000000001</v>
      </c>
    </row>
    <row r="7684" spans="2:4" x14ac:dyDescent="0.2">
      <c r="B7684" s="88">
        <v>34950</v>
      </c>
      <c r="C7684" s="130"/>
      <c r="D7684" s="128">
        <v>6.5979999999999999</v>
      </c>
    </row>
    <row r="7685" spans="2:4" x14ac:dyDescent="0.2">
      <c r="B7685" s="88">
        <v>34949</v>
      </c>
      <c r="C7685" s="130"/>
      <c r="D7685" s="128">
        <v>6.5949999999999998</v>
      </c>
    </row>
    <row r="7686" spans="2:4" x14ac:dyDescent="0.2">
      <c r="B7686" s="88">
        <v>34948</v>
      </c>
      <c r="C7686" s="130"/>
      <c r="D7686" s="128">
        <v>6.5919999999999996</v>
      </c>
    </row>
    <row r="7687" spans="2:4" x14ac:dyDescent="0.2">
      <c r="B7687" s="88">
        <v>34947</v>
      </c>
      <c r="C7687" s="130"/>
      <c r="D7687" s="128">
        <v>6.5880000000000001</v>
      </c>
    </row>
    <row r="7688" spans="2:4" x14ac:dyDescent="0.2">
      <c r="B7688" s="88">
        <v>34946</v>
      </c>
      <c r="C7688" s="130"/>
      <c r="D7688" s="128">
        <v>6.58</v>
      </c>
    </row>
    <row r="7689" spans="2:4" x14ac:dyDescent="0.2">
      <c r="B7689" s="88">
        <v>34943</v>
      </c>
      <c r="C7689" s="130"/>
      <c r="D7689" s="128">
        <v>6.5629999999999997</v>
      </c>
    </row>
    <row r="7690" spans="2:4" x14ac:dyDescent="0.2">
      <c r="B7690" s="88">
        <v>34942</v>
      </c>
      <c r="C7690" s="130"/>
      <c r="D7690" s="128">
        <v>6.5670000000000002</v>
      </c>
    </row>
    <row r="7691" spans="2:4" x14ac:dyDescent="0.2">
      <c r="B7691" s="88">
        <v>34941</v>
      </c>
      <c r="C7691" s="130"/>
      <c r="D7691" s="128">
        <v>6.5629999999999997</v>
      </c>
    </row>
    <row r="7692" spans="2:4" x14ac:dyDescent="0.2">
      <c r="B7692" s="88">
        <v>34940</v>
      </c>
      <c r="C7692" s="130"/>
      <c r="D7692" s="128">
        <v>6.56</v>
      </c>
    </row>
    <row r="7693" spans="2:4" x14ac:dyDescent="0.2">
      <c r="B7693" s="88">
        <v>34939</v>
      </c>
      <c r="C7693" s="130"/>
      <c r="D7693" s="128">
        <v>6.5469999999999997</v>
      </c>
    </row>
    <row r="7694" spans="2:4" x14ac:dyDescent="0.2">
      <c r="B7694" s="88">
        <v>34935</v>
      </c>
      <c r="C7694" s="130"/>
      <c r="D7694" s="128">
        <v>6.5350000000000001</v>
      </c>
    </row>
    <row r="7695" spans="2:4" x14ac:dyDescent="0.2">
      <c r="B7695" s="88">
        <v>34934</v>
      </c>
      <c r="C7695" s="130"/>
      <c r="D7695" s="128">
        <v>6.5350000000000001</v>
      </c>
    </row>
    <row r="7696" spans="2:4" x14ac:dyDescent="0.2">
      <c r="B7696" s="88">
        <v>34933</v>
      </c>
      <c r="C7696" s="130"/>
      <c r="D7696" s="128">
        <v>6.5250000000000004</v>
      </c>
    </row>
    <row r="7697" spans="2:4" x14ac:dyDescent="0.2">
      <c r="B7697" s="88">
        <v>34932</v>
      </c>
      <c r="C7697" s="130"/>
      <c r="D7697" s="128">
        <v>6.5229999999999997</v>
      </c>
    </row>
    <row r="7698" spans="2:4" x14ac:dyDescent="0.2">
      <c r="B7698" s="88">
        <v>34929</v>
      </c>
      <c r="C7698" s="130"/>
      <c r="D7698" s="128">
        <v>6.5129999999999999</v>
      </c>
    </row>
    <row r="7699" spans="2:4" x14ac:dyDescent="0.2">
      <c r="B7699" s="88">
        <v>34928</v>
      </c>
      <c r="C7699" s="130"/>
      <c r="D7699" s="128">
        <v>6.5170000000000003</v>
      </c>
    </row>
    <row r="7700" spans="2:4" x14ac:dyDescent="0.2">
      <c r="B7700" s="88">
        <v>34927</v>
      </c>
      <c r="C7700" s="130"/>
      <c r="D7700" s="128">
        <v>6.5149999999999997</v>
      </c>
    </row>
    <row r="7701" spans="2:4" x14ac:dyDescent="0.2">
      <c r="B7701" s="88">
        <v>34926</v>
      </c>
      <c r="C7701" s="130"/>
      <c r="D7701" s="128">
        <v>6.5069999999999997</v>
      </c>
    </row>
    <row r="7702" spans="2:4" x14ac:dyDescent="0.2">
      <c r="B7702" s="88">
        <v>34925</v>
      </c>
      <c r="C7702" s="130"/>
      <c r="D7702" s="128">
        <v>6.4980000000000002</v>
      </c>
    </row>
    <row r="7703" spans="2:4" x14ac:dyDescent="0.2">
      <c r="B7703" s="88">
        <v>34922</v>
      </c>
      <c r="C7703" s="130"/>
      <c r="D7703" s="128">
        <v>6.484</v>
      </c>
    </row>
    <row r="7704" spans="2:4" x14ac:dyDescent="0.2">
      <c r="B7704" s="88">
        <v>34921</v>
      </c>
      <c r="C7704" s="130"/>
      <c r="D7704" s="128">
        <v>6.4809999999999999</v>
      </c>
    </row>
    <row r="7705" spans="2:4" x14ac:dyDescent="0.2">
      <c r="B7705" s="88">
        <v>34920</v>
      </c>
      <c r="C7705" s="130"/>
      <c r="D7705" s="128">
        <v>6.48</v>
      </c>
    </row>
    <row r="7706" spans="2:4" x14ac:dyDescent="0.2">
      <c r="B7706" s="88">
        <v>34919</v>
      </c>
      <c r="C7706" s="130"/>
      <c r="D7706" s="128">
        <v>6.4749999999999996</v>
      </c>
    </row>
    <row r="7707" spans="2:4" x14ac:dyDescent="0.2">
      <c r="B7707" s="88">
        <v>34918</v>
      </c>
      <c r="C7707" s="130"/>
      <c r="D7707" s="128">
        <v>6.47</v>
      </c>
    </row>
    <row r="7708" spans="2:4" x14ac:dyDescent="0.2">
      <c r="B7708" s="88">
        <v>34915</v>
      </c>
      <c r="C7708" s="130"/>
      <c r="D7708" s="128">
        <v>6.4530000000000003</v>
      </c>
    </row>
    <row r="7709" spans="2:4" x14ac:dyDescent="0.2">
      <c r="B7709" s="88">
        <v>34914</v>
      </c>
      <c r="C7709" s="130"/>
      <c r="D7709" s="128">
        <v>6.45</v>
      </c>
    </row>
    <row r="7710" spans="2:4" x14ac:dyDescent="0.2">
      <c r="B7710" s="88">
        <v>34913</v>
      </c>
      <c r="C7710" s="130"/>
      <c r="D7710" s="128">
        <v>6.4480000000000004</v>
      </c>
    </row>
    <row r="7711" spans="2:4" x14ac:dyDescent="0.2">
      <c r="B7711" s="88">
        <v>34912</v>
      </c>
      <c r="C7711" s="130"/>
      <c r="D7711" s="128">
        <v>6.4450000000000003</v>
      </c>
    </row>
    <row r="7712" spans="2:4" x14ac:dyDescent="0.2">
      <c r="B7712" s="88">
        <v>34911</v>
      </c>
      <c r="C7712" s="130"/>
      <c r="D7712" s="128">
        <v>6.43</v>
      </c>
    </row>
    <row r="7713" spans="2:4" x14ac:dyDescent="0.2">
      <c r="B7713" s="88">
        <v>34908</v>
      </c>
      <c r="C7713" s="130"/>
      <c r="D7713" s="128">
        <v>6.415</v>
      </c>
    </row>
    <row r="7714" spans="2:4" x14ac:dyDescent="0.2">
      <c r="B7714" s="88">
        <v>34907</v>
      </c>
      <c r="C7714" s="130"/>
      <c r="D7714" s="128">
        <v>6.415</v>
      </c>
    </row>
    <row r="7715" spans="2:4" x14ac:dyDescent="0.2">
      <c r="B7715" s="88">
        <v>34906</v>
      </c>
      <c r="C7715" s="130"/>
      <c r="D7715" s="128">
        <v>6.415</v>
      </c>
    </row>
    <row r="7716" spans="2:4" x14ac:dyDescent="0.2">
      <c r="B7716" s="88">
        <v>34905</v>
      </c>
      <c r="C7716" s="130"/>
      <c r="D7716" s="128">
        <v>6.415</v>
      </c>
    </row>
    <row r="7717" spans="2:4" x14ac:dyDescent="0.2">
      <c r="B7717" s="88">
        <v>34904</v>
      </c>
      <c r="C7717" s="130"/>
      <c r="D7717" s="128">
        <v>6.4050000000000002</v>
      </c>
    </row>
    <row r="7718" spans="2:4" x14ac:dyDescent="0.2">
      <c r="B7718" s="88">
        <v>34901</v>
      </c>
      <c r="C7718" s="130"/>
      <c r="D7718" s="128">
        <v>6.3949999999999996</v>
      </c>
    </row>
    <row r="7719" spans="2:4" x14ac:dyDescent="0.2">
      <c r="B7719" s="88">
        <v>34900</v>
      </c>
      <c r="C7719" s="130"/>
      <c r="D7719" s="128">
        <v>6.3949999999999996</v>
      </c>
    </row>
    <row r="7720" spans="2:4" x14ac:dyDescent="0.2">
      <c r="B7720" s="88">
        <v>34899</v>
      </c>
      <c r="C7720" s="130"/>
      <c r="D7720" s="128">
        <v>6.3949999999999996</v>
      </c>
    </row>
    <row r="7721" spans="2:4" x14ac:dyDescent="0.2">
      <c r="B7721" s="88">
        <v>34897</v>
      </c>
      <c r="C7721" s="130"/>
      <c r="D7721" s="128">
        <v>6.3849999999999998</v>
      </c>
    </row>
    <row r="7722" spans="2:4" x14ac:dyDescent="0.2">
      <c r="B7722" s="88">
        <v>34894</v>
      </c>
      <c r="C7722" s="130"/>
      <c r="D7722" s="128">
        <v>6.38</v>
      </c>
    </row>
    <row r="7723" spans="2:4" x14ac:dyDescent="0.2">
      <c r="B7723" s="88">
        <v>34893</v>
      </c>
      <c r="C7723" s="130"/>
      <c r="D7723" s="128">
        <v>6.3849999999999998</v>
      </c>
    </row>
    <row r="7724" spans="2:4" x14ac:dyDescent="0.2">
      <c r="B7724" s="88">
        <v>34892</v>
      </c>
      <c r="C7724" s="130"/>
      <c r="D7724" s="128">
        <v>6.39</v>
      </c>
    </row>
    <row r="7725" spans="2:4" x14ac:dyDescent="0.2">
      <c r="B7725" s="88">
        <v>34891</v>
      </c>
      <c r="C7725" s="130"/>
      <c r="D7725" s="128">
        <v>6.375</v>
      </c>
    </row>
    <row r="7726" spans="2:4" x14ac:dyDescent="0.2">
      <c r="B7726" s="88">
        <v>34890</v>
      </c>
      <c r="C7726" s="130"/>
      <c r="D7726" s="128">
        <v>6.3680000000000003</v>
      </c>
    </row>
    <row r="7727" spans="2:4" x14ac:dyDescent="0.2">
      <c r="B7727" s="88">
        <v>34887</v>
      </c>
      <c r="C7727" s="130"/>
      <c r="D7727" s="128">
        <v>6.35</v>
      </c>
    </row>
    <row r="7728" spans="2:4" x14ac:dyDescent="0.2">
      <c r="B7728" s="88">
        <v>34886</v>
      </c>
      <c r="C7728" s="130"/>
      <c r="D7728" s="128">
        <v>6.3550000000000004</v>
      </c>
    </row>
    <row r="7729" spans="2:4" x14ac:dyDescent="0.2">
      <c r="B7729" s="88">
        <v>34885</v>
      </c>
      <c r="C7729" s="130"/>
      <c r="D7729" s="128">
        <v>6.3550000000000004</v>
      </c>
    </row>
    <row r="7730" spans="2:4" x14ac:dyDescent="0.2">
      <c r="B7730" s="88">
        <v>34884</v>
      </c>
      <c r="C7730" s="130"/>
      <c r="D7730" s="128">
        <v>6.335</v>
      </c>
    </row>
    <row r="7731" spans="2:4" x14ac:dyDescent="0.2">
      <c r="B7731" s="88">
        <v>34883</v>
      </c>
      <c r="C7731" s="130"/>
      <c r="D7731" s="128">
        <v>6.3250000000000002</v>
      </c>
    </row>
    <row r="7732" spans="2:4" x14ac:dyDescent="0.2">
      <c r="B7732" s="88">
        <v>34880</v>
      </c>
      <c r="C7732" s="130"/>
      <c r="D7732" s="128">
        <v>6.3049999999999997</v>
      </c>
    </row>
    <row r="7733" spans="2:4" x14ac:dyDescent="0.2">
      <c r="B7733" s="88">
        <v>34879</v>
      </c>
      <c r="C7733" s="130"/>
      <c r="D7733" s="128">
        <v>6.3049999999999997</v>
      </c>
    </row>
    <row r="7734" spans="2:4" x14ac:dyDescent="0.2">
      <c r="B7734" s="88">
        <v>34878</v>
      </c>
      <c r="C7734" s="130"/>
      <c r="D7734" s="128">
        <v>6.3</v>
      </c>
    </row>
    <row r="7735" spans="2:4" x14ac:dyDescent="0.2">
      <c r="B7735" s="88">
        <v>34877</v>
      </c>
      <c r="C7735" s="130"/>
      <c r="D7735" s="128">
        <v>6.3</v>
      </c>
    </row>
    <row r="7736" spans="2:4" x14ac:dyDescent="0.2">
      <c r="B7736" s="88">
        <v>34876</v>
      </c>
      <c r="C7736" s="130"/>
      <c r="D7736" s="128">
        <v>6.2949999999999999</v>
      </c>
    </row>
    <row r="7737" spans="2:4" x14ac:dyDescent="0.2">
      <c r="B7737" s="88">
        <v>34873</v>
      </c>
      <c r="C7737" s="130"/>
      <c r="D7737" s="128">
        <v>6.2850000000000001</v>
      </c>
    </row>
    <row r="7738" spans="2:4" x14ac:dyDescent="0.2">
      <c r="B7738" s="88">
        <v>34872</v>
      </c>
      <c r="C7738" s="130"/>
      <c r="D7738" s="128">
        <v>6.2850000000000001</v>
      </c>
    </row>
    <row r="7739" spans="2:4" x14ac:dyDescent="0.2">
      <c r="B7739" s="88">
        <v>34871</v>
      </c>
      <c r="C7739" s="130"/>
      <c r="D7739" s="128">
        <v>6.2750000000000004</v>
      </c>
    </row>
    <row r="7740" spans="2:4" x14ac:dyDescent="0.2">
      <c r="B7740" s="88">
        <v>34870</v>
      </c>
      <c r="C7740" s="130"/>
      <c r="D7740" s="128">
        <v>6.2750000000000004</v>
      </c>
    </row>
    <row r="7741" spans="2:4" x14ac:dyDescent="0.2">
      <c r="B7741" s="88">
        <v>34866</v>
      </c>
      <c r="C7741" s="130"/>
      <c r="D7741" s="128">
        <v>6.2549999999999999</v>
      </c>
    </row>
    <row r="7742" spans="2:4" x14ac:dyDescent="0.2">
      <c r="B7742" s="88">
        <v>34864</v>
      </c>
      <c r="C7742" s="130"/>
      <c r="D7742" s="128">
        <v>6.2249999999999996</v>
      </c>
    </row>
    <row r="7743" spans="2:4" x14ac:dyDescent="0.2">
      <c r="B7743" s="88">
        <v>34863</v>
      </c>
      <c r="C7743" s="130"/>
      <c r="D7743" s="128">
        <v>6.25</v>
      </c>
    </row>
    <row r="7744" spans="2:4" x14ac:dyDescent="0.2">
      <c r="B7744" s="88">
        <v>34862</v>
      </c>
      <c r="C7744" s="130"/>
      <c r="D7744" s="128">
        <v>6.2450000000000001</v>
      </c>
    </row>
    <row r="7745" spans="2:4" x14ac:dyDescent="0.2">
      <c r="B7745" s="88">
        <v>34859</v>
      </c>
      <c r="C7745" s="130"/>
      <c r="D7745" s="128">
        <v>6.2249999999999996</v>
      </c>
    </row>
    <row r="7746" spans="2:4" x14ac:dyDescent="0.2">
      <c r="B7746" s="88">
        <v>34858</v>
      </c>
      <c r="C7746" s="130"/>
      <c r="D7746" s="128">
        <v>6.22</v>
      </c>
    </row>
    <row r="7747" spans="2:4" x14ac:dyDescent="0.2">
      <c r="B7747" s="88">
        <v>34857</v>
      </c>
      <c r="C7747" s="130"/>
      <c r="D7747" s="128">
        <v>6.22</v>
      </c>
    </row>
    <row r="7748" spans="2:4" x14ac:dyDescent="0.2">
      <c r="B7748" s="88">
        <v>34856</v>
      </c>
      <c r="C7748" s="130"/>
      <c r="D7748" s="128">
        <v>6.21</v>
      </c>
    </row>
    <row r="7749" spans="2:4" x14ac:dyDescent="0.2">
      <c r="B7749" s="88">
        <v>34855</v>
      </c>
      <c r="C7749" s="130"/>
      <c r="D7749" s="128">
        <v>6.2</v>
      </c>
    </row>
    <row r="7750" spans="2:4" x14ac:dyDescent="0.2">
      <c r="B7750" s="88">
        <v>34852</v>
      </c>
      <c r="C7750" s="130"/>
      <c r="D7750" s="128">
        <v>6.1849999999999996</v>
      </c>
    </row>
    <row r="7751" spans="2:4" x14ac:dyDescent="0.2">
      <c r="B7751" s="88">
        <v>34851</v>
      </c>
      <c r="C7751" s="130"/>
      <c r="D7751" s="128">
        <v>6.1849999999999996</v>
      </c>
    </row>
    <row r="7752" spans="2:4" x14ac:dyDescent="0.2">
      <c r="B7752" s="88">
        <v>34850</v>
      </c>
      <c r="C7752" s="130"/>
      <c r="D7752" s="128">
        <v>6.1829999999999998</v>
      </c>
    </row>
    <row r="7753" spans="2:4" x14ac:dyDescent="0.2">
      <c r="B7753" s="88">
        <v>34849</v>
      </c>
      <c r="C7753" s="130"/>
      <c r="D7753" s="128">
        <v>6.1749999999999998</v>
      </c>
    </row>
    <row r="7754" spans="2:4" x14ac:dyDescent="0.2">
      <c r="B7754" s="88">
        <v>34848</v>
      </c>
      <c r="C7754" s="130"/>
      <c r="D7754" s="128">
        <v>6.1749999999999998</v>
      </c>
    </row>
    <row r="7755" spans="2:4" x14ac:dyDescent="0.2">
      <c r="B7755" s="88">
        <v>34844</v>
      </c>
      <c r="C7755" s="130"/>
      <c r="D7755" s="128">
        <v>6.1550000000000002</v>
      </c>
    </row>
    <row r="7756" spans="2:4" x14ac:dyDescent="0.2">
      <c r="B7756" s="88">
        <v>34843</v>
      </c>
      <c r="C7756" s="130"/>
      <c r="D7756" s="128">
        <v>6.165</v>
      </c>
    </row>
    <row r="7757" spans="2:4" x14ac:dyDescent="0.2">
      <c r="B7757" s="88">
        <v>34842</v>
      </c>
      <c r="C7757" s="130"/>
      <c r="D7757" s="128">
        <v>6.16</v>
      </c>
    </row>
    <row r="7758" spans="2:4" x14ac:dyDescent="0.2">
      <c r="B7758" s="88">
        <v>34841</v>
      </c>
      <c r="C7758" s="130"/>
      <c r="D7758" s="128">
        <v>6.15</v>
      </c>
    </row>
    <row r="7759" spans="2:4" x14ac:dyDescent="0.2">
      <c r="B7759" s="88">
        <v>34838</v>
      </c>
      <c r="C7759" s="130"/>
      <c r="D7759" s="128">
        <v>6.1550000000000002</v>
      </c>
    </row>
    <row r="7760" spans="2:4" x14ac:dyDescent="0.2">
      <c r="B7760" s="88">
        <v>34836</v>
      </c>
      <c r="C7760" s="130"/>
      <c r="D7760" s="128">
        <v>6.165</v>
      </c>
    </row>
    <row r="7761" spans="2:4" x14ac:dyDescent="0.2">
      <c r="B7761" s="88">
        <v>34835</v>
      </c>
      <c r="C7761" s="130"/>
      <c r="D7761" s="128">
        <v>6.1749999999999998</v>
      </c>
    </row>
    <row r="7762" spans="2:4" x14ac:dyDescent="0.2">
      <c r="B7762" s="88">
        <v>34834</v>
      </c>
      <c r="C7762" s="130"/>
      <c r="D7762" s="128">
        <v>6.16</v>
      </c>
    </row>
    <row r="7763" spans="2:4" x14ac:dyDescent="0.2">
      <c r="B7763" s="88">
        <v>34831</v>
      </c>
      <c r="C7763" s="130"/>
      <c r="D7763" s="128">
        <v>6.17</v>
      </c>
    </row>
    <row r="7764" spans="2:4" x14ac:dyDescent="0.2">
      <c r="B7764" s="88">
        <v>34830</v>
      </c>
      <c r="C7764" s="130"/>
      <c r="D7764" s="128">
        <v>6.18</v>
      </c>
    </row>
    <row r="7765" spans="2:4" x14ac:dyDescent="0.2">
      <c r="B7765" s="88">
        <v>34829</v>
      </c>
      <c r="C7765" s="130"/>
      <c r="D7765" s="128">
        <v>6.1349999999999998</v>
      </c>
    </row>
    <row r="7766" spans="2:4" x14ac:dyDescent="0.2">
      <c r="B7766" s="88">
        <v>34828</v>
      </c>
      <c r="C7766" s="130"/>
      <c r="D7766" s="128">
        <v>6.11</v>
      </c>
    </row>
    <row r="7767" spans="2:4" x14ac:dyDescent="0.2">
      <c r="B7767" s="88">
        <v>34827</v>
      </c>
      <c r="C7767" s="130"/>
      <c r="D7767" s="128">
        <v>6.0949999999999998</v>
      </c>
    </row>
    <row r="7768" spans="2:4" x14ac:dyDescent="0.2">
      <c r="B7768" s="88">
        <v>34824</v>
      </c>
      <c r="C7768" s="130"/>
      <c r="D7768" s="128">
        <v>6.08</v>
      </c>
    </row>
    <row r="7769" spans="2:4" x14ac:dyDescent="0.2">
      <c r="B7769" s="88">
        <v>34823</v>
      </c>
      <c r="C7769" s="130"/>
      <c r="D7769" s="128">
        <v>6.08</v>
      </c>
    </row>
    <row r="7770" spans="2:4" x14ac:dyDescent="0.2">
      <c r="B7770" s="88">
        <v>34822</v>
      </c>
      <c r="C7770" s="130"/>
      <c r="D7770" s="128">
        <v>6.0750000000000002</v>
      </c>
    </row>
    <row r="7771" spans="2:4" x14ac:dyDescent="0.2">
      <c r="B7771" s="88">
        <v>34821</v>
      </c>
      <c r="C7771" s="130"/>
      <c r="D7771" s="128">
        <v>6.06</v>
      </c>
    </row>
    <row r="7772" spans="2:4" x14ac:dyDescent="0.2">
      <c r="B7772" s="88">
        <v>34817</v>
      </c>
      <c r="C7772" s="130"/>
      <c r="D7772" s="128">
        <v>6.04</v>
      </c>
    </row>
    <row r="7773" spans="2:4" x14ac:dyDescent="0.2">
      <c r="B7773" s="88">
        <v>34816</v>
      </c>
      <c r="C7773" s="130"/>
      <c r="D7773" s="128">
        <v>6.0350000000000001</v>
      </c>
    </row>
    <row r="7774" spans="2:4" x14ac:dyDescent="0.2">
      <c r="B7774" s="88">
        <v>34815</v>
      </c>
      <c r="C7774" s="130"/>
      <c r="D7774" s="128">
        <v>6.04</v>
      </c>
    </row>
    <row r="7775" spans="2:4" x14ac:dyDescent="0.2">
      <c r="B7775" s="88">
        <v>34814</v>
      </c>
      <c r="C7775" s="130"/>
      <c r="D7775" s="128">
        <v>6.04</v>
      </c>
    </row>
    <row r="7776" spans="2:4" x14ac:dyDescent="0.2">
      <c r="B7776" s="88">
        <v>34813</v>
      </c>
      <c r="C7776" s="130"/>
      <c r="D7776" s="128">
        <v>6.0250000000000004</v>
      </c>
    </row>
    <row r="7777" spans="2:4" x14ac:dyDescent="0.2">
      <c r="B7777" s="88">
        <v>34810</v>
      </c>
      <c r="C7777" s="130"/>
      <c r="D7777" s="128">
        <v>6.02</v>
      </c>
    </row>
    <row r="7778" spans="2:4" x14ac:dyDescent="0.2">
      <c r="B7778" s="88">
        <v>34809</v>
      </c>
      <c r="C7778" s="130"/>
      <c r="D7778" s="128">
        <v>6.02</v>
      </c>
    </row>
    <row r="7779" spans="2:4" x14ac:dyDescent="0.2">
      <c r="B7779" s="88">
        <v>34807</v>
      </c>
      <c r="C7779" s="130"/>
      <c r="D7779" s="128">
        <v>6.0250000000000004</v>
      </c>
    </row>
    <row r="7780" spans="2:4" x14ac:dyDescent="0.2">
      <c r="B7780" s="88">
        <v>34806</v>
      </c>
      <c r="C7780" s="130"/>
      <c r="D7780" s="128">
        <v>6.01</v>
      </c>
    </row>
    <row r="7781" spans="2:4" x14ac:dyDescent="0.2">
      <c r="B7781" s="88">
        <v>34802</v>
      </c>
      <c r="C7781" s="130"/>
      <c r="D7781" s="128">
        <v>6</v>
      </c>
    </row>
    <row r="7782" spans="2:4" x14ac:dyDescent="0.2">
      <c r="B7782" s="88">
        <v>34801</v>
      </c>
      <c r="C7782" s="130"/>
      <c r="D7782" s="128">
        <v>6.0149999999999997</v>
      </c>
    </row>
    <row r="7783" spans="2:4" x14ac:dyDescent="0.2">
      <c r="B7783" s="88">
        <v>34800</v>
      </c>
      <c r="C7783" s="130"/>
      <c r="D7783" s="128">
        <v>6</v>
      </c>
    </row>
    <row r="7784" spans="2:4" x14ac:dyDescent="0.2">
      <c r="B7784" s="88">
        <v>34799</v>
      </c>
      <c r="C7784" s="130"/>
      <c r="D7784" s="128">
        <v>5.9950000000000001</v>
      </c>
    </row>
    <row r="7785" spans="2:4" x14ac:dyDescent="0.2">
      <c r="B7785" s="88">
        <v>34796</v>
      </c>
      <c r="C7785" s="130"/>
      <c r="D7785" s="128">
        <v>5.96</v>
      </c>
    </row>
    <row r="7786" spans="2:4" x14ac:dyDescent="0.2">
      <c r="B7786" s="88">
        <v>34795</v>
      </c>
      <c r="C7786" s="130"/>
      <c r="D7786" s="128">
        <v>5.9649999999999999</v>
      </c>
    </row>
    <row r="7787" spans="2:4" x14ac:dyDescent="0.2">
      <c r="B7787" s="88">
        <v>34794</v>
      </c>
      <c r="C7787" s="130"/>
      <c r="D7787" s="128">
        <v>5.96</v>
      </c>
    </row>
    <row r="7788" spans="2:4" x14ac:dyDescent="0.2">
      <c r="B7788" s="88">
        <v>34793</v>
      </c>
      <c r="C7788" s="130"/>
      <c r="D7788" s="128">
        <v>5.9649999999999999</v>
      </c>
    </row>
    <row r="7789" spans="2:4" x14ac:dyDescent="0.2">
      <c r="B7789" s="88">
        <v>34792</v>
      </c>
      <c r="C7789" s="130"/>
      <c r="D7789" s="128">
        <v>5.95</v>
      </c>
    </row>
    <row r="7790" spans="2:4" x14ac:dyDescent="0.2">
      <c r="B7790" s="88">
        <v>34789</v>
      </c>
      <c r="C7790" s="130"/>
      <c r="D7790" s="128">
        <v>5.9349999999999996</v>
      </c>
    </row>
    <row r="7791" spans="2:4" x14ac:dyDescent="0.2">
      <c r="B7791" s="88">
        <v>34788</v>
      </c>
      <c r="C7791" s="130"/>
      <c r="D7791" s="128">
        <v>5.94</v>
      </c>
    </row>
    <row r="7792" spans="2:4" x14ac:dyDescent="0.2">
      <c r="B7792" s="88">
        <v>34787</v>
      </c>
      <c r="C7792" s="130"/>
      <c r="D7792" s="128">
        <v>5.9349999999999996</v>
      </c>
    </row>
    <row r="7793" spans="2:4" x14ac:dyDescent="0.2">
      <c r="B7793" s="88">
        <v>34786</v>
      </c>
      <c r="C7793" s="130"/>
      <c r="D7793" s="128">
        <v>5.94</v>
      </c>
    </row>
    <row r="7794" spans="2:4" x14ac:dyDescent="0.2">
      <c r="B7794" s="88">
        <v>34785</v>
      </c>
      <c r="C7794" s="130"/>
      <c r="D7794" s="128">
        <v>5.93</v>
      </c>
    </row>
    <row r="7795" spans="2:4" x14ac:dyDescent="0.2">
      <c r="B7795" s="88">
        <v>34782</v>
      </c>
      <c r="C7795" s="130"/>
      <c r="D7795" s="128">
        <v>5.9550000000000001</v>
      </c>
    </row>
    <row r="7796" spans="2:4" x14ac:dyDescent="0.2">
      <c r="B7796" s="88">
        <v>34781</v>
      </c>
      <c r="C7796" s="130"/>
      <c r="D7796" s="128">
        <v>5.96</v>
      </c>
    </row>
    <row r="7797" spans="2:4" x14ac:dyDescent="0.2">
      <c r="B7797" s="88">
        <v>34780</v>
      </c>
      <c r="C7797" s="130"/>
      <c r="D7797" s="128">
        <v>6.0049999999999999</v>
      </c>
    </row>
    <row r="7798" spans="2:4" x14ac:dyDescent="0.2">
      <c r="B7798" s="88">
        <v>34779</v>
      </c>
      <c r="C7798" s="130"/>
      <c r="D7798" s="128">
        <v>5.9950000000000001</v>
      </c>
    </row>
    <row r="7799" spans="2:4" x14ac:dyDescent="0.2">
      <c r="B7799" s="88">
        <v>34778</v>
      </c>
      <c r="C7799" s="130"/>
      <c r="D7799" s="128">
        <v>5.98</v>
      </c>
    </row>
    <row r="7800" spans="2:4" x14ac:dyDescent="0.2">
      <c r="B7800" s="88">
        <v>34775</v>
      </c>
      <c r="C7800" s="130"/>
      <c r="D7800" s="128">
        <v>5.9749999999999996</v>
      </c>
    </row>
    <row r="7801" spans="2:4" x14ac:dyDescent="0.2">
      <c r="B7801" s="88">
        <v>34774</v>
      </c>
      <c r="C7801" s="130"/>
      <c r="D7801" s="128">
        <v>5.96</v>
      </c>
    </row>
    <row r="7802" spans="2:4" x14ac:dyDescent="0.2">
      <c r="B7802" s="88">
        <v>34773</v>
      </c>
      <c r="C7802" s="130"/>
      <c r="D7802" s="128">
        <v>5.95</v>
      </c>
    </row>
    <row r="7803" spans="2:4" x14ac:dyDescent="0.2">
      <c r="B7803" s="88">
        <v>34772</v>
      </c>
      <c r="C7803" s="130"/>
      <c r="D7803" s="128">
        <v>5.93</v>
      </c>
    </row>
    <row r="7804" spans="2:4" x14ac:dyDescent="0.2">
      <c r="B7804" s="88">
        <v>34771</v>
      </c>
      <c r="C7804" s="130"/>
      <c r="D7804" s="128">
        <v>5.92</v>
      </c>
    </row>
    <row r="7805" spans="2:4" x14ac:dyDescent="0.2">
      <c r="B7805" s="88">
        <v>34768</v>
      </c>
      <c r="C7805" s="130"/>
      <c r="D7805" s="128">
        <v>5.91</v>
      </c>
    </row>
    <row r="7806" spans="2:4" x14ac:dyDescent="0.2">
      <c r="B7806" s="88">
        <v>34767</v>
      </c>
      <c r="C7806" s="130"/>
      <c r="D7806" s="128">
        <v>5.96</v>
      </c>
    </row>
    <row r="7807" spans="2:4" x14ac:dyDescent="0.2">
      <c r="B7807" s="88">
        <v>34766</v>
      </c>
      <c r="C7807" s="130"/>
      <c r="D7807" s="128">
        <v>5.9850000000000003</v>
      </c>
    </row>
    <row r="7808" spans="2:4" x14ac:dyDescent="0.2">
      <c r="B7808" s="88">
        <v>34765</v>
      </c>
      <c r="C7808" s="130"/>
      <c r="D7808" s="128">
        <v>5.94</v>
      </c>
    </row>
    <row r="7809" spans="2:4" x14ac:dyDescent="0.2">
      <c r="B7809" s="88">
        <v>34764</v>
      </c>
      <c r="C7809" s="130"/>
      <c r="D7809" s="128">
        <v>5.87</v>
      </c>
    </row>
    <row r="7810" spans="2:4" x14ac:dyDescent="0.2">
      <c r="B7810" s="88">
        <v>34761</v>
      </c>
      <c r="C7810" s="130"/>
      <c r="D7810" s="128">
        <v>5.85</v>
      </c>
    </row>
    <row r="7811" spans="2:4" x14ac:dyDescent="0.2">
      <c r="B7811" s="88">
        <v>34760</v>
      </c>
      <c r="C7811" s="130"/>
      <c r="D7811" s="128">
        <v>5.83</v>
      </c>
    </row>
    <row r="7812" spans="2:4" x14ac:dyDescent="0.2">
      <c r="B7812" s="88">
        <v>34754</v>
      </c>
      <c r="C7812" s="130"/>
      <c r="D7812" s="128">
        <v>5.81</v>
      </c>
    </row>
    <row r="7813" spans="2:4" x14ac:dyDescent="0.2">
      <c r="B7813" s="88">
        <v>34753</v>
      </c>
      <c r="C7813" s="130"/>
      <c r="D7813" s="128">
        <v>5.8150000000000004</v>
      </c>
    </row>
    <row r="7814" spans="2:4" x14ac:dyDescent="0.2">
      <c r="B7814" s="88">
        <v>34752</v>
      </c>
      <c r="C7814" s="130"/>
      <c r="D7814" s="128">
        <v>5.8150000000000004</v>
      </c>
    </row>
    <row r="7815" spans="2:4" x14ac:dyDescent="0.2">
      <c r="B7815" s="88">
        <v>34751</v>
      </c>
      <c r="C7815" s="130"/>
      <c r="D7815" s="128">
        <v>5.8250000000000002</v>
      </c>
    </row>
    <row r="7816" spans="2:4" x14ac:dyDescent="0.2">
      <c r="B7816" s="88">
        <v>34750</v>
      </c>
      <c r="C7816" s="130"/>
      <c r="D7816" s="128">
        <v>5.8049999999999997</v>
      </c>
    </row>
    <row r="7817" spans="2:4" x14ac:dyDescent="0.2">
      <c r="B7817" s="88">
        <v>34747</v>
      </c>
      <c r="C7817" s="130"/>
      <c r="D7817" s="128">
        <v>5.7859999999999996</v>
      </c>
    </row>
    <row r="7818" spans="2:4" x14ac:dyDescent="0.2">
      <c r="B7818" s="88">
        <v>34746</v>
      </c>
      <c r="C7818" s="130"/>
      <c r="D7818" s="128">
        <v>5.782</v>
      </c>
    </row>
    <row r="7819" spans="2:4" x14ac:dyDescent="0.2">
      <c r="B7819" s="88">
        <v>34745</v>
      </c>
      <c r="C7819" s="130"/>
      <c r="D7819" s="128">
        <v>5.79</v>
      </c>
    </row>
    <row r="7820" spans="2:4" x14ac:dyDescent="0.2">
      <c r="B7820" s="88">
        <v>34744</v>
      </c>
      <c r="C7820" s="130"/>
      <c r="D7820" s="128">
        <v>5.7850000000000001</v>
      </c>
    </row>
    <row r="7821" spans="2:4" x14ac:dyDescent="0.2">
      <c r="B7821" s="88">
        <v>34743</v>
      </c>
      <c r="C7821" s="130"/>
      <c r="D7821" s="128">
        <v>5.77</v>
      </c>
    </row>
    <row r="7822" spans="2:4" x14ac:dyDescent="0.2">
      <c r="B7822" s="88">
        <v>34740</v>
      </c>
      <c r="C7822" s="130"/>
      <c r="D7822" s="128">
        <v>5.75</v>
      </c>
    </row>
    <row r="7823" spans="2:4" x14ac:dyDescent="0.2">
      <c r="B7823" s="88">
        <v>34739</v>
      </c>
      <c r="C7823" s="130"/>
      <c r="D7823" s="128">
        <v>5.75</v>
      </c>
    </row>
    <row r="7824" spans="2:4" x14ac:dyDescent="0.2">
      <c r="B7824" s="88">
        <v>34738</v>
      </c>
      <c r="C7824" s="130"/>
      <c r="D7824" s="128">
        <v>5.76</v>
      </c>
    </row>
    <row r="7825" spans="2:4" x14ac:dyDescent="0.2">
      <c r="B7825" s="88">
        <v>34737</v>
      </c>
      <c r="C7825" s="130"/>
      <c r="D7825" s="128">
        <v>5.75</v>
      </c>
    </row>
    <row r="7826" spans="2:4" x14ac:dyDescent="0.2">
      <c r="B7826" s="88">
        <v>34736</v>
      </c>
      <c r="C7826" s="130"/>
      <c r="D7826" s="128">
        <v>5.7350000000000003</v>
      </c>
    </row>
    <row r="7827" spans="2:4" x14ac:dyDescent="0.2">
      <c r="B7827" s="88">
        <v>34733</v>
      </c>
      <c r="C7827" s="130"/>
      <c r="D7827" s="128">
        <v>5.7249999999999996</v>
      </c>
    </row>
    <row r="7828" spans="2:4" x14ac:dyDescent="0.2">
      <c r="B7828" s="88">
        <v>34732</v>
      </c>
      <c r="C7828" s="130"/>
      <c r="D7828" s="128">
        <v>5.72</v>
      </c>
    </row>
    <row r="7829" spans="2:4" x14ac:dyDescent="0.2">
      <c r="B7829" s="88">
        <v>34731</v>
      </c>
      <c r="C7829" s="130"/>
      <c r="D7829" s="128">
        <v>5.72</v>
      </c>
    </row>
    <row r="7830" spans="2:4" x14ac:dyDescent="0.2">
      <c r="B7830" s="88">
        <v>34730</v>
      </c>
      <c r="C7830" s="130"/>
      <c r="D7830" s="128">
        <v>5.72</v>
      </c>
    </row>
    <row r="7831" spans="2:4" x14ac:dyDescent="0.2">
      <c r="B7831" s="88">
        <v>34729</v>
      </c>
      <c r="C7831" s="130"/>
      <c r="D7831" s="128">
        <v>5.7</v>
      </c>
    </row>
    <row r="7832" spans="2:4" x14ac:dyDescent="0.2">
      <c r="B7832" s="88">
        <v>34726</v>
      </c>
      <c r="C7832" s="130"/>
      <c r="D7832" s="128">
        <v>5.7050000000000001</v>
      </c>
    </row>
    <row r="7833" spans="2:4" x14ac:dyDescent="0.2">
      <c r="B7833" s="88">
        <v>34725</v>
      </c>
      <c r="C7833" s="130"/>
      <c r="D7833" s="128">
        <v>5.7</v>
      </c>
    </row>
    <row r="7834" spans="2:4" x14ac:dyDescent="0.2">
      <c r="B7834" s="88">
        <v>34724</v>
      </c>
      <c r="C7834" s="130"/>
      <c r="D7834" s="128">
        <v>5.7149999999999999</v>
      </c>
    </row>
    <row r="7835" spans="2:4" x14ac:dyDescent="0.2">
      <c r="B7835" s="88">
        <v>34723</v>
      </c>
      <c r="C7835" s="130"/>
      <c r="D7835" s="128">
        <v>5.74</v>
      </c>
    </row>
    <row r="7836" spans="2:4" x14ac:dyDescent="0.2">
      <c r="B7836" s="88">
        <v>34722</v>
      </c>
      <c r="C7836" s="130"/>
      <c r="D7836" s="128">
        <v>5.74</v>
      </c>
    </row>
    <row r="7837" spans="2:4" x14ac:dyDescent="0.2">
      <c r="B7837" s="88">
        <v>34719</v>
      </c>
      <c r="C7837" s="130"/>
      <c r="D7837" s="128">
        <v>5.79</v>
      </c>
    </row>
    <row r="7838" spans="2:4" x14ac:dyDescent="0.2">
      <c r="B7838" s="88">
        <v>34718</v>
      </c>
      <c r="C7838" s="130"/>
      <c r="D7838" s="128">
        <v>5.83</v>
      </c>
    </row>
    <row r="7839" spans="2:4" x14ac:dyDescent="0.2">
      <c r="B7839" s="88">
        <v>34717</v>
      </c>
      <c r="C7839" s="130"/>
      <c r="D7839" s="128">
        <v>5.8449999999999998</v>
      </c>
    </row>
    <row r="7840" spans="2:4" x14ac:dyDescent="0.2">
      <c r="B7840" s="88">
        <v>34716</v>
      </c>
      <c r="C7840" s="130"/>
      <c r="D7840" s="128">
        <v>5.85</v>
      </c>
    </row>
    <row r="7841" spans="2:4" x14ac:dyDescent="0.2">
      <c r="B7841" s="88">
        <v>34715</v>
      </c>
      <c r="C7841" s="130"/>
      <c r="D7841" s="128">
        <v>5.85</v>
      </c>
    </row>
    <row r="7842" spans="2:4" x14ac:dyDescent="0.2">
      <c r="B7842" s="88">
        <v>34712</v>
      </c>
      <c r="C7842" s="130"/>
      <c r="D7842" s="128">
        <v>5.84</v>
      </c>
    </row>
    <row r="7843" spans="2:4" x14ac:dyDescent="0.2">
      <c r="B7843" s="88">
        <v>34711</v>
      </c>
      <c r="C7843" s="130"/>
      <c r="D7843" s="128">
        <v>5.8650000000000002</v>
      </c>
    </row>
    <row r="7844" spans="2:4" x14ac:dyDescent="0.2">
      <c r="B7844" s="88">
        <v>34710</v>
      </c>
      <c r="C7844" s="130"/>
      <c r="D7844" s="128">
        <v>5.86</v>
      </c>
    </row>
    <row r="7845" spans="2:4" x14ac:dyDescent="0.2">
      <c r="B7845" s="88">
        <v>34709</v>
      </c>
      <c r="C7845" s="130"/>
      <c r="D7845" s="128">
        <v>5.84</v>
      </c>
    </row>
    <row r="7846" spans="2:4" x14ac:dyDescent="0.2">
      <c r="B7846" s="88">
        <v>34708</v>
      </c>
      <c r="C7846" s="130"/>
      <c r="D7846" s="128">
        <v>5.74</v>
      </c>
    </row>
    <row r="7847" spans="2:4" x14ac:dyDescent="0.2">
      <c r="B7847" s="88">
        <v>34704</v>
      </c>
      <c r="C7847" s="130"/>
      <c r="D7847" s="128">
        <v>5.68</v>
      </c>
    </row>
    <row r="7848" spans="2:4" x14ac:dyDescent="0.2">
      <c r="B7848" s="88">
        <v>34703</v>
      </c>
      <c r="C7848" s="130"/>
      <c r="D7848" s="128">
        <v>5.69</v>
      </c>
    </row>
    <row r="7849" spans="2:4" x14ac:dyDescent="0.2">
      <c r="B7849" s="88">
        <v>34702</v>
      </c>
      <c r="C7849" s="130"/>
      <c r="D7849" s="128">
        <v>5.65</v>
      </c>
    </row>
    <row r="7850" spans="2:4" x14ac:dyDescent="0.2">
      <c r="B7850" s="88">
        <v>34701</v>
      </c>
      <c r="C7850" s="130"/>
      <c r="D7850" s="128">
        <v>5.62</v>
      </c>
    </row>
    <row r="7851" spans="2:4" x14ac:dyDescent="0.2">
      <c r="B7851" s="88">
        <v>34698</v>
      </c>
      <c r="C7851" s="130"/>
      <c r="D7851" s="128">
        <v>5.61</v>
      </c>
    </row>
    <row r="7852" spans="2:4" x14ac:dyDescent="0.2">
      <c r="B7852" s="88">
        <v>34697</v>
      </c>
      <c r="C7852" s="130"/>
      <c r="D7852" s="128">
        <v>5.6150000000000002</v>
      </c>
    </row>
    <row r="7853" spans="2:4" x14ac:dyDescent="0.2">
      <c r="B7853" s="88">
        <v>34696</v>
      </c>
      <c r="C7853" s="130"/>
      <c r="D7853" s="128">
        <v>5.62</v>
      </c>
    </row>
    <row r="7854" spans="2:4" x14ac:dyDescent="0.2">
      <c r="B7854" s="88">
        <v>34695</v>
      </c>
      <c r="C7854" s="130"/>
      <c r="D7854" s="128">
        <v>5.64</v>
      </c>
    </row>
    <row r="7855" spans="2:4" x14ac:dyDescent="0.2">
      <c r="B7855" s="88">
        <v>34694</v>
      </c>
      <c r="C7855" s="130"/>
      <c r="D7855" s="128">
        <v>5.6</v>
      </c>
    </row>
    <row r="7856" spans="2:4" x14ac:dyDescent="0.2">
      <c r="B7856" s="88">
        <v>34691</v>
      </c>
      <c r="C7856" s="130"/>
      <c r="D7856" s="128">
        <v>5.577</v>
      </c>
    </row>
    <row r="7857" spans="2:4" x14ac:dyDescent="0.2">
      <c r="B7857" s="88">
        <v>34690</v>
      </c>
      <c r="C7857" s="130"/>
      <c r="D7857" s="128">
        <v>5.5750000000000002</v>
      </c>
    </row>
    <row r="7858" spans="2:4" x14ac:dyDescent="0.2">
      <c r="B7858" s="88">
        <v>34689</v>
      </c>
      <c r="C7858" s="130"/>
      <c r="D7858" s="128">
        <v>5.5750000000000002</v>
      </c>
    </row>
    <row r="7859" spans="2:4" x14ac:dyDescent="0.2">
      <c r="B7859" s="88">
        <v>34688</v>
      </c>
      <c r="C7859" s="130"/>
      <c r="D7859" s="128">
        <v>5.5750000000000002</v>
      </c>
    </row>
    <row r="7860" spans="2:4" x14ac:dyDescent="0.2">
      <c r="B7860" s="88">
        <v>34687</v>
      </c>
      <c r="C7860" s="130"/>
      <c r="D7860" s="128">
        <v>5.57</v>
      </c>
    </row>
    <row r="7861" spans="2:4" x14ac:dyDescent="0.2">
      <c r="B7861" s="88">
        <v>34684</v>
      </c>
      <c r="C7861" s="130"/>
      <c r="D7861" s="128">
        <v>5.5650000000000004</v>
      </c>
    </row>
    <row r="7862" spans="2:4" x14ac:dyDescent="0.2">
      <c r="B7862" s="88">
        <v>34683</v>
      </c>
      <c r="C7862" s="130"/>
      <c r="D7862" s="128">
        <v>5.61</v>
      </c>
    </row>
    <row r="7863" spans="2:4" x14ac:dyDescent="0.2">
      <c r="B7863" s="88">
        <v>34682</v>
      </c>
      <c r="C7863" s="130"/>
      <c r="D7863" s="128">
        <v>5.69</v>
      </c>
    </row>
    <row r="7864" spans="2:4" x14ac:dyDescent="0.2">
      <c r="B7864" s="88">
        <v>34681</v>
      </c>
      <c r="C7864" s="130"/>
      <c r="D7864" s="128">
        <v>5.5549999999999997</v>
      </c>
    </row>
    <row r="7865" spans="2:4" x14ac:dyDescent="0.2">
      <c r="B7865" s="88">
        <v>34680</v>
      </c>
      <c r="C7865" s="130"/>
      <c r="D7865" s="128">
        <v>5.53</v>
      </c>
    </row>
    <row r="7866" spans="2:4" x14ac:dyDescent="0.2">
      <c r="B7866" s="88">
        <v>34677</v>
      </c>
      <c r="C7866" s="130"/>
      <c r="D7866" s="128">
        <v>5.52</v>
      </c>
    </row>
    <row r="7867" spans="2:4" x14ac:dyDescent="0.2">
      <c r="B7867" s="88">
        <v>34676</v>
      </c>
      <c r="C7867" s="130"/>
      <c r="D7867" s="128">
        <v>5.5250000000000004</v>
      </c>
    </row>
    <row r="7868" spans="2:4" x14ac:dyDescent="0.2">
      <c r="B7868" s="88">
        <v>34675</v>
      </c>
      <c r="C7868" s="130"/>
      <c r="D7868" s="128">
        <v>5.52</v>
      </c>
    </row>
    <row r="7869" spans="2:4" x14ac:dyDescent="0.2">
      <c r="B7869" s="88">
        <v>34674</v>
      </c>
      <c r="C7869" s="130"/>
      <c r="D7869" s="128">
        <v>5.52</v>
      </c>
    </row>
    <row r="7870" spans="2:4" x14ac:dyDescent="0.2">
      <c r="B7870" s="88">
        <v>34673</v>
      </c>
      <c r="C7870" s="130"/>
      <c r="D7870" s="128">
        <v>5.5</v>
      </c>
    </row>
    <row r="7871" spans="2:4" x14ac:dyDescent="0.2">
      <c r="B7871" s="88">
        <v>34670</v>
      </c>
      <c r="C7871" s="130"/>
      <c r="D7871" s="128">
        <v>5.5</v>
      </c>
    </row>
    <row r="7872" spans="2:4" x14ac:dyDescent="0.2">
      <c r="B7872" s="88">
        <v>34669</v>
      </c>
      <c r="C7872" s="130"/>
      <c r="D7872" s="128">
        <v>5.4950000000000001</v>
      </c>
    </row>
    <row r="7873" spans="2:4" x14ac:dyDescent="0.2">
      <c r="B7873" s="88">
        <v>34668</v>
      </c>
      <c r="C7873" s="130"/>
      <c r="D7873" s="128">
        <v>5.51</v>
      </c>
    </row>
    <row r="7874" spans="2:4" x14ac:dyDescent="0.2">
      <c r="B7874" s="88">
        <v>34667</v>
      </c>
      <c r="C7874" s="130"/>
      <c r="D7874" s="128">
        <v>5.52</v>
      </c>
    </row>
    <row r="7875" spans="2:4" x14ac:dyDescent="0.2">
      <c r="B7875" s="88">
        <v>34666</v>
      </c>
      <c r="C7875" s="130"/>
      <c r="D7875" s="128">
        <v>5.53</v>
      </c>
    </row>
    <row r="7876" spans="2:4" x14ac:dyDescent="0.2">
      <c r="B7876" s="88">
        <v>34663</v>
      </c>
      <c r="C7876" s="130"/>
      <c r="D7876" s="128">
        <v>5.66</v>
      </c>
    </row>
    <row r="7877" spans="2:4" x14ac:dyDescent="0.2">
      <c r="B7877" s="88">
        <v>34662</v>
      </c>
      <c r="C7877" s="130"/>
      <c r="D7877" s="128">
        <v>5.66</v>
      </c>
    </row>
    <row r="7878" spans="2:4" x14ac:dyDescent="0.2">
      <c r="B7878" s="88">
        <v>34661</v>
      </c>
      <c r="C7878" s="130"/>
      <c r="D7878" s="128">
        <v>5.71</v>
      </c>
    </row>
    <row r="7879" spans="2:4" x14ac:dyDescent="0.2">
      <c r="B7879" s="88">
        <v>34660</v>
      </c>
      <c r="C7879" s="130"/>
      <c r="D7879" s="128">
        <v>5.7149999999999999</v>
      </c>
    </row>
    <row r="7880" spans="2:4" x14ac:dyDescent="0.2">
      <c r="B7880" s="88">
        <v>34659</v>
      </c>
      <c r="C7880" s="130"/>
      <c r="D7880" s="128">
        <v>5.62</v>
      </c>
    </row>
    <row r="7881" spans="2:4" x14ac:dyDescent="0.2">
      <c r="B7881" s="88">
        <v>34656</v>
      </c>
      <c r="C7881" s="130"/>
      <c r="D7881" s="128">
        <v>5.58</v>
      </c>
    </row>
    <row r="7882" spans="2:4" x14ac:dyDescent="0.2">
      <c r="B7882" s="88">
        <v>34655</v>
      </c>
      <c r="C7882" s="130"/>
      <c r="D7882" s="128">
        <v>5.56</v>
      </c>
    </row>
    <row r="7883" spans="2:4" x14ac:dyDescent="0.2">
      <c r="B7883" s="88">
        <v>34654</v>
      </c>
      <c r="C7883" s="130"/>
      <c r="D7883" s="128">
        <v>5.4850000000000003</v>
      </c>
    </row>
    <row r="7884" spans="2:4" x14ac:dyDescent="0.2">
      <c r="B7884" s="88">
        <v>34653</v>
      </c>
      <c r="C7884" s="130"/>
      <c r="D7884" s="128">
        <v>5.45</v>
      </c>
    </row>
    <row r="7885" spans="2:4" x14ac:dyDescent="0.2">
      <c r="B7885" s="88">
        <v>34652</v>
      </c>
      <c r="C7885" s="130"/>
      <c r="D7885" s="128">
        <v>5.44</v>
      </c>
    </row>
    <row r="7886" spans="2:4" x14ac:dyDescent="0.2">
      <c r="B7886" s="88">
        <v>34649</v>
      </c>
      <c r="C7886" s="130"/>
      <c r="D7886" s="128">
        <v>5.43</v>
      </c>
    </row>
    <row r="7887" spans="2:4" x14ac:dyDescent="0.2">
      <c r="B7887" s="88">
        <v>34648</v>
      </c>
      <c r="C7887" s="130"/>
      <c r="D7887" s="128">
        <v>5.4550000000000001</v>
      </c>
    </row>
    <row r="7888" spans="2:4" x14ac:dyDescent="0.2">
      <c r="B7888" s="88">
        <v>34647</v>
      </c>
      <c r="C7888" s="130"/>
      <c r="D7888" s="128">
        <v>5.4450000000000003</v>
      </c>
    </row>
    <row r="7889" spans="2:4" x14ac:dyDescent="0.2">
      <c r="B7889" s="88">
        <v>34646</v>
      </c>
      <c r="C7889" s="130"/>
      <c r="D7889" s="128">
        <v>5.43</v>
      </c>
    </row>
    <row r="7890" spans="2:4" x14ac:dyDescent="0.2">
      <c r="B7890" s="88">
        <v>34645</v>
      </c>
      <c r="C7890" s="130"/>
      <c r="D7890" s="128">
        <v>5.42</v>
      </c>
    </row>
    <row r="7891" spans="2:4" x14ac:dyDescent="0.2">
      <c r="B7891" s="88">
        <v>34642</v>
      </c>
      <c r="C7891" s="130"/>
      <c r="D7891" s="128">
        <v>5.3949999999999996</v>
      </c>
    </row>
    <row r="7892" spans="2:4" x14ac:dyDescent="0.2">
      <c r="B7892" s="88">
        <v>34641</v>
      </c>
      <c r="C7892" s="130"/>
      <c r="D7892" s="128">
        <v>5.415</v>
      </c>
    </row>
    <row r="7893" spans="2:4" x14ac:dyDescent="0.2">
      <c r="B7893" s="88">
        <v>34639</v>
      </c>
      <c r="C7893" s="130"/>
      <c r="D7893" s="128">
        <v>5.391</v>
      </c>
    </row>
    <row r="7894" spans="2:4" x14ac:dyDescent="0.2">
      <c r="B7894" s="88">
        <v>34638</v>
      </c>
      <c r="C7894" s="130"/>
      <c r="D7894" s="128">
        <v>5.3869999999999996</v>
      </c>
    </row>
    <row r="7895" spans="2:4" x14ac:dyDescent="0.2">
      <c r="B7895" s="88">
        <v>34635</v>
      </c>
      <c r="C7895" s="130"/>
      <c r="D7895" s="128">
        <v>5.3760000000000003</v>
      </c>
    </row>
    <row r="7896" spans="2:4" x14ac:dyDescent="0.2">
      <c r="B7896" s="88">
        <v>34634</v>
      </c>
      <c r="C7896" s="130"/>
      <c r="D7896" s="128">
        <v>5.5149999999999997</v>
      </c>
    </row>
    <row r="7897" spans="2:4" x14ac:dyDescent="0.2">
      <c r="B7897" s="88">
        <v>34633</v>
      </c>
      <c r="C7897" s="130"/>
      <c r="D7897" s="128">
        <v>5.58</v>
      </c>
    </row>
    <row r="7898" spans="2:4" x14ac:dyDescent="0.2">
      <c r="B7898" s="88">
        <v>34632</v>
      </c>
      <c r="C7898" s="130"/>
      <c r="D7898" s="128">
        <v>5.62</v>
      </c>
    </row>
    <row r="7899" spans="2:4" x14ac:dyDescent="0.2">
      <c r="B7899" s="88">
        <v>34631</v>
      </c>
      <c r="C7899" s="130"/>
      <c r="D7899" s="128">
        <v>5.63</v>
      </c>
    </row>
    <row r="7900" spans="2:4" x14ac:dyDescent="0.2">
      <c r="B7900" s="88">
        <v>34628</v>
      </c>
      <c r="C7900" s="130"/>
      <c r="D7900" s="128">
        <v>5.55</v>
      </c>
    </row>
    <row r="7901" spans="2:4" x14ac:dyDescent="0.2">
      <c r="B7901" s="88">
        <v>34627</v>
      </c>
      <c r="C7901" s="130"/>
      <c r="D7901" s="128">
        <v>5.58</v>
      </c>
    </row>
    <row r="7902" spans="2:4" x14ac:dyDescent="0.2">
      <c r="B7902" s="88">
        <v>34626</v>
      </c>
      <c r="C7902" s="130"/>
      <c r="D7902" s="128">
        <v>5.54</v>
      </c>
    </row>
    <row r="7903" spans="2:4" x14ac:dyDescent="0.2">
      <c r="B7903" s="88">
        <v>34625</v>
      </c>
      <c r="C7903" s="130"/>
      <c r="D7903" s="128">
        <v>5.53</v>
      </c>
    </row>
    <row r="7904" spans="2:4" x14ac:dyDescent="0.2">
      <c r="B7904" s="88">
        <v>34624</v>
      </c>
      <c r="C7904" s="130"/>
      <c r="D7904" s="128">
        <v>5.48</v>
      </c>
    </row>
    <row r="7905" spans="2:4" x14ac:dyDescent="0.2">
      <c r="B7905" s="88">
        <v>34621</v>
      </c>
      <c r="C7905" s="130"/>
      <c r="D7905" s="128">
        <v>5.56</v>
      </c>
    </row>
    <row r="7906" spans="2:4" x14ac:dyDescent="0.2">
      <c r="B7906" s="88">
        <v>34620</v>
      </c>
      <c r="C7906" s="130"/>
      <c r="D7906" s="128">
        <v>5.62</v>
      </c>
    </row>
    <row r="7907" spans="2:4" x14ac:dyDescent="0.2">
      <c r="B7907" s="88">
        <v>34618</v>
      </c>
      <c r="C7907" s="130"/>
      <c r="D7907" s="128">
        <v>5.65</v>
      </c>
    </row>
    <row r="7908" spans="2:4" x14ac:dyDescent="0.2">
      <c r="B7908" s="88">
        <v>34617</v>
      </c>
      <c r="C7908" s="130"/>
      <c r="D7908" s="128">
        <v>5.48</v>
      </c>
    </row>
    <row r="7909" spans="2:4" x14ac:dyDescent="0.2">
      <c r="B7909" s="88">
        <v>34614</v>
      </c>
      <c r="C7909" s="130"/>
      <c r="D7909" s="128">
        <v>5.3049999999999997</v>
      </c>
    </row>
    <row r="7910" spans="2:4" x14ac:dyDescent="0.2">
      <c r="B7910" s="88">
        <v>34613</v>
      </c>
      <c r="C7910" s="130"/>
      <c r="D7910" s="128">
        <v>5.585</v>
      </c>
    </row>
    <row r="7911" spans="2:4" x14ac:dyDescent="0.2">
      <c r="B7911" s="88">
        <v>34612</v>
      </c>
      <c r="C7911" s="130"/>
      <c r="D7911" s="128">
        <v>5.5949999999999998</v>
      </c>
    </row>
    <row r="7912" spans="2:4" x14ac:dyDescent="0.2">
      <c r="B7912" s="88">
        <v>34611</v>
      </c>
      <c r="C7912" s="130"/>
      <c r="D7912" s="128">
        <v>5.6</v>
      </c>
    </row>
    <row r="7913" spans="2:4" x14ac:dyDescent="0.2">
      <c r="B7913" s="88">
        <v>34610</v>
      </c>
      <c r="C7913" s="130"/>
      <c r="D7913" s="128">
        <v>5.58</v>
      </c>
    </row>
    <row r="7914" spans="2:4" x14ac:dyDescent="0.2">
      <c r="B7914" s="88">
        <v>34607</v>
      </c>
      <c r="C7914" s="130"/>
      <c r="D7914" s="128">
        <v>5.58</v>
      </c>
    </row>
    <row r="7915" spans="2:4" x14ac:dyDescent="0.2">
      <c r="B7915" s="88">
        <v>34606</v>
      </c>
      <c r="C7915" s="132"/>
      <c r="D7915" s="128">
        <v>5.61</v>
      </c>
    </row>
    <row r="7916" spans="2:4" x14ac:dyDescent="0.2">
      <c r="B7916" s="88">
        <v>34605</v>
      </c>
      <c r="C7916" s="132"/>
      <c r="D7916" s="128">
        <v>5.62</v>
      </c>
    </row>
    <row r="7917" spans="2:4" x14ac:dyDescent="0.2">
      <c r="B7917" s="88">
        <v>34604</v>
      </c>
      <c r="C7917" s="132"/>
      <c r="D7917" s="128">
        <v>5.62</v>
      </c>
    </row>
    <row r="7918" spans="2:4" x14ac:dyDescent="0.2">
      <c r="B7918" s="88">
        <v>34603</v>
      </c>
      <c r="C7918" s="132"/>
      <c r="D7918" s="128">
        <v>5.61</v>
      </c>
    </row>
    <row r="7919" spans="2:4" x14ac:dyDescent="0.2">
      <c r="B7919" s="88">
        <v>34600</v>
      </c>
      <c r="C7919" s="132"/>
      <c r="D7919" s="128">
        <v>5.6</v>
      </c>
    </row>
    <row r="7920" spans="2:4" x14ac:dyDescent="0.2">
      <c r="B7920" s="88">
        <v>34599</v>
      </c>
      <c r="C7920" s="132"/>
      <c r="D7920" s="128">
        <v>5.6050000000000004</v>
      </c>
    </row>
    <row r="7921" spans="2:4" x14ac:dyDescent="0.2">
      <c r="B7921" s="88">
        <v>34598</v>
      </c>
      <c r="C7921" s="132"/>
      <c r="D7921" s="128">
        <v>5.5949999999999998</v>
      </c>
    </row>
    <row r="7922" spans="2:4" x14ac:dyDescent="0.2">
      <c r="B7922" s="88">
        <v>34597</v>
      </c>
      <c r="C7922" s="132"/>
      <c r="D7922" s="128">
        <v>5.59</v>
      </c>
    </row>
    <row r="7923" spans="2:4" x14ac:dyDescent="0.2">
      <c r="B7923" s="88">
        <v>34596</v>
      </c>
      <c r="C7923" s="132"/>
      <c r="D7923" s="128">
        <v>5.585</v>
      </c>
    </row>
    <row r="7924" spans="2:4" x14ac:dyDescent="0.2">
      <c r="B7924" s="88">
        <v>34593</v>
      </c>
      <c r="C7924" s="132"/>
      <c r="D7924" s="128">
        <v>5.5650000000000004</v>
      </c>
    </row>
    <row r="7925" spans="2:4" x14ac:dyDescent="0.2">
      <c r="B7925" s="88">
        <v>34592</v>
      </c>
      <c r="C7925" s="132"/>
      <c r="D7925" s="128">
        <v>5.5650000000000004</v>
      </c>
    </row>
    <row r="7926" spans="2:4" x14ac:dyDescent="0.2">
      <c r="B7926" s="88">
        <v>34591</v>
      </c>
      <c r="C7926" s="132"/>
      <c r="D7926" s="128">
        <v>5.57</v>
      </c>
    </row>
    <row r="7927" spans="2:4" x14ac:dyDescent="0.2">
      <c r="B7927" s="88">
        <v>34590</v>
      </c>
      <c r="C7927" s="132"/>
      <c r="D7927" s="128">
        <v>5.5650000000000004</v>
      </c>
    </row>
    <row r="7928" spans="2:4" x14ac:dyDescent="0.2">
      <c r="B7928" s="88">
        <v>34589</v>
      </c>
      <c r="C7928" s="132"/>
      <c r="D7928" s="128">
        <v>5.54</v>
      </c>
    </row>
    <row r="7929" spans="2:4" x14ac:dyDescent="0.2">
      <c r="B7929" s="88">
        <v>34586</v>
      </c>
      <c r="C7929" s="132"/>
      <c r="D7929" s="128">
        <v>5.5350000000000001</v>
      </c>
    </row>
    <row r="7930" spans="2:4" x14ac:dyDescent="0.2">
      <c r="B7930" s="88">
        <v>34585</v>
      </c>
      <c r="C7930" s="132"/>
      <c r="D7930" s="128">
        <v>5.5449999999999999</v>
      </c>
    </row>
    <row r="7931" spans="2:4" x14ac:dyDescent="0.2">
      <c r="B7931" s="88">
        <v>34584</v>
      </c>
      <c r="C7931" s="132"/>
      <c r="D7931" s="128">
        <v>5.5350000000000001</v>
      </c>
    </row>
    <row r="7932" spans="2:4" x14ac:dyDescent="0.2">
      <c r="B7932" s="88">
        <v>34583</v>
      </c>
      <c r="C7932" s="132"/>
      <c r="D7932" s="128">
        <v>5.47</v>
      </c>
    </row>
    <row r="7933" spans="2:4" x14ac:dyDescent="0.2">
      <c r="B7933" s="88">
        <v>34582</v>
      </c>
      <c r="C7933" s="132"/>
      <c r="D7933" s="128">
        <v>5.39</v>
      </c>
    </row>
    <row r="7934" spans="2:4" x14ac:dyDescent="0.2">
      <c r="B7934" s="88">
        <v>34579</v>
      </c>
      <c r="C7934" s="132"/>
      <c r="D7934" s="128">
        <v>5.3250000000000002</v>
      </c>
    </row>
    <row r="7935" spans="2:4" x14ac:dyDescent="0.2">
      <c r="B7935" s="88">
        <v>34578</v>
      </c>
      <c r="C7935" s="132"/>
      <c r="D7935" s="128">
        <v>5.3150000000000004</v>
      </c>
    </row>
    <row r="7936" spans="2:4" x14ac:dyDescent="0.2">
      <c r="B7936" s="131">
        <v>34547</v>
      </c>
      <c r="C7936" s="132"/>
      <c r="D7936" s="128">
        <v>5.1710000000000003</v>
      </c>
    </row>
    <row r="7937" spans="2:4" x14ac:dyDescent="0.2">
      <c r="B7937" s="131">
        <v>34516</v>
      </c>
      <c r="C7937" s="132"/>
      <c r="D7937" s="128">
        <v>5.0369999999999999</v>
      </c>
    </row>
    <row r="7938" spans="2:4" x14ac:dyDescent="0.2">
      <c r="B7938" s="131">
        <v>34486</v>
      </c>
      <c r="C7938" s="132"/>
      <c r="D7938" s="128">
        <v>4.9340000000000002</v>
      </c>
    </row>
    <row r="7939" spans="2:4" x14ac:dyDescent="0.2">
      <c r="B7939" s="131">
        <v>34455</v>
      </c>
      <c r="C7939" s="132"/>
      <c r="D7939" s="128">
        <v>4.8330000000000002</v>
      </c>
    </row>
    <row r="7940" spans="2:4" x14ac:dyDescent="0.2">
      <c r="B7940" s="131">
        <v>34425</v>
      </c>
      <c r="C7940" s="132"/>
      <c r="D7940" s="128">
        <v>4.7510000000000003</v>
      </c>
    </row>
    <row r="7941" spans="2:4" x14ac:dyDescent="0.2">
      <c r="B7941" s="131">
        <v>34394</v>
      </c>
      <c r="C7941" s="132"/>
      <c r="D7941" s="128">
        <v>4.6520000000000001</v>
      </c>
    </row>
    <row r="7942" spans="2:4" x14ac:dyDescent="0.2">
      <c r="B7942" s="131">
        <v>34366</v>
      </c>
      <c r="C7942" s="132"/>
      <c r="D7942" s="128">
        <v>4.5490000000000004</v>
      </c>
    </row>
    <row r="7943" spans="2:4" x14ac:dyDescent="0.2">
      <c r="B7943" s="131">
        <v>34335</v>
      </c>
      <c r="C7943" s="132"/>
      <c r="D7943" s="128">
        <v>4.4660000000000002</v>
      </c>
    </row>
    <row r="7944" spans="2:4" x14ac:dyDescent="0.2">
      <c r="B7944" s="131">
        <v>34304</v>
      </c>
      <c r="C7944" s="132"/>
      <c r="D7944" s="128">
        <v>4.3739999999999997</v>
      </c>
    </row>
    <row r="7945" spans="2:4" x14ac:dyDescent="0.2">
      <c r="B7945" s="131">
        <v>34274</v>
      </c>
      <c r="C7945" s="132"/>
      <c r="D7945" s="128">
        <v>4.2910000000000004</v>
      </c>
    </row>
    <row r="7946" spans="2:4" x14ac:dyDescent="0.2">
      <c r="B7946" s="131">
        <v>34243</v>
      </c>
      <c r="C7946" s="132"/>
      <c r="D7946" s="128">
        <v>4.2050000000000001</v>
      </c>
    </row>
    <row r="7947" spans="2:4" x14ac:dyDescent="0.2">
      <c r="B7947" s="131">
        <v>34213</v>
      </c>
      <c r="C7947" s="132"/>
      <c r="D7947" s="128">
        <v>4.1219999999999999</v>
      </c>
    </row>
    <row r="7948" spans="2:4" x14ac:dyDescent="0.2">
      <c r="B7948" s="131">
        <v>34182</v>
      </c>
      <c r="C7948" s="132"/>
      <c r="D7948" s="128">
        <v>4.0460000000000003</v>
      </c>
    </row>
    <row r="7949" spans="2:4" x14ac:dyDescent="0.2">
      <c r="B7949" s="131">
        <v>34151</v>
      </c>
      <c r="C7949" s="132"/>
      <c r="D7949" s="128">
        <v>4.03</v>
      </c>
    </row>
    <row r="7950" spans="2:4" x14ac:dyDescent="0.2">
      <c r="B7950" s="131">
        <v>34121</v>
      </c>
      <c r="C7950" s="132"/>
      <c r="D7950" s="128">
        <v>3.9359999999999999</v>
      </c>
    </row>
    <row r="7951" spans="2:4" x14ac:dyDescent="0.2">
      <c r="B7951" s="131">
        <v>34090</v>
      </c>
      <c r="C7951" s="132"/>
      <c r="D7951" s="128">
        <v>3.81</v>
      </c>
    </row>
    <row r="7952" spans="2:4" x14ac:dyDescent="0.2">
      <c r="B7952" s="131">
        <v>34060</v>
      </c>
      <c r="C7952" s="132"/>
      <c r="D7952" s="128">
        <v>3.7330000000000001</v>
      </c>
    </row>
    <row r="7953" spans="2:4" x14ac:dyDescent="0.2">
      <c r="B7953" s="131">
        <v>34029</v>
      </c>
      <c r="C7953" s="132"/>
      <c r="D7953" s="128">
        <v>3.6680000000000001</v>
      </c>
    </row>
    <row r="7954" spans="2:4" x14ac:dyDescent="0.2">
      <c r="B7954" s="131">
        <v>34001</v>
      </c>
      <c r="C7954" s="132"/>
      <c r="D7954" s="128">
        <v>3.5869400000000002</v>
      </c>
    </row>
    <row r="7955" spans="2:4" x14ac:dyDescent="0.2">
      <c r="B7955" s="131">
        <v>33970</v>
      </c>
      <c r="C7955" s="132"/>
      <c r="D7955" s="128">
        <v>3.5211600000000001</v>
      </c>
    </row>
    <row r="7956" spans="2:4" x14ac:dyDescent="0.2">
      <c r="B7956" s="131">
        <v>33939</v>
      </c>
      <c r="C7956" s="132"/>
      <c r="D7956" s="128">
        <v>3.4552700000000001</v>
      </c>
    </row>
    <row r="7957" spans="2:4" x14ac:dyDescent="0.2">
      <c r="B7957" s="131">
        <v>33909</v>
      </c>
      <c r="C7957" s="132"/>
      <c r="D7957" s="128">
        <v>3.3821500000000002</v>
      </c>
    </row>
    <row r="7958" spans="2:4" x14ac:dyDescent="0.2">
      <c r="B7958" s="131">
        <v>33878</v>
      </c>
      <c r="C7958" s="132"/>
      <c r="D7958" s="128">
        <v>3.3175500000000002</v>
      </c>
    </row>
    <row r="7959" spans="2:4" x14ac:dyDescent="0.2">
      <c r="B7959" s="131">
        <v>33848</v>
      </c>
      <c r="C7959" s="132"/>
      <c r="D7959" s="128">
        <v>3.24255</v>
      </c>
    </row>
    <row r="7960" spans="2:4" x14ac:dyDescent="0.2">
      <c r="B7960" s="131">
        <v>33817</v>
      </c>
      <c r="C7960" s="132"/>
      <c r="D7960" s="128">
        <v>3.1612100000000001</v>
      </c>
    </row>
    <row r="7961" spans="2:4" x14ac:dyDescent="0.2">
      <c r="B7961" s="131">
        <v>33786</v>
      </c>
      <c r="C7961" s="132"/>
      <c r="D7961" s="128">
        <v>3.0889600000000002</v>
      </c>
    </row>
    <row r="7962" spans="2:4" x14ac:dyDescent="0.2">
      <c r="B7962" s="131">
        <v>33756</v>
      </c>
      <c r="C7962" s="132"/>
      <c r="D7962" s="128">
        <v>3.0036199999999997</v>
      </c>
    </row>
    <row r="7963" spans="2:4" x14ac:dyDescent="0.2">
      <c r="B7963" s="131">
        <v>33725</v>
      </c>
      <c r="C7963" s="132"/>
      <c r="D7963" s="128">
        <v>2.9297800000000001</v>
      </c>
    </row>
    <row r="7964" spans="2:4" x14ac:dyDescent="0.2">
      <c r="B7964" s="131">
        <v>33695</v>
      </c>
      <c r="C7964" s="132"/>
      <c r="D7964" s="128">
        <v>2.8299499999999997</v>
      </c>
    </row>
    <row r="7965" spans="2:4" x14ac:dyDescent="0.2">
      <c r="B7965" s="131">
        <v>33664</v>
      </c>
      <c r="C7965" s="132"/>
      <c r="D7965" s="128">
        <v>2.7236500000000001</v>
      </c>
    </row>
    <row r="7966" spans="2:4" x14ac:dyDescent="0.2">
      <c r="B7966" s="131">
        <v>33635</v>
      </c>
      <c r="C7966" s="132"/>
      <c r="D7966" s="128">
        <v>2.6194999999999999</v>
      </c>
    </row>
    <row r="7967" spans="2:4" x14ac:dyDescent="0.2">
      <c r="B7967" s="131">
        <v>33604</v>
      </c>
      <c r="C7967" s="132"/>
      <c r="D7967" s="128">
        <v>2.5435500000000002</v>
      </c>
    </row>
    <row r="7968" spans="2:4" x14ac:dyDescent="0.2">
      <c r="B7968" s="131">
        <v>33573</v>
      </c>
      <c r="C7968" s="132"/>
      <c r="D7968" s="128">
        <v>2.4489999999999998</v>
      </c>
    </row>
    <row r="7969" spans="2:4" x14ac:dyDescent="0.2">
      <c r="B7969" s="131">
        <v>33543</v>
      </c>
      <c r="C7969" s="132"/>
      <c r="D7969" s="128">
        <v>2.37181</v>
      </c>
    </row>
    <row r="7970" spans="2:4" x14ac:dyDescent="0.2">
      <c r="B7970" s="131">
        <v>33512</v>
      </c>
      <c r="C7970" s="132"/>
      <c r="D7970" s="128">
        <v>2.2809599999999999</v>
      </c>
    </row>
    <row r="7971" spans="2:4" x14ac:dyDescent="0.2">
      <c r="B7971" s="131">
        <v>33482</v>
      </c>
      <c r="C7971" s="132"/>
      <c r="D7971" s="128">
        <v>2.1928100000000001</v>
      </c>
    </row>
    <row r="7972" spans="2:4" x14ac:dyDescent="0.2">
      <c r="B7972" s="131">
        <v>33451</v>
      </c>
      <c r="C7972" s="132"/>
      <c r="D7972" s="128">
        <v>2.10982</v>
      </c>
    </row>
    <row r="7973" spans="2:4" x14ac:dyDescent="0.2">
      <c r="B7973" s="131">
        <v>33420</v>
      </c>
      <c r="C7973" s="132"/>
      <c r="D7973" s="128">
        <v>2.0292300000000001</v>
      </c>
    </row>
    <row r="7974" spans="2:4" x14ac:dyDescent="0.2">
      <c r="B7974" s="131">
        <v>33390</v>
      </c>
      <c r="C7974" s="132"/>
      <c r="D7974" s="128">
        <v>1.9556300000000002</v>
      </c>
    </row>
    <row r="7975" spans="2:4" x14ac:dyDescent="0.2">
      <c r="B7975" s="131">
        <v>33359</v>
      </c>
      <c r="C7975" s="132"/>
      <c r="D7975" s="128">
        <v>1.8933800000000001</v>
      </c>
    </row>
    <row r="7976" spans="2:4" x14ac:dyDescent="0.2">
      <c r="B7976" s="131">
        <v>33329</v>
      </c>
      <c r="C7976" s="132"/>
      <c r="D7976" s="128">
        <v>1.8409500000000001</v>
      </c>
    </row>
    <row r="7977" spans="2:4" x14ac:dyDescent="0.2">
      <c r="B7977" s="131">
        <v>33298</v>
      </c>
      <c r="C7977" s="132"/>
      <c r="D7977" s="128">
        <v>1.7568800000000002</v>
      </c>
    </row>
    <row r="7978" spans="2:4" x14ac:dyDescent="0.2">
      <c r="B7978" s="131">
        <v>33270</v>
      </c>
      <c r="C7978" s="132"/>
      <c r="D7978" s="128">
        <v>1.70461</v>
      </c>
    </row>
    <row r="7979" spans="2:4" x14ac:dyDescent="0.2">
      <c r="B7979" s="131">
        <v>33239</v>
      </c>
      <c r="C7979" s="132"/>
      <c r="D7979" s="128">
        <v>1.6268800000000001</v>
      </c>
    </row>
    <row r="7980" spans="2:4" x14ac:dyDescent="0.2">
      <c r="B7980" s="131">
        <v>33208</v>
      </c>
      <c r="C7980" s="132"/>
      <c r="D7980" s="128">
        <v>1.55033</v>
      </c>
    </row>
    <row r="7981" spans="2:4" x14ac:dyDescent="0.2">
      <c r="B7981" s="131">
        <v>33178</v>
      </c>
      <c r="C7981" s="132"/>
      <c r="D7981" s="128">
        <v>1.4618100000000001</v>
      </c>
    </row>
    <row r="7982" spans="2:4" x14ac:dyDescent="0.2">
      <c r="B7982" s="131">
        <v>33147</v>
      </c>
      <c r="C7982" s="132"/>
      <c r="D7982" s="128">
        <v>1.3632500000000001</v>
      </c>
    </row>
    <row r="7983" spans="2:4" x14ac:dyDescent="0.2">
      <c r="B7983" s="131">
        <v>33117</v>
      </c>
      <c r="C7983" s="132"/>
      <c r="D7983" s="128">
        <v>1.30853</v>
      </c>
    </row>
    <row r="7984" spans="2:4" x14ac:dyDescent="0.2">
      <c r="B7984" s="131">
        <v>33086</v>
      </c>
      <c r="C7984" s="132"/>
      <c r="D7984" s="128">
        <v>1.2512999999999999</v>
      </c>
    </row>
    <row r="7985" spans="2:4" x14ac:dyDescent="0.2">
      <c r="B7985" s="131">
        <v>33055</v>
      </c>
      <c r="C7985" s="132"/>
      <c r="D7985" s="128">
        <v>1.20452</v>
      </c>
    </row>
    <row r="7986" spans="2:4" x14ac:dyDescent="0.2">
      <c r="B7986" s="131">
        <v>33025</v>
      </c>
      <c r="C7986" s="132"/>
      <c r="D7986" s="128">
        <v>1.1484000000000001</v>
      </c>
    </row>
    <row r="7987" spans="2:4" x14ac:dyDescent="0.2">
      <c r="B7987" s="131">
        <v>32994</v>
      </c>
      <c r="C7987" s="132"/>
      <c r="D7987" s="128">
        <v>1.08684</v>
      </c>
    </row>
    <row r="7988" spans="2:4" x14ac:dyDescent="0.2">
      <c r="B7988" s="131">
        <v>32964</v>
      </c>
      <c r="C7988" s="132"/>
      <c r="D7988" s="128">
        <v>1.01387</v>
      </c>
    </row>
    <row r="7989" spans="2:4" x14ac:dyDescent="0.2">
      <c r="B7989" s="131">
        <v>32933</v>
      </c>
      <c r="C7989" s="132"/>
      <c r="D7989" s="128">
        <v>0.93313999999999997</v>
      </c>
    </row>
    <row r="7990" spans="2:4" x14ac:dyDescent="0.2">
      <c r="B7990" s="131">
        <v>32905</v>
      </c>
      <c r="C7990" s="132"/>
      <c r="D7990" s="128">
        <v>0.87949999999999995</v>
      </c>
    </row>
    <row r="7991" spans="2:4" x14ac:dyDescent="0.2">
      <c r="B7991" s="131">
        <v>32874</v>
      </c>
      <c r="C7991" s="132"/>
      <c r="D7991" s="128">
        <v>0.83232000000000006</v>
      </c>
    </row>
    <row r="7992" spans="2:4" x14ac:dyDescent="0.2">
      <c r="B7992" s="131">
        <v>32843</v>
      </c>
      <c r="C7992" s="132"/>
      <c r="D7992" s="128">
        <v>0.78610000000000002</v>
      </c>
    </row>
    <row r="7993" spans="2:4" x14ac:dyDescent="0.2">
      <c r="B7993" s="131">
        <v>32813</v>
      </c>
      <c r="C7993" s="132"/>
      <c r="D7993" s="128">
        <v>0.74938000000000005</v>
      </c>
    </row>
    <row r="7994" spans="2:4" x14ac:dyDescent="0.2">
      <c r="B7994" s="131">
        <v>32782</v>
      </c>
      <c r="C7994" s="132"/>
      <c r="D7994" s="128">
        <v>0.71133000000000002</v>
      </c>
    </row>
    <row r="7995" spans="2:4" x14ac:dyDescent="0.2">
      <c r="B7995" s="131">
        <v>32752</v>
      </c>
      <c r="C7995" s="132"/>
      <c r="D7995" s="128">
        <v>0.67798000000000003</v>
      </c>
    </row>
    <row r="7996" spans="2:4" x14ac:dyDescent="0.2">
      <c r="B7996" s="131">
        <v>32721</v>
      </c>
      <c r="C7996" s="132"/>
      <c r="D7996" s="128">
        <v>0.64315999999999995</v>
      </c>
    </row>
    <row r="7997" spans="2:4" x14ac:dyDescent="0.2">
      <c r="B7997" s="131">
        <v>32690</v>
      </c>
      <c r="C7997" s="132"/>
      <c r="D7997" s="128">
        <v>0.61021000000000003</v>
      </c>
    </row>
    <row r="7998" spans="2:4" x14ac:dyDescent="0.2">
      <c r="B7998" s="131">
        <v>32660</v>
      </c>
      <c r="C7998" s="132"/>
      <c r="D7998" s="128">
        <v>0.57404999999999995</v>
      </c>
    </row>
    <row r="7999" spans="2:4" x14ac:dyDescent="0.2">
      <c r="B7999" s="131">
        <v>32629</v>
      </c>
      <c r="C7999" s="132"/>
      <c r="D7999" s="128">
        <v>0.54712000000000005</v>
      </c>
    </row>
    <row r="8000" spans="2:4" x14ac:dyDescent="0.2">
      <c r="B8000" s="131">
        <v>32599</v>
      </c>
      <c r="C8000" s="132"/>
      <c r="D8000" s="128">
        <v>0.52128999999999992</v>
      </c>
    </row>
    <row r="8001" spans="2:4" x14ac:dyDescent="0.2">
      <c r="B8001" s="131">
        <v>32568</v>
      </c>
      <c r="C8001" s="132"/>
      <c r="D8001" s="128">
        <v>0.49685000000000001</v>
      </c>
    </row>
    <row r="8002" spans="2:4" x14ac:dyDescent="0.2">
      <c r="B8002" s="131">
        <v>32540</v>
      </c>
      <c r="C8002" s="132"/>
      <c r="D8002" s="128">
        <v>0.47652999999999995</v>
      </c>
    </row>
    <row r="8003" spans="2:4" x14ac:dyDescent="0.2">
      <c r="B8003" s="131">
        <v>32509</v>
      </c>
      <c r="C8003" s="132"/>
      <c r="D8003" s="128">
        <v>0.46013999999999999</v>
      </c>
    </row>
    <row r="8004" spans="2:4" x14ac:dyDescent="0.2">
      <c r="B8004" s="131">
        <v>32478</v>
      </c>
      <c r="C8004" s="132"/>
      <c r="D8004" s="128">
        <v>0.44395000000000001</v>
      </c>
    </row>
    <row r="8005" spans="2:4" x14ac:dyDescent="0.2">
      <c r="B8005" s="131">
        <v>32448</v>
      </c>
      <c r="C8005" s="132"/>
      <c r="D8005" s="128">
        <v>0.42564999999999997</v>
      </c>
    </row>
    <row r="8006" spans="2:4" x14ac:dyDescent="0.2">
      <c r="B8006" s="131">
        <v>32417</v>
      </c>
      <c r="C8006" s="132"/>
      <c r="D8006" s="128">
        <v>0.40675</v>
      </c>
    </row>
    <row r="8007" spans="2:4" x14ac:dyDescent="0.2">
      <c r="B8007" s="131">
        <v>32387</v>
      </c>
      <c r="C8007" s="132"/>
      <c r="D8007" s="128">
        <v>0.39056999999999997</v>
      </c>
    </row>
    <row r="8008" spans="2:4" x14ac:dyDescent="0.2">
      <c r="B8008" s="131">
        <v>32356</v>
      </c>
      <c r="C8008" s="132"/>
      <c r="D8008" s="128">
        <v>0.37492999999999999</v>
      </c>
    </row>
    <row r="8009" spans="2:4" x14ac:dyDescent="0.2">
      <c r="B8009" s="131">
        <v>32325</v>
      </c>
      <c r="C8009" s="132"/>
      <c r="D8009" s="128">
        <v>0.35982999999999998</v>
      </c>
    </row>
    <row r="8010" spans="2:4" x14ac:dyDescent="0.2">
      <c r="B8010" s="131">
        <v>32295</v>
      </c>
      <c r="C8010" s="132"/>
      <c r="D8010" s="128">
        <v>0.34743000000000002</v>
      </c>
    </row>
    <row r="8011" spans="2:4" x14ac:dyDescent="0.2">
      <c r="B8011" s="131">
        <v>32264</v>
      </c>
      <c r="C8011" s="132"/>
      <c r="D8011" s="128">
        <v>0.33513999999999999</v>
      </c>
    </row>
    <row r="8012" spans="2:4" x14ac:dyDescent="0.2">
      <c r="B8012" s="131">
        <v>32234</v>
      </c>
      <c r="C8012" s="132"/>
      <c r="D8012" s="128">
        <v>0.32279000000000002</v>
      </c>
    </row>
    <row r="8013" spans="2:4" x14ac:dyDescent="0.2">
      <c r="B8013" s="131">
        <v>32203</v>
      </c>
      <c r="C8013" s="132"/>
      <c r="D8013" s="128">
        <v>0.31007999999999997</v>
      </c>
    </row>
    <row r="8014" spans="2:4" x14ac:dyDescent="0.2">
      <c r="B8014" s="131">
        <v>32174</v>
      </c>
      <c r="C8014" s="132"/>
      <c r="D8014" s="128">
        <v>0.29763000000000001</v>
      </c>
    </row>
    <row r="8015" spans="2:4" x14ac:dyDescent="0.2">
      <c r="B8015" s="131">
        <v>32143</v>
      </c>
      <c r="C8015" s="132"/>
      <c r="D8015" s="128">
        <v>0.28633999999999998</v>
      </c>
    </row>
    <row r="8016" spans="2:4" x14ac:dyDescent="0.2">
      <c r="B8016" s="131">
        <v>32112</v>
      </c>
      <c r="C8016" s="132"/>
      <c r="D8016" s="128">
        <v>0.27459</v>
      </c>
    </row>
    <row r="8017" spans="2:4" x14ac:dyDescent="0.2">
      <c r="B8017" s="131">
        <v>32082</v>
      </c>
      <c r="C8017" s="132"/>
      <c r="D8017" s="128">
        <v>0.26424000000000003</v>
      </c>
    </row>
    <row r="8018" spans="2:4" x14ac:dyDescent="0.2">
      <c r="B8018" s="131">
        <v>32051</v>
      </c>
      <c r="C8018" s="132"/>
      <c r="D8018" s="128">
        <v>0.25385000000000002</v>
      </c>
    </row>
    <row r="8019" spans="2:4" x14ac:dyDescent="0.2">
      <c r="B8019" s="131">
        <v>32021</v>
      </c>
      <c r="C8019" s="132"/>
      <c r="D8019" s="128">
        <v>0.24395</v>
      </c>
    </row>
    <row r="8020" spans="2:4" x14ac:dyDescent="0.2">
      <c r="B8020" s="131">
        <v>31990</v>
      </c>
      <c r="C8020" s="132"/>
      <c r="D8020" s="128">
        <v>0.23397999999999999</v>
      </c>
    </row>
    <row r="8021" spans="2:4" x14ac:dyDescent="0.2">
      <c r="B8021" s="131">
        <v>31959</v>
      </c>
      <c r="C8021" s="132"/>
      <c r="D8021" s="128">
        <v>0.22628999999999999</v>
      </c>
    </row>
    <row r="8022" spans="2:4" x14ac:dyDescent="0.2">
      <c r="B8022" s="131">
        <v>31929</v>
      </c>
      <c r="C8022" s="132"/>
      <c r="D8022" s="128">
        <v>0.21875</v>
      </c>
    </row>
    <row r="8023" spans="2:4" x14ac:dyDescent="0.2">
      <c r="B8023" s="131">
        <v>31898</v>
      </c>
      <c r="C8023" s="132"/>
      <c r="D8023" s="128">
        <v>0.21237</v>
      </c>
    </row>
    <row r="8024" spans="2:4" x14ac:dyDescent="0.2">
      <c r="B8024" s="131">
        <v>31868</v>
      </c>
      <c r="C8024" s="132"/>
      <c r="D8024" s="128">
        <v>0.20513000000000001</v>
      </c>
    </row>
    <row r="8025" spans="2:4" x14ac:dyDescent="0.2">
      <c r="B8025" s="131">
        <v>31837</v>
      </c>
      <c r="C8025" s="132"/>
      <c r="D8025" s="128">
        <v>0.19789999999999999</v>
      </c>
    </row>
    <row r="8026" spans="2:4" x14ac:dyDescent="0.2">
      <c r="B8026" s="131">
        <v>31809</v>
      </c>
      <c r="C8026" s="132"/>
      <c r="D8026" s="128">
        <v>0.19103000000000001</v>
      </c>
    </row>
    <row r="8027" spans="2:4" x14ac:dyDescent="0.2">
      <c r="B8027" s="131">
        <v>31778</v>
      </c>
      <c r="C8027" s="132"/>
      <c r="D8027" s="128">
        <v>0.18418000000000001</v>
      </c>
    </row>
    <row r="8028" spans="2:4" x14ac:dyDescent="0.2">
      <c r="B8028" s="131">
        <v>31747</v>
      </c>
      <c r="C8028" s="132"/>
      <c r="D8028" s="128">
        <v>0.17737999999999998</v>
      </c>
    </row>
    <row r="8029" spans="2:4" x14ac:dyDescent="0.2">
      <c r="B8029" s="131">
        <v>31717</v>
      </c>
      <c r="C8029" s="132"/>
      <c r="D8029" s="128">
        <v>0.17247000000000001</v>
      </c>
    </row>
    <row r="8030" spans="2:4" x14ac:dyDescent="0.2">
      <c r="B8030" s="131">
        <v>31686</v>
      </c>
      <c r="C8030" s="132"/>
      <c r="D8030" s="128">
        <v>0.16591</v>
      </c>
    </row>
    <row r="8031" spans="2:4" x14ac:dyDescent="0.2">
      <c r="B8031" s="131">
        <v>31656</v>
      </c>
      <c r="C8031" s="132"/>
      <c r="D8031" s="128">
        <v>0.16216</v>
      </c>
    </row>
    <row r="8032" spans="2:4" x14ac:dyDescent="0.2">
      <c r="B8032" s="131">
        <v>31625</v>
      </c>
      <c r="C8032" s="132"/>
      <c r="D8032" s="128">
        <v>0.15824000000000002</v>
      </c>
    </row>
    <row r="8033" spans="2:4" x14ac:dyDescent="0.2">
      <c r="B8033" s="131">
        <v>31594</v>
      </c>
      <c r="C8033" s="132"/>
      <c r="D8033" s="128">
        <v>0.15289</v>
      </c>
    </row>
    <row r="8034" spans="2:4" x14ac:dyDescent="0.2">
      <c r="B8034" s="131">
        <v>31564</v>
      </c>
      <c r="C8034" s="132"/>
      <c r="D8034" s="128">
        <v>0.14917</v>
      </c>
    </row>
    <row r="8035" spans="2:4" x14ac:dyDescent="0.2">
      <c r="B8035" s="131">
        <v>31533</v>
      </c>
      <c r="C8035" s="132"/>
      <c r="D8035" s="128">
        <v>0.14474000000000001</v>
      </c>
    </row>
    <row r="8036" spans="2:4" x14ac:dyDescent="0.2">
      <c r="B8036" s="131">
        <v>31503</v>
      </c>
      <c r="C8036" s="132"/>
      <c r="D8036" s="128">
        <v>0.13993</v>
      </c>
    </row>
    <row r="8037" spans="2:4" x14ac:dyDescent="0.2">
      <c r="B8037" s="131">
        <v>31472</v>
      </c>
      <c r="C8037" s="132"/>
      <c r="D8037" s="128">
        <v>0.13572000000000001</v>
      </c>
    </row>
    <row r="8038" spans="2:4" x14ac:dyDescent="0.2">
      <c r="B8038" s="131">
        <v>31444</v>
      </c>
      <c r="C8038" s="132"/>
      <c r="D8038" s="128">
        <v>0.13153999999999999</v>
      </c>
    </row>
    <row r="8039" spans="2:4" x14ac:dyDescent="0.2">
      <c r="B8039" s="131">
        <v>31413</v>
      </c>
      <c r="C8039" s="132"/>
      <c r="D8039" s="128">
        <v>0.12706000000000001</v>
      </c>
    </row>
    <row r="8040" spans="2:4" x14ac:dyDescent="0.2">
      <c r="B8040" s="131">
        <v>31382</v>
      </c>
      <c r="C8040" s="132"/>
      <c r="D8040" s="128">
        <v>0.12470000000000001</v>
      </c>
    </row>
    <row r="8041" spans="2:4" x14ac:dyDescent="0.2">
      <c r="B8041" s="131">
        <v>31352</v>
      </c>
      <c r="C8041" s="132"/>
      <c r="D8041" s="128">
        <v>0.12074</v>
      </c>
    </row>
    <row r="8042" spans="2:4" x14ac:dyDescent="0.2">
      <c r="B8042" s="131">
        <v>31321</v>
      </c>
      <c r="C8042" s="132"/>
      <c r="D8042" s="128">
        <v>0.11549</v>
      </c>
    </row>
    <row r="8043" spans="2:4" x14ac:dyDescent="0.2">
      <c r="B8043" s="131">
        <v>31291</v>
      </c>
      <c r="C8043" s="132"/>
      <c r="D8043" s="128">
        <v>0.11141</v>
      </c>
    </row>
    <row r="8044" spans="2:4" x14ac:dyDescent="0.2">
      <c r="B8044" s="131">
        <v>31260</v>
      </c>
      <c r="C8044" s="132"/>
      <c r="D8044" s="128">
        <v>0.10715000000000001</v>
      </c>
    </row>
    <row r="8045" spans="2:4" x14ac:dyDescent="0.2">
      <c r="B8045" s="131">
        <v>31229</v>
      </c>
      <c r="C8045" s="132"/>
      <c r="D8045" s="128">
        <v>9.9720000000000003E-2</v>
      </c>
    </row>
    <row r="8046" spans="2:4" x14ac:dyDescent="0.2">
      <c r="B8046" s="131">
        <v>31199</v>
      </c>
      <c r="C8046" s="132"/>
      <c r="D8046" s="128">
        <v>9.4280000000000003E-2</v>
      </c>
    </row>
    <row r="8047" spans="2:4" x14ac:dyDescent="0.2">
      <c r="B8047" s="131">
        <v>31168</v>
      </c>
      <c r="C8047" s="132"/>
      <c r="D8047" s="128">
        <v>9.2999999999999999E-2</v>
      </c>
    </row>
    <row r="8048" spans="2:4" x14ac:dyDescent="0.2">
      <c r="B8048" s="131">
        <v>31138</v>
      </c>
      <c r="C8048" s="132"/>
      <c r="D8048" s="128">
        <v>9.4340000000000007E-2</v>
      </c>
    </row>
    <row r="8049" spans="2:4" x14ac:dyDescent="0.2">
      <c r="B8049" s="131">
        <v>31107</v>
      </c>
      <c r="C8049" s="132"/>
      <c r="D8049" s="128">
        <v>9.2239999999999989E-2</v>
      </c>
    </row>
    <row r="8050" spans="2:4" x14ac:dyDescent="0.2">
      <c r="B8050" s="131">
        <v>31079</v>
      </c>
      <c r="C8050" s="132"/>
      <c r="D8050" s="128">
        <v>8.4379999999999997E-2</v>
      </c>
    </row>
    <row r="8051" spans="2:4" x14ac:dyDescent="0.2">
      <c r="B8051" s="131">
        <v>31048</v>
      </c>
      <c r="C8051" s="132"/>
      <c r="D8051" s="128">
        <v>7.6420000000000002E-2</v>
      </c>
    </row>
    <row r="8052" spans="2:4" x14ac:dyDescent="0.2">
      <c r="B8052" s="131">
        <v>31017</v>
      </c>
      <c r="C8052" s="132"/>
      <c r="D8052" s="128">
        <v>7.1980000000000002E-2</v>
      </c>
    </row>
    <row r="8053" spans="2:4" x14ac:dyDescent="0.2">
      <c r="B8053" s="131">
        <v>30987</v>
      </c>
      <c r="C8053" s="132"/>
      <c r="D8053" s="128">
        <v>6.6060000000000008E-2</v>
      </c>
    </row>
    <row r="8054" spans="2:4" x14ac:dyDescent="0.2">
      <c r="B8054" s="131">
        <v>30956</v>
      </c>
      <c r="C8054" s="132"/>
      <c r="D8054" s="128">
        <v>6.1409999999999999E-2</v>
      </c>
    </row>
    <row r="8055" spans="2:4" x14ac:dyDescent="0.2">
      <c r="B8055" s="131">
        <v>30926</v>
      </c>
      <c r="C8055" s="132"/>
      <c r="D8055" s="128">
        <v>5.7700000000000001E-2</v>
      </c>
    </row>
    <row r="8056" spans="2:4" x14ac:dyDescent="0.2">
      <c r="B8056" s="131">
        <v>30895</v>
      </c>
      <c r="C8056" s="132"/>
      <c r="D8056" s="128">
        <v>5.6180000000000001E-2</v>
      </c>
    </row>
    <row r="8057" spans="2:4" x14ac:dyDescent="0.2">
      <c r="B8057" s="131">
        <v>30864</v>
      </c>
      <c r="C8057" s="132"/>
      <c r="D8057" s="128">
        <v>5.5359999999999999E-2</v>
      </c>
    </row>
    <row r="8058" spans="2:4" x14ac:dyDescent="0.2">
      <c r="B8058" s="131">
        <v>30834</v>
      </c>
      <c r="C8058" s="132"/>
      <c r="D8058" s="128">
        <v>5.3719999999999997E-2</v>
      </c>
    </row>
    <row r="8059" spans="2:4" x14ac:dyDescent="0.2">
      <c r="B8059" s="131">
        <v>30803</v>
      </c>
      <c r="C8059" s="132"/>
      <c r="D8059" s="128">
        <v>5.3869999999999994E-2</v>
      </c>
    </row>
    <row r="8060" spans="2:4" x14ac:dyDescent="0.2">
      <c r="B8060" s="131">
        <v>30773</v>
      </c>
      <c r="C8060" s="132"/>
      <c r="D8060" s="128">
        <v>5.1479999999999998E-2</v>
      </c>
    </row>
    <row r="8061" spans="2:4" x14ac:dyDescent="0.2">
      <c r="B8061" s="131">
        <v>30742</v>
      </c>
      <c r="C8061" s="132"/>
      <c r="D8061" s="128">
        <v>5.0540000000000002E-2</v>
      </c>
    </row>
    <row r="8062" spans="2:4" x14ac:dyDescent="0.2">
      <c r="B8062" s="131">
        <v>30713</v>
      </c>
      <c r="C8062" s="132"/>
      <c r="D8062" s="128">
        <v>4.6759999999999996E-2</v>
      </c>
    </row>
    <row r="8063" spans="2:4" x14ac:dyDescent="0.2">
      <c r="B8063" s="131">
        <v>30682</v>
      </c>
      <c r="C8063" s="132"/>
      <c r="D8063" s="128">
        <v>4.5659999999999999E-2</v>
      </c>
    </row>
    <row r="8064" spans="2:4" x14ac:dyDescent="0.2">
      <c r="B8064" s="131">
        <v>30651</v>
      </c>
      <c r="C8064" s="132"/>
      <c r="D8064" s="128">
        <v>4.2500000000000003E-2</v>
      </c>
    </row>
    <row r="8065" spans="2:4" x14ac:dyDescent="0.2">
      <c r="B8065" s="131">
        <v>30621</v>
      </c>
      <c r="C8065" s="132"/>
      <c r="D8065" s="128">
        <v>3.8249999999999999E-2</v>
      </c>
    </row>
    <row r="8066" spans="2:4" x14ac:dyDescent="0.2">
      <c r="B8066" s="131">
        <v>30590</v>
      </c>
      <c r="C8066" s="132"/>
      <c r="D8066" s="128">
        <v>3.7109999999999997E-2</v>
      </c>
    </row>
    <row r="8067" spans="2:4" x14ac:dyDescent="0.2">
      <c r="B8067" s="131">
        <v>30560</v>
      </c>
      <c r="C8067" s="132"/>
      <c r="D8067" s="128">
        <v>3.6049999999999999E-2</v>
      </c>
    </row>
    <row r="8068" spans="2:4" x14ac:dyDescent="0.2">
      <c r="B8068" s="131">
        <v>30529</v>
      </c>
      <c r="C8068" s="132"/>
      <c r="D8068" s="128">
        <v>3.5130000000000002E-2</v>
      </c>
    </row>
    <row r="8069" spans="2:4" x14ac:dyDescent="0.2">
      <c r="B8069" s="131">
        <v>30498</v>
      </c>
      <c r="C8069" s="132"/>
      <c r="D8069" s="128">
        <v>3.3619999999999997E-2</v>
      </c>
    </row>
    <row r="8070" spans="2:4" x14ac:dyDescent="0.2">
      <c r="B8070" s="131">
        <v>30468</v>
      </c>
      <c r="C8070" s="132"/>
      <c r="D8070" s="128">
        <v>3.2159999999999994E-2</v>
      </c>
    </row>
    <row r="8071" spans="2:4" x14ac:dyDescent="0.2">
      <c r="B8071" s="131">
        <v>30437</v>
      </c>
      <c r="C8071" s="132"/>
      <c r="D8071" s="128">
        <v>3.2619999999999996E-2</v>
      </c>
    </row>
    <row r="8072" spans="2:4" x14ac:dyDescent="0.2">
      <c r="B8072" s="131">
        <v>30407</v>
      </c>
      <c r="C8072" s="132"/>
      <c r="D8072" s="128">
        <v>3.3530000000000004E-2</v>
      </c>
    </row>
    <row r="8073" spans="2:4" x14ac:dyDescent="0.2">
      <c r="B8073" s="131">
        <v>30376</v>
      </c>
      <c r="C8073" s="132"/>
      <c r="D8073" s="128">
        <v>3.1890000000000002E-2</v>
      </c>
    </row>
    <row r="8074" spans="2:4" x14ac:dyDescent="0.2">
      <c r="B8074" s="131">
        <v>30348</v>
      </c>
      <c r="C8074" s="132"/>
      <c r="D8074" s="128">
        <v>2.9559999999999999E-2</v>
      </c>
    </row>
    <row r="8075" spans="2:4" x14ac:dyDescent="0.2">
      <c r="B8075" s="131">
        <v>30317</v>
      </c>
      <c r="C8075" s="132"/>
      <c r="D8075" s="128">
        <v>3.0089999999999999E-2</v>
      </c>
    </row>
    <row r="8076" spans="2:4" x14ac:dyDescent="0.2">
      <c r="B8076" s="131">
        <v>30286</v>
      </c>
      <c r="C8076" s="132"/>
      <c r="D8076" s="128">
        <v>2.8210000000000002E-2</v>
      </c>
    </row>
    <row r="8077" spans="2:4" x14ac:dyDescent="0.2">
      <c r="B8077" s="131">
        <v>30256</v>
      </c>
      <c r="C8077" s="132"/>
      <c r="D8077" s="128">
        <v>1.4150000000000001E-2</v>
      </c>
    </row>
    <row r="8078" spans="2:4" x14ac:dyDescent="0.2">
      <c r="B8078" s="131">
        <v>30225</v>
      </c>
      <c r="C8078" s="132"/>
      <c r="D8078" s="128">
        <v>1.3380000000000001E-2</v>
      </c>
    </row>
    <row r="8079" spans="2:4" x14ac:dyDescent="0.2">
      <c r="B8079" s="131">
        <v>30195</v>
      </c>
      <c r="C8079" s="132"/>
      <c r="D8079" s="128">
        <v>1.3089999999999999E-2</v>
      </c>
    </row>
    <row r="8080" spans="2:4" x14ac:dyDescent="0.2">
      <c r="B8080" s="131">
        <v>30164</v>
      </c>
      <c r="C8080" s="132"/>
      <c r="D8080" s="128">
        <v>1.2829999999999999E-2</v>
      </c>
    </row>
    <row r="8081" spans="2:4" x14ac:dyDescent="0.2">
      <c r="B8081" s="131">
        <v>30133</v>
      </c>
      <c r="C8081" s="132"/>
      <c r="D8081" s="128">
        <v>1.259E-2</v>
      </c>
    </row>
    <row r="8082" spans="2:4" x14ac:dyDescent="0.2">
      <c r="B8082" s="131">
        <v>30103</v>
      </c>
      <c r="C8082" s="132"/>
      <c r="D8082" s="128">
        <v>1.239E-2</v>
      </c>
    </row>
    <row r="8083" spans="2:4" x14ac:dyDescent="0.2">
      <c r="B8083" s="131">
        <v>30072</v>
      </c>
      <c r="C8083" s="132"/>
      <c r="D8083" s="128">
        <v>1.222E-2</v>
      </c>
    </row>
    <row r="8084" spans="2:4" x14ac:dyDescent="0.2">
      <c r="B8084" s="131">
        <v>30042</v>
      </c>
      <c r="C8084" s="132"/>
      <c r="D8084" s="128">
        <v>1.2060000000000001E-2</v>
      </c>
    </row>
    <row r="8085" spans="2:4" x14ac:dyDescent="0.2">
      <c r="B8085" s="131">
        <v>30011</v>
      </c>
      <c r="C8085" s="132"/>
      <c r="D8085" s="128">
        <v>1.191E-2</v>
      </c>
    </row>
    <row r="8086" spans="2:4" x14ac:dyDescent="0.2">
      <c r="B8086" s="131">
        <v>29983</v>
      </c>
      <c r="C8086" s="132"/>
      <c r="D8086" s="128">
        <v>1.1769999999999999E-2</v>
      </c>
    </row>
    <row r="8087" spans="2:4" x14ac:dyDescent="0.2">
      <c r="B8087" s="131">
        <v>29952</v>
      </c>
      <c r="C8087" s="132"/>
      <c r="D8087" s="128">
        <v>1.1640000000000001E-2</v>
      </c>
    </row>
    <row r="8088" spans="2:4" x14ac:dyDescent="0.2">
      <c r="B8088" s="131">
        <v>29921</v>
      </c>
      <c r="C8088" s="132"/>
      <c r="D8088" s="128">
        <v>1.15E-2</v>
      </c>
    </row>
    <row r="8089" spans="2:4" x14ac:dyDescent="0.2">
      <c r="B8089" s="131">
        <v>29891</v>
      </c>
      <c r="C8089" s="132"/>
      <c r="D8089" s="128">
        <v>1.137E-2</v>
      </c>
    </row>
    <row r="8090" spans="2:4" x14ac:dyDescent="0.2">
      <c r="B8090" s="131">
        <v>29860</v>
      </c>
      <c r="C8090" s="132"/>
      <c r="D8090" s="128">
        <v>1.124E-2</v>
      </c>
    </row>
    <row r="8091" spans="2:4" x14ac:dyDescent="0.2">
      <c r="B8091" s="131">
        <v>29830</v>
      </c>
      <c r="C8091" s="132"/>
      <c r="D8091" s="128">
        <v>1.111E-2</v>
      </c>
    </row>
    <row r="8092" spans="2:4" x14ac:dyDescent="0.2">
      <c r="B8092" s="131">
        <v>29799</v>
      </c>
      <c r="C8092" s="132"/>
      <c r="D8092" s="128">
        <v>1.098E-2</v>
      </c>
    </row>
    <row r="8093" spans="2:4" x14ac:dyDescent="0.2">
      <c r="B8093" s="131">
        <v>29768</v>
      </c>
      <c r="C8093" s="132"/>
      <c r="D8093" s="128">
        <v>1.085E-2</v>
      </c>
    </row>
    <row r="8094" spans="2:4" x14ac:dyDescent="0.2">
      <c r="B8094" s="131">
        <v>29738</v>
      </c>
      <c r="C8094" s="132"/>
      <c r="D8094" s="128">
        <v>1.072E-2</v>
      </c>
    </row>
    <row r="8095" spans="2:4" x14ac:dyDescent="0.2">
      <c r="B8095" s="131">
        <v>29707</v>
      </c>
      <c r="C8095" s="132"/>
      <c r="D8095" s="128">
        <v>1.06E-2</v>
      </c>
    </row>
    <row r="8096" spans="2:4" x14ac:dyDescent="0.2">
      <c r="B8096" s="131">
        <v>29677</v>
      </c>
      <c r="C8096" s="132"/>
      <c r="D8096" s="128">
        <v>1.048E-2</v>
      </c>
    </row>
    <row r="8097" spans="2:4" x14ac:dyDescent="0.2">
      <c r="B8097" s="131">
        <v>29646</v>
      </c>
      <c r="C8097" s="132"/>
      <c r="D8097" s="128">
        <v>1.035E-2</v>
      </c>
    </row>
    <row r="8098" spans="2:4" x14ac:dyDescent="0.2">
      <c r="B8098" s="131">
        <v>29618</v>
      </c>
      <c r="C8098" s="132"/>
      <c r="D8098" s="128">
        <v>1.0230000000000001E-2</v>
      </c>
    </row>
    <row r="8099" spans="2:4" x14ac:dyDescent="0.2">
      <c r="B8099" s="131">
        <v>29587</v>
      </c>
      <c r="C8099" s="132"/>
      <c r="D8099" s="128">
        <v>1.009E-2</v>
      </c>
    </row>
    <row r="8100" spans="2:4" x14ac:dyDescent="0.2">
      <c r="B8100" s="131">
        <v>29556</v>
      </c>
      <c r="C8100" s="132"/>
      <c r="D8100" s="128">
        <v>9.92E-3</v>
      </c>
    </row>
    <row r="8101" spans="2:4" x14ac:dyDescent="0.2">
      <c r="B8101" s="131">
        <v>29526</v>
      </c>
      <c r="C8101" s="132"/>
      <c r="D8101" s="128">
        <v>9.75E-3</v>
      </c>
    </row>
    <row r="8102" spans="2:4" x14ac:dyDescent="0.2">
      <c r="B8102" s="131">
        <v>29495</v>
      </c>
      <c r="C8102" s="132"/>
      <c r="D8102" s="128">
        <v>9.58E-3</v>
      </c>
    </row>
    <row r="8103" spans="2:4" x14ac:dyDescent="0.2">
      <c r="B8103" s="131">
        <v>29465</v>
      </c>
      <c r="C8103" s="132"/>
      <c r="D8103" s="128">
        <v>9.3900000000000008E-3</v>
      </c>
    </row>
    <row r="8104" spans="2:4" x14ac:dyDescent="0.2">
      <c r="B8104" s="131">
        <v>29434</v>
      </c>
      <c r="C8104" s="132"/>
      <c r="D8104" s="128">
        <v>9.1900000000000003E-3</v>
      </c>
    </row>
    <row r="8105" spans="2:4" x14ac:dyDescent="0.2">
      <c r="B8105" s="131">
        <v>29403</v>
      </c>
      <c r="C8105" s="132"/>
      <c r="D8105" s="128">
        <v>9.0399999999999994E-3</v>
      </c>
    </row>
    <row r="8106" spans="2:4" x14ac:dyDescent="0.2">
      <c r="B8106" s="131">
        <v>29373</v>
      </c>
      <c r="C8106" s="132"/>
      <c r="D8106" s="128">
        <v>8.9300000000000004E-3</v>
      </c>
    </row>
    <row r="8107" spans="2:4" x14ac:dyDescent="0.2">
      <c r="B8107" s="131">
        <v>29342</v>
      </c>
      <c r="C8107" s="132"/>
      <c r="D8107" s="128">
        <v>8.8100000000000001E-3</v>
      </c>
    </row>
    <row r="8108" spans="2:4" x14ac:dyDescent="0.2">
      <c r="B8108" s="131">
        <v>29312</v>
      </c>
      <c r="C8108" s="132"/>
      <c r="D8108" s="128">
        <v>8.6899999999999998E-3</v>
      </c>
    </row>
    <row r="8109" spans="2:4" x14ac:dyDescent="0.2">
      <c r="B8109" s="131">
        <v>29281</v>
      </c>
      <c r="C8109" s="132"/>
      <c r="D8109" s="128">
        <v>8.6099999999999996E-3</v>
      </c>
    </row>
    <row r="8110" spans="2:4" x14ac:dyDescent="0.2">
      <c r="B8110" s="131">
        <v>29252</v>
      </c>
      <c r="C8110" s="132"/>
      <c r="D8110" s="128">
        <v>8.539999999999999E-3</v>
      </c>
    </row>
    <row r="8111" spans="2:4" x14ac:dyDescent="0.2">
      <c r="B8111" s="131">
        <v>29221</v>
      </c>
      <c r="C8111" s="132"/>
      <c r="D8111" s="128">
        <v>8.4799999999999997E-3</v>
      </c>
    </row>
    <row r="8112" spans="2:4" x14ac:dyDescent="0.2">
      <c r="B8112" s="131">
        <v>29190</v>
      </c>
      <c r="C8112" s="132"/>
      <c r="D8112" s="128">
        <v>8.4100000000000008E-3</v>
      </c>
    </row>
    <row r="8113" spans="2:4" x14ac:dyDescent="0.2">
      <c r="B8113" s="131">
        <v>29160</v>
      </c>
      <c r="C8113" s="132"/>
      <c r="D8113" s="128">
        <v>8.3400000000000002E-3</v>
      </c>
    </row>
    <row r="8114" spans="2:4" x14ac:dyDescent="0.2">
      <c r="B8114" s="131">
        <v>29129</v>
      </c>
      <c r="C8114" s="132"/>
      <c r="D8114" s="128">
        <v>8.26E-3</v>
      </c>
    </row>
    <row r="8115" spans="2:4" x14ac:dyDescent="0.2">
      <c r="B8115" s="131">
        <v>29099</v>
      </c>
      <c r="C8115" s="132"/>
      <c r="D8115" s="128">
        <v>8.1700000000000002E-3</v>
      </c>
    </row>
    <row r="8116" spans="2:4" x14ac:dyDescent="0.2">
      <c r="B8116" s="131">
        <v>29068</v>
      </c>
      <c r="C8116" s="132"/>
      <c r="D8116" s="128">
        <v>8.0700000000000008E-3</v>
      </c>
    </row>
    <row r="8117" spans="2:4" x14ac:dyDescent="0.2">
      <c r="B8117" s="131">
        <v>29037</v>
      </c>
      <c r="C8117" s="132"/>
      <c r="D8117" s="128">
        <v>7.9600000000000001E-3</v>
      </c>
    </row>
    <row r="8118" spans="2:4" x14ac:dyDescent="0.2">
      <c r="B8118" s="131">
        <v>29007</v>
      </c>
      <c r="C8118" s="132"/>
      <c r="D8118" s="128">
        <v>7.8399999999999997E-3</v>
      </c>
    </row>
    <row r="8119" spans="2:4" x14ac:dyDescent="0.2">
      <c r="B8119" s="131">
        <v>28976</v>
      </c>
      <c r="C8119" s="132"/>
      <c r="D8119" s="128">
        <v>7.7000000000000002E-3</v>
      </c>
    </row>
    <row r="8120" spans="2:4" x14ac:dyDescent="0.2">
      <c r="B8120" s="131">
        <v>28946</v>
      </c>
      <c r="C8120" s="132"/>
      <c r="D8120" s="128">
        <v>7.5599999999999999E-3</v>
      </c>
    </row>
    <row r="8121" spans="2:4" x14ac:dyDescent="0.2">
      <c r="B8121" s="131">
        <v>28915</v>
      </c>
      <c r="C8121" s="132"/>
      <c r="D8121" s="128">
        <v>7.4099999999999999E-3</v>
      </c>
    </row>
    <row r="8122" spans="2:4" x14ac:dyDescent="0.2">
      <c r="B8122" s="131">
        <v>28887</v>
      </c>
      <c r="C8122" s="132"/>
      <c r="D8122" s="128">
        <v>7.26E-3</v>
      </c>
    </row>
    <row r="8123" spans="2:4" x14ac:dyDescent="0.2">
      <c r="B8123" s="131">
        <v>28856</v>
      </c>
      <c r="C8123" s="132"/>
      <c r="D8123" s="128">
        <v>7.11E-3</v>
      </c>
    </row>
    <row r="8124" spans="2:4" x14ac:dyDescent="0.2">
      <c r="B8124" s="131">
        <v>28825</v>
      </c>
      <c r="C8124" s="132"/>
      <c r="D8124" s="128">
        <v>6.9699999999999996E-3</v>
      </c>
    </row>
    <row r="8125" spans="2:4" x14ac:dyDescent="0.2">
      <c r="B8125" s="131">
        <v>28795</v>
      </c>
      <c r="C8125" s="132"/>
      <c r="D8125" s="128">
        <v>6.79E-3</v>
      </c>
    </row>
    <row r="8126" spans="2:4" x14ac:dyDescent="0.2">
      <c r="B8126" s="131">
        <v>28764</v>
      </c>
      <c r="C8126" s="132"/>
      <c r="D8126" s="128">
        <v>6.6299999999999996E-3</v>
      </c>
    </row>
    <row r="8127" spans="2:4" x14ac:dyDescent="0.2">
      <c r="B8127" s="131">
        <v>28734</v>
      </c>
      <c r="C8127" s="132"/>
      <c r="D8127" s="128">
        <v>6.4900000000000001E-3</v>
      </c>
    </row>
    <row r="8128" spans="2:4" x14ac:dyDescent="0.2">
      <c r="B8128" s="131">
        <v>28703</v>
      </c>
      <c r="C8128" s="132"/>
      <c r="D8128" s="128">
        <v>6.3E-3</v>
      </c>
    </row>
    <row r="8129" spans="2:4" x14ac:dyDescent="0.2">
      <c r="B8129" s="131">
        <v>28672</v>
      </c>
      <c r="C8129" s="132"/>
      <c r="D8129" s="128">
        <v>6.11E-3</v>
      </c>
    </row>
    <row r="8130" spans="2:4" x14ac:dyDescent="0.2">
      <c r="B8130" s="131">
        <v>28642</v>
      </c>
      <c r="C8130" s="132"/>
      <c r="D8130" s="128">
        <v>5.8300000000000001E-3</v>
      </c>
    </row>
    <row r="8131" spans="2:4" x14ac:dyDescent="0.2">
      <c r="B8131" s="131">
        <v>28611</v>
      </c>
      <c r="C8131" s="132"/>
      <c r="D8131" s="128">
        <v>5.6699999999999997E-3</v>
      </c>
    </row>
    <row r="8132" spans="2:4" x14ac:dyDescent="0.2">
      <c r="B8132" s="131">
        <v>28581</v>
      </c>
      <c r="C8132" s="132"/>
      <c r="D8132" s="128">
        <v>5.5199999999999997E-3</v>
      </c>
    </row>
    <row r="8133" spans="2:4" x14ac:dyDescent="0.2">
      <c r="B8133" s="131">
        <v>28550</v>
      </c>
      <c r="C8133" s="132"/>
      <c r="D8133" s="128">
        <v>5.4200000000000003E-3</v>
      </c>
    </row>
    <row r="8134" spans="2:4" x14ac:dyDescent="0.2">
      <c r="B8134" s="131">
        <v>28522</v>
      </c>
      <c r="C8134" s="132"/>
      <c r="D8134" s="128">
        <v>5.4099999999999999E-3</v>
      </c>
    </row>
    <row r="8135" spans="2:4" x14ac:dyDescent="0.2">
      <c r="B8135" s="131">
        <v>28491</v>
      </c>
      <c r="C8135" s="132"/>
      <c r="D8135" s="128">
        <v>5.4400000000000004E-3</v>
      </c>
    </row>
    <row r="8136" spans="2:4" x14ac:dyDescent="0.2">
      <c r="B8136" s="131">
        <v>28460</v>
      </c>
      <c r="C8136" s="132"/>
      <c r="D8136" s="128">
        <v>5.3800000000000002E-3</v>
      </c>
    </row>
    <row r="8137" spans="2:4" x14ac:dyDescent="0.2">
      <c r="B8137" s="131">
        <v>28430</v>
      </c>
      <c r="C8137" s="132"/>
      <c r="D8137" s="128">
        <v>5.3E-3</v>
      </c>
    </row>
    <row r="8138" spans="2:4" x14ac:dyDescent="0.2">
      <c r="B8138" s="131">
        <v>28399</v>
      </c>
      <c r="C8138" s="132"/>
      <c r="D8138" s="128">
        <v>5.1500000000000001E-3</v>
      </c>
    </row>
    <row r="8139" spans="2:4" x14ac:dyDescent="0.2">
      <c r="B8139" s="131">
        <v>28369</v>
      </c>
      <c r="C8139" s="132"/>
      <c r="D8139" s="128">
        <v>4.9299999999999995E-3</v>
      </c>
    </row>
    <row r="8140" spans="2:4" x14ac:dyDescent="0.2">
      <c r="B8140" s="131">
        <v>28338</v>
      </c>
      <c r="C8140" s="132"/>
      <c r="D8140" s="128">
        <v>4.7699999999999999E-3</v>
      </c>
    </row>
    <row r="8141" spans="2:4" x14ac:dyDescent="0.2">
      <c r="B8141" s="131">
        <v>28307</v>
      </c>
      <c r="C8141" s="132"/>
      <c r="D8141" s="128">
        <v>4.6299999999999996E-3</v>
      </c>
    </row>
    <row r="8142" spans="2:4" x14ac:dyDescent="0.2">
      <c r="B8142" s="131">
        <v>28277</v>
      </c>
      <c r="C8142" s="132"/>
      <c r="D8142" s="128">
        <v>4.5700000000000003E-3</v>
      </c>
    </row>
    <row r="8143" spans="2:4" x14ac:dyDescent="0.2">
      <c r="B8143" s="131">
        <v>28246</v>
      </c>
      <c r="C8143" s="132"/>
      <c r="D8143" s="128">
        <v>4.4299999999999999E-3</v>
      </c>
    </row>
    <row r="8144" spans="2:4" x14ac:dyDescent="0.2">
      <c r="B8144" s="131">
        <v>28216</v>
      </c>
      <c r="C8144" s="132"/>
      <c r="D8144" s="128">
        <v>4.3E-3</v>
      </c>
    </row>
    <row r="8145" spans="2:4" x14ac:dyDescent="0.2">
      <c r="B8145" s="131">
        <v>28185</v>
      </c>
      <c r="C8145" s="132"/>
      <c r="D8145" s="128">
        <v>4.2000000000000006E-3</v>
      </c>
    </row>
    <row r="8146" spans="2:4" x14ac:dyDescent="0.2">
      <c r="B8146" s="131">
        <v>28157</v>
      </c>
      <c r="C8146" s="132"/>
      <c r="D8146" s="128">
        <v>4.0800000000000003E-3</v>
      </c>
    </row>
    <row r="8147" spans="2:4" x14ac:dyDescent="0.2">
      <c r="B8147" s="131">
        <v>28126</v>
      </c>
      <c r="C8147" s="132"/>
      <c r="D8147" s="128">
        <v>4.0199999999999993E-3</v>
      </c>
    </row>
    <row r="8148" spans="2:4" x14ac:dyDescent="0.2">
      <c r="B8148" s="131">
        <v>28095</v>
      </c>
      <c r="C8148" s="132"/>
      <c r="D8148" s="128">
        <v>3.9399999999999999E-3</v>
      </c>
    </row>
    <row r="8149" spans="2:4" x14ac:dyDescent="0.2">
      <c r="B8149" s="131">
        <v>28065</v>
      </c>
      <c r="C8149" s="132"/>
      <c r="D8149" s="128">
        <v>3.82E-3</v>
      </c>
    </row>
    <row r="8150" spans="2:4" x14ac:dyDescent="0.2">
      <c r="B8150" s="131">
        <v>28034</v>
      </c>
      <c r="C8150" s="132"/>
      <c r="D8150" s="128">
        <v>3.6800000000000001E-3</v>
      </c>
    </row>
    <row r="8151" spans="2:4" x14ac:dyDescent="0.2">
      <c r="B8151" s="131">
        <v>28004</v>
      </c>
      <c r="C8151" s="132"/>
      <c r="D8151" s="128">
        <v>3.5800000000000003E-3</v>
      </c>
    </row>
    <row r="8152" spans="2:4" x14ac:dyDescent="0.2">
      <c r="B8152" s="131">
        <v>27973</v>
      </c>
      <c r="C8152" s="132"/>
      <c r="D8152" s="128">
        <v>3.4500000000000004E-3</v>
      </c>
    </row>
    <row r="8153" spans="2:4" x14ac:dyDescent="0.2">
      <c r="B8153" s="131">
        <v>27942</v>
      </c>
      <c r="C8153" s="132"/>
      <c r="D8153" s="128">
        <v>3.3399999999999997E-3</v>
      </c>
    </row>
    <row r="8154" spans="2:4" x14ac:dyDescent="0.2">
      <c r="B8154" s="131">
        <v>27912</v>
      </c>
      <c r="C8154" s="132"/>
      <c r="D8154" s="128">
        <v>3.2000000000000002E-3</v>
      </c>
    </row>
    <row r="8155" spans="2:4" x14ac:dyDescent="0.2">
      <c r="B8155" s="131">
        <v>27881</v>
      </c>
      <c r="C8155" s="132"/>
      <c r="D8155" s="128">
        <v>3.0800000000000003E-3</v>
      </c>
    </row>
    <row r="8156" spans="2:4" x14ac:dyDescent="0.2">
      <c r="B8156" s="131">
        <v>27851</v>
      </c>
      <c r="C8156" s="132"/>
      <c r="D8156" s="128">
        <v>3.0099999999999997E-3</v>
      </c>
    </row>
    <row r="8157" spans="2:4" x14ac:dyDescent="0.2">
      <c r="B8157" s="131">
        <v>27820</v>
      </c>
      <c r="C8157" s="132"/>
      <c r="D8157" s="128">
        <v>2.9399999999999999E-3</v>
      </c>
    </row>
    <row r="8158" spans="2:4" x14ac:dyDescent="0.2">
      <c r="B8158" s="131">
        <v>27791</v>
      </c>
      <c r="C8158" s="132"/>
      <c r="D8158" s="128">
        <v>2.8700000000000002E-3</v>
      </c>
    </row>
    <row r="8159" spans="2:4" x14ac:dyDescent="0.2">
      <c r="B8159" s="131">
        <v>27760</v>
      </c>
      <c r="C8159" s="132"/>
      <c r="D8159" s="128">
        <v>2.7499999999999998E-3</v>
      </c>
    </row>
    <row r="8160" spans="2:4" x14ac:dyDescent="0.2">
      <c r="B8160" s="131">
        <v>27729</v>
      </c>
      <c r="C8160" s="132"/>
      <c r="D8160" s="128">
        <v>2.63E-3</v>
      </c>
    </row>
    <row r="8161" spans="2:4" x14ac:dyDescent="0.2">
      <c r="B8161" s="131">
        <v>27699</v>
      </c>
      <c r="C8161" s="132"/>
      <c r="D8161" s="128">
        <v>2.5200000000000001E-3</v>
      </c>
    </row>
    <row r="8162" spans="2:4" x14ac:dyDescent="0.2">
      <c r="B8162" s="131">
        <v>27668</v>
      </c>
      <c r="C8162" s="132"/>
      <c r="D8162" s="128">
        <v>2.3900000000000002E-3</v>
      </c>
    </row>
    <row r="8163" spans="2:4" x14ac:dyDescent="0.2">
      <c r="B8163" s="131">
        <v>27638</v>
      </c>
      <c r="C8163" s="132"/>
      <c r="D8163" s="128">
        <v>2.3E-3</v>
      </c>
    </row>
    <row r="8164" spans="2:4" x14ac:dyDescent="0.2">
      <c r="B8164" s="131">
        <v>27607</v>
      </c>
      <c r="C8164" s="132"/>
      <c r="D8164" s="128">
        <v>2.3E-3</v>
      </c>
    </row>
    <row r="8165" spans="2:4" x14ac:dyDescent="0.2">
      <c r="B8165" s="131">
        <v>27576</v>
      </c>
      <c r="C8165" s="132"/>
      <c r="D8165" s="128">
        <v>2.3E-3</v>
      </c>
    </row>
    <row r="8166" spans="2:4" x14ac:dyDescent="0.2">
      <c r="B8166" s="131">
        <v>27546</v>
      </c>
      <c r="C8166" s="132"/>
      <c r="D8166" s="128">
        <v>2.3E-3</v>
      </c>
    </row>
    <row r="8167" spans="2:4" x14ac:dyDescent="0.2">
      <c r="B8167" s="131">
        <v>27515</v>
      </c>
      <c r="C8167" s="132"/>
      <c r="D8167" s="128">
        <v>2.3E-3</v>
      </c>
    </row>
    <row r="8168" spans="2:4" x14ac:dyDescent="0.2">
      <c r="B8168" s="131">
        <v>27485</v>
      </c>
      <c r="C8168" s="132"/>
      <c r="D8168" s="128">
        <v>2.2280000000000004E-3</v>
      </c>
    </row>
    <row r="8169" spans="2:4" x14ac:dyDescent="0.2">
      <c r="B8169" s="131">
        <v>27454</v>
      </c>
      <c r="C8169" s="132"/>
      <c r="D8169" s="128">
        <v>1.9650000000000002E-3</v>
      </c>
    </row>
    <row r="8170" spans="2:4" x14ac:dyDescent="0.2">
      <c r="B8170" s="131">
        <v>27426</v>
      </c>
      <c r="C8170" s="132"/>
      <c r="D8170" s="128">
        <v>1.877E-3</v>
      </c>
    </row>
    <row r="8171" spans="2:4" x14ac:dyDescent="0.2">
      <c r="B8171" s="131">
        <v>27395</v>
      </c>
      <c r="C8171" s="132"/>
      <c r="D8171" s="128">
        <v>1.676E-3</v>
      </c>
    </row>
    <row r="8172" spans="2:4" x14ac:dyDescent="0.2">
      <c r="B8172" s="131">
        <v>27364</v>
      </c>
      <c r="C8172" s="132"/>
      <c r="D8172" s="128">
        <v>1.5696200000000001E-3</v>
      </c>
    </row>
    <row r="8173" spans="2:4" x14ac:dyDescent="0.2">
      <c r="B8173" s="131">
        <v>27334</v>
      </c>
      <c r="C8173" s="132"/>
      <c r="D8173" s="128">
        <v>1.4441900000000001E-3</v>
      </c>
    </row>
    <row r="8174" spans="2:4" x14ac:dyDescent="0.2">
      <c r="B8174" s="131">
        <v>27303</v>
      </c>
      <c r="C8174" s="132"/>
      <c r="D8174" s="128">
        <v>1.3714999999999999E-3</v>
      </c>
    </row>
    <row r="8175" spans="2:4" x14ac:dyDescent="0.2">
      <c r="B8175" s="131">
        <v>27273</v>
      </c>
      <c r="C8175" s="132"/>
      <c r="D8175" s="128">
        <v>1.2999999999999999E-3</v>
      </c>
    </row>
    <row r="8176" spans="2:4" x14ac:dyDescent="0.2">
      <c r="B8176" s="131">
        <v>27242</v>
      </c>
      <c r="C8176" s="132"/>
      <c r="D8176" s="128">
        <v>1.2356400000000001E-3</v>
      </c>
    </row>
    <row r="8177" spans="2:4" x14ac:dyDescent="0.2">
      <c r="B8177" s="131">
        <v>27211</v>
      </c>
      <c r="C8177" s="132"/>
      <c r="D8177" s="128">
        <v>1.1455900000000001E-3</v>
      </c>
    </row>
    <row r="8178" spans="2:4" x14ac:dyDescent="0.2">
      <c r="B8178" s="131">
        <v>27181</v>
      </c>
      <c r="C8178" s="132"/>
      <c r="D8178" s="128">
        <v>1.11174E-3</v>
      </c>
    </row>
    <row r="8179" spans="2:4" x14ac:dyDescent="0.2">
      <c r="B8179" s="131">
        <v>27150</v>
      </c>
      <c r="C8179" s="132"/>
      <c r="D8179" s="128">
        <v>1.073E-3</v>
      </c>
    </row>
    <row r="8180" spans="2:4" x14ac:dyDescent="0.2">
      <c r="B8180" s="131">
        <v>27120</v>
      </c>
      <c r="C8180" s="132"/>
      <c r="D8180" s="128">
        <v>1.04331E-3</v>
      </c>
    </row>
    <row r="8181" spans="2:4" x14ac:dyDescent="0.2">
      <c r="B8181" s="131">
        <v>27089</v>
      </c>
      <c r="C8181" s="132"/>
      <c r="D8181" s="128">
        <v>9.8848000000000013E-4</v>
      </c>
    </row>
    <row r="8182" spans="2:4" x14ac:dyDescent="0.2">
      <c r="B8182" s="131">
        <v>27061</v>
      </c>
      <c r="C8182" s="132"/>
      <c r="D8182" s="128">
        <v>9.7188999999999999E-4</v>
      </c>
    </row>
    <row r="8183" spans="2:4" x14ac:dyDescent="0.2">
      <c r="B8183" s="131">
        <v>27030</v>
      </c>
      <c r="C8183" s="132"/>
      <c r="D8183" s="128">
        <v>9.4527000000000001E-4</v>
      </c>
    </row>
    <row r="8184" spans="2:4" x14ac:dyDescent="0.2">
      <c r="B8184" s="131">
        <v>26999</v>
      </c>
      <c r="C8184" s="132"/>
      <c r="D8184" s="128">
        <v>9.2800000000000001E-4</v>
      </c>
    </row>
    <row r="8185" spans="2:4" x14ac:dyDescent="0.2">
      <c r="B8185" s="131">
        <v>26969</v>
      </c>
      <c r="C8185" s="132"/>
      <c r="D8185" s="128">
        <v>9.2139999999999995E-4</v>
      </c>
    </row>
    <row r="8186" spans="2:4" x14ac:dyDescent="0.2">
      <c r="B8186" s="131">
        <v>26938</v>
      </c>
      <c r="C8186" s="132"/>
      <c r="D8186" s="128">
        <v>9.0644999999999994E-4</v>
      </c>
    </row>
    <row r="8187" spans="2:4" x14ac:dyDescent="0.2">
      <c r="B8187" s="131">
        <v>26908</v>
      </c>
      <c r="C8187" s="132"/>
      <c r="D8187" s="128">
        <v>8.8095000000000003E-4</v>
      </c>
    </row>
    <row r="8188" spans="2:4" x14ac:dyDescent="0.2">
      <c r="B8188" s="131">
        <v>26877</v>
      </c>
      <c r="C8188" s="132"/>
      <c r="D8188" s="128">
        <v>8.6799999999999996E-4</v>
      </c>
    </row>
    <row r="8189" spans="2:4" x14ac:dyDescent="0.2">
      <c r="B8189" s="131">
        <v>26846</v>
      </c>
      <c r="C8189" s="132"/>
      <c r="D8189" s="128">
        <v>8.6799999999999996E-4</v>
      </c>
    </row>
    <row r="8190" spans="2:4" x14ac:dyDescent="0.2">
      <c r="B8190" s="131">
        <v>26816</v>
      </c>
      <c r="C8190" s="132"/>
      <c r="D8190" s="128">
        <v>8.5829000000000005E-4</v>
      </c>
    </row>
    <row r="8191" spans="2:4" x14ac:dyDescent="0.2">
      <c r="B8191" s="131">
        <v>26785</v>
      </c>
      <c r="C8191" s="132"/>
      <c r="D8191" s="128">
        <v>8.5300000000000003E-4</v>
      </c>
    </row>
    <row r="8192" spans="2:4" x14ac:dyDescent="0.2">
      <c r="B8192" s="131">
        <v>26755</v>
      </c>
      <c r="C8192" s="132"/>
      <c r="D8192" s="128">
        <v>8.3799999999999999E-4</v>
      </c>
    </row>
    <row r="8193" spans="2:4" x14ac:dyDescent="0.2">
      <c r="B8193" s="131">
        <v>26724</v>
      </c>
      <c r="C8193" s="132"/>
      <c r="D8193" s="128">
        <v>8.1610000000000005E-4</v>
      </c>
    </row>
    <row r="8194" spans="2:4" x14ac:dyDescent="0.2">
      <c r="B8194" s="131">
        <v>26696</v>
      </c>
      <c r="C8194" s="132"/>
      <c r="D8194" s="128">
        <v>7.9847000000000002E-4</v>
      </c>
    </row>
    <row r="8195" spans="2:4" x14ac:dyDescent="0.2">
      <c r="B8195" s="131">
        <v>26665</v>
      </c>
      <c r="C8195" s="132"/>
      <c r="D8195" s="128">
        <v>7.5005000000000004E-4</v>
      </c>
    </row>
    <row r="8196" spans="2:4" x14ac:dyDescent="0.2">
      <c r="B8196" s="131">
        <v>26634</v>
      </c>
      <c r="C8196" s="132"/>
      <c r="D8196" s="128">
        <v>7.1070999999999992E-4</v>
      </c>
    </row>
    <row r="8197" spans="2:4" x14ac:dyDescent="0.2">
      <c r="B8197" s="131">
        <v>26604</v>
      </c>
      <c r="C8197" s="132"/>
      <c r="D8197" s="128">
        <v>6.7562999999999998E-4</v>
      </c>
    </row>
    <row r="8198" spans="2:4" x14ac:dyDescent="0.2">
      <c r="B8198" s="131">
        <v>26573</v>
      </c>
      <c r="C8198" s="132"/>
      <c r="D8198" s="128">
        <v>6.4099999999999997E-4</v>
      </c>
    </row>
    <row r="8199" spans="2:4" x14ac:dyDescent="0.2">
      <c r="B8199" s="131">
        <v>26543</v>
      </c>
      <c r="C8199" s="132"/>
      <c r="D8199" s="128">
        <v>6.1885999999999994E-4</v>
      </c>
    </row>
    <row r="8200" spans="2:4" x14ac:dyDescent="0.2">
      <c r="B8200" s="131">
        <v>26512</v>
      </c>
      <c r="C8200" s="132"/>
      <c r="D8200" s="128">
        <v>5.8018000000000002E-4</v>
      </c>
    </row>
    <row r="8201" spans="2:4" x14ac:dyDescent="0.2">
      <c r="B8201" s="131">
        <v>26481</v>
      </c>
      <c r="C8201" s="132"/>
      <c r="D8201" s="128">
        <v>5.6599999999999999E-4</v>
      </c>
    </row>
    <row r="8202" spans="2:4" x14ac:dyDescent="0.2">
      <c r="B8202" s="131">
        <v>26451</v>
      </c>
      <c r="C8202" s="132"/>
      <c r="D8202" s="128">
        <v>5.4058999999999997E-4</v>
      </c>
    </row>
    <row r="8203" spans="2:4" x14ac:dyDescent="0.2">
      <c r="B8203" s="131">
        <v>26420</v>
      </c>
      <c r="C8203" s="132"/>
      <c r="D8203" s="128">
        <v>5.3400000000000008E-4</v>
      </c>
    </row>
    <row r="8204" spans="2:4" x14ac:dyDescent="0.2">
      <c r="B8204" s="131">
        <v>26390</v>
      </c>
      <c r="C8204" s="132"/>
      <c r="D8204" s="128">
        <v>5.119399999999999E-4</v>
      </c>
    </row>
    <row r="8205" spans="2:4" x14ac:dyDescent="0.2">
      <c r="B8205" s="131">
        <v>26359</v>
      </c>
      <c r="C8205" s="132"/>
      <c r="D8205" s="128">
        <v>4.95E-4</v>
      </c>
    </row>
    <row r="8206" spans="2:4" x14ac:dyDescent="0.2">
      <c r="B8206" s="131">
        <v>26330</v>
      </c>
      <c r="C8206" s="132"/>
      <c r="D8206" s="128">
        <v>2.4800000000000001E-4</v>
      </c>
    </row>
    <row r="8207" spans="2:4" x14ac:dyDescent="0.2">
      <c r="B8207" s="131">
        <v>26299</v>
      </c>
      <c r="C8207" s="132"/>
      <c r="D8207" s="128">
        <v>2.4800000000000001E-4</v>
      </c>
    </row>
    <row r="8208" spans="2:4" x14ac:dyDescent="0.2">
      <c r="B8208" s="131">
        <v>26268</v>
      </c>
      <c r="C8208" s="132"/>
      <c r="D8208" s="128">
        <v>2.4800000000000001E-4</v>
      </c>
    </row>
    <row r="8209" spans="2:4" x14ac:dyDescent="0.2">
      <c r="B8209" s="131">
        <v>26238</v>
      </c>
      <c r="C8209" s="132"/>
      <c r="D8209" s="128">
        <v>2.4800000000000001E-4</v>
      </c>
    </row>
    <row r="8210" spans="2:4" x14ac:dyDescent="0.2">
      <c r="B8210" s="131">
        <v>26207</v>
      </c>
      <c r="C8210" s="132"/>
      <c r="D8210" s="128">
        <v>2.4800000000000001E-4</v>
      </c>
    </row>
    <row r="8211" spans="2:4" x14ac:dyDescent="0.2">
      <c r="B8211" s="131">
        <v>26177</v>
      </c>
      <c r="C8211" s="132"/>
      <c r="D8211" s="128">
        <v>2.4800000000000001E-4</v>
      </c>
    </row>
    <row r="8212" spans="2:4" x14ac:dyDescent="0.2">
      <c r="B8212" s="131">
        <v>26146</v>
      </c>
      <c r="C8212" s="132"/>
      <c r="D8212" s="128">
        <v>2.4800000000000001E-4</v>
      </c>
    </row>
    <row r="8213" spans="2:4" x14ac:dyDescent="0.2">
      <c r="B8213" s="131">
        <v>26115</v>
      </c>
      <c r="C8213" s="132"/>
      <c r="D8213" s="128">
        <v>2.4800000000000001E-4</v>
      </c>
    </row>
    <row r="8214" spans="2:4" x14ac:dyDescent="0.2">
      <c r="B8214" s="131">
        <v>26085</v>
      </c>
      <c r="C8214" s="132"/>
      <c r="D8214" s="128">
        <v>2.4800000000000001E-4</v>
      </c>
    </row>
    <row r="8215" spans="2:4" x14ac:dyDescent="0.2">
      <c r="B8215" s="131">
        <v>26054</v>
      </c>
      <c r="C8215" s="132"/>
      <c r="D8215" s="128">
        <v>2.4800000000000001E-4</v>
      </c>
    </row>
    <row r="8216" spans="2:4" x14ac:dyDescent="0.2">
      <c r="B8216" s="131">
        <v>26024</v>
      </c>
      <c r="C8216" s="132"/>
      <c r="D8216" s="128">
        <v>2.4800000000000001E-4</v>
      </c>
    </row>
    <row r="8217" spans="2:4" x14ac:dyDescent="0.2">
      <c r="B8217" s="131">
        <v>25993</v>
      </c>
      <c r="C8217" s="132"/>
      <c r="D8217" s="128">
        <v>2.4800000000000001E-4</v>
      </c>
    </row>
    <row r="8218" spans="2:4" x14ac:dyDescent="0.2">
      <c r="B8218" s="131">
        <v>25965</v>
      </c>
      <c r="C8218" s="132"/>
      <c r="D8218" s="128">
        <v>2.4800000000000001E-4</v>
      </c>
    </row>
    <row r="8219" spans="2:4" x14ac:dyDescent="0.2">
      <c r="B8219" s="131">
        <v>25934</v>
      </c>
      <c r="C8219" s="132"/>
      <c r="D8219" s="128">
        <v>2.4800000000000001E-4</v>
      </c>
    </row>
    <row r="8220" spans="2:4" x14ac:dyDescent="0.2">
      <c r="B8220" s="131">
        <v>25903</v>
      </c>
      <c r="C8220" s="132"/>
      <c r="D8220" s="128">
        <v>2.4800000000000001E-4</v>
      </c>
    </row>
    <row r="8221" spans="2:4" x14ac:dyDescent="0.2">
      <c r="B8221" s="131">
        <v>25873</v>
      </c>
      <c r="C8221" s="132"/>
      <c r="D8221" s="128">
        <v>2.4800000000000001E-4</v>
      </c>
    </row>
    <row r="8222" spans="2:4" x14ac:dyDescent="0.2">
      <c r="B8222" s="131">
        <v>25842</v>
      </c>
      <c r="C8222" s="132"/>
      <c r="D8222" s="128">
        <v>2.4800000000000001E-4</v>
      </c>
    </row>
    <row r="8223" spans="2:4" x14ac:dyDescent="0.2">
      <c r="B8223" s="131">
        <v>25812</v>
      </c>
      <c r="C8223" s="132"/>
      <c r="D8223" s="128">
        <v>2.4800000000000001E-4</v>
      </c>
    </row>
    <row r="8224" spans="2:4" x14ac:dyDescent="0.2">
      <c r="B8224" s="131">
        <v>25781</v>
      </c>
      <c r="C8224" s="132"/>
      <c r="D8224" s="128">
        <v>2.4800000000000001E-4</v>
      </c>
    </row>
    <row r="8225" spans="2:4" x14ac:dyDescent="0.2">
      <c r="B8225" s="131">
        <v>25750</v>
      </c>
      <c r="C8225" s="132"/>
      <c r="D8225" s="128">
        <v>2.4800000000000001E-4</v>
      </c>
    </row>
    <row r="8226" spans="2:4" x14ac:dyDescent="0.2">
      <c r="B8226" s="131">
        <v>25720</v>
      </c>
      <c r="C8226" s="132"/>
      <c r="D8226" s="128">
        <v>2.4800000000000001E-4</v>
      </c>
    </row>
    <row r="8227" spans="2:4" x14ac:dyDescent="0.2">
      <c r="B8227" s="131">
        <v>25689</v>
      </c>
      <c r="C8227" s="132"/>
      <c r="D8227" s="128">
        <v>2.4800000000000001E-4</v>
      </c>
    </row>
    <row r="8228" spans="2:4" x14ac:dyDescent="0.2">
      <c r="B8228" s="131">
        <v>25659</v>
      </c>
      <c r="C8228" s="132"/>
      <c r="D8228" s="128">
        <v>2.4800000000000001E-4</v>
      </c>
    </row>
    <row r="8229" spans="2:4" x14ac:dyDescent="0.2">
      <c r="B8229" s="131">
        <v>25628</v>
      </c>
      <c r="C8229" s="132"/>
      <c r="D8229" s="128">
        <v>2.4800000000000001E-4</v>
      </c>
    </row>
    <row r="8230" spans="2:4" x14ac:dyDescent="0.2">
      <c r="B8230" s="131">
        <v>25600</v>
      </c>
      <c r="C8230" s="132"/>
      <c r="D8230" s="128">
        <v>2.4800000000000001E-4</v>
      </c>
    </row>
    <row r="8231" spans="2:4" x14ac:dyDescent="0.2">
      <c r="B8231" s="131">
        <v>25569</v>
      </c>
      <c r="C8231" s="132"/>
      <c r="D8231" s="128">
        <v>2.4800000000000001E-4</v>
      </c>
    </row>
    <row r="8232" spans="2:4" x14ac:dyDescent="0.2">
      <c r="B8232" s="131">
        <v>25538</v>
      </c>
      <c r="C8232" s="132"/>
      <c r="D8232" s="128">
        <v>2.4800000000000001E-4</v>
      </c>
    </row>
    <row r="8233" spans="2:4" x14ac:dyDescent="0.2">
      <c r="B8233" s="131">
        <v>25508</v>
      </c>
      <c r="C8233" s="132"/>
      <c r="D8233" s="128">
        <v>2.4800000000000001E-4</v>
      </c>
    </row>
    <row r="8234" spans="2:4" x14ac:dyDescent="0.2">
      <c r="B8234" s="131">
        <v>25477</v>
      </c>
      <c r="C8234" s="132"/>
      <c r="D8234" s="128">
        <v>2.4800000000000001E-4</v>
      </c>
    </row>
    <row r="8235" spans="2:4" x14ac:dyDescent="0.2">
      <c r="B8235" s="131">
        <v>25447</v>
      </c>
      <c r="C8235" s="132"/>
      <c r="D8235" s="128">
        <v>2.4800000000000001E-4</v>
      </c>
    </row>
    <row r="8236" spans="2:4" x14ac:dyDescent="0.2">
      <c r="B8236" s="131">
        <v>25416</v>
      </c>
      <c r="C8236" s="132"/>
      <c r="D8236" s="128">
        <v>2.4800000000000001E-4</v>
      </c>
    </row>
    <row r="8237" spans="2:4" x14ac:dyDescent="0.2">
      <c r="B8237" s="131">
        <v>25385</v>
      </c>
      <c r="C8237" s="132"/>
      <c r="D8237" s="128">
        <v>2.4800000000000001E-4</v>
      </c>
    </row>
    <row r="8238" spans="2:4" x14ac:dyDescent="0.2">
      <c r="B8238" s="131">
        <v>25355</v>
      </c>
      <c r="C8238" s="132"/>
      <c r="D8238" s="128">
        <v>2.4800000000000001E-4</v>
      </c>
    </row>
    <row r="8239" spans="2:4" x14ac:dyDescent="0.2">
      <c r="B8239" s="131">
        <v>25324</v>
      </c>
      <c r="C8239" s="132"/>
      <c r="D8239" s="128">
        <v>2.4800000000000001E-4</v>
      </c>
    </row>
    <row r="8240" spans="2:4" x14ac:dyDescent="0.2">
      <c r="B8240" s="131">
        <v>25294</v>
      </c>
      <c r="C8240" s="132"/>
      <c r="D8240" s="128">
        <v>2.4800000000000001E-4</v>
      </c>
    </row>
    <row r="8241" spans="2:4" x14ac:dyDescent="0.2">
      <c r="B8241" s="131">
        <v>25263</v>
      </c>
      <c r="C8241" s="132"/>
      <c r="D8241" s="128">
        <v>2.4800000000000001E-4</v>
      </c>
    </row>
    <row r="8242" spans="2:4" x14ac:dyDescent="0.2">
      <c r="B8242" s="131">
        <v>25235</v>
      </c>
      <c r="C8242" s="132"/>
      <c r="D8242" s="128">
        <v>2.4800000000000001E-4</v>
      </c>
    </row>
    <row r="8243" spans="2:4" x14ac:dyDescent="0.2">
      <c r="B8243" s="131">
        <v>25204</v>
      </c>
      <c r="C8243" s="132"/>
      <c r="D8243" s="128">
        <v>2.4800000000000001E-4</v>
      </c>
    </row>
    <row r="8244" spans="2:4" x14ac:dyDescent="0.2">
      <c r="B8244" s="131">
        <v>25173</v>
      </c>
      <c r="C8244" s="132"/>
      <c r="D8244" s="128">
        <v>2.4800000000000001E-4</v>
      </c>
    </row>
    <row r="8245" spans="2:4" x14ac:dyDescent="0.2">
      <c r="B8245" s="131">
        <v>25143</v>
      </c>
      <c r="C8245" s="132"/>
      <c r="D8245" s="128">
        <v>2.4800000000000001E-4</v>
      </c>
    </row>
    <row r="8246" spans="2:4" x14ac:dyDescent="0.2">
      <c r="B8246" s="131">
        <v>25112</v>
      </c>
      <c r="C8246" s="132"/>
      <c r="D8246" s="128">
        <v>2.4800000000000001E-4</v>
      </c>
    </row>
    <row r="8247" spans="2:4" x14ac:dyDescent="0.2">
      <c r="B8247" s="131">
        <v>25082</v>
      </c>
      <c r="C8247" s="132"/>
      <c r="D8247" s="128">
        <v>2.4800000000000001E-4</v>
      </c>
    </row>
    <row r="8248" spans="2:4" x14ac:dyDescent="0.2">
      <c r="B8248" s="131">
        <v>25051</v>
      </c>
      <c r="C8248" s="132"/>
      <c r="D8248" s="128">
        <v>2.4800000000000001E-4</v>
      </c>
    </row>
    <row r="8249" spans="2:4" x14ac:dyDescent="0.2">
      <c r="B8249" s="131">
        <v>25020</v>
      </c>
      <c r="C8249" s="132"/>
      <c r="D8249" s="128">
        <v>2.4800000000000001E-4</v>
      </c>
    </row>
    <row r="8250" spans="2:4" x14ac:dyDescent="0.2">
      <c r="B8250" s="131">
        <v>24990</v>
      </c>
      <c r="C8250" s="132"/>
      <c r="D8250" s="128">
        <v>2.4800000000000001E-4</v>
      </c>
    </row>
    <row r="8251" spans="2:4" x14ac:dyDescent="0.2">
      <c r="B8251" s="131">
        <v>24959</v>
      </c>
      <c r="C8251" s="132"/>
      <c r="D8251" s="128">
        <v>2.4800000000000001E-4</v>
      </c>
    </row>
    <row r="8252" spans="2:4" x14ac:dyDescent="0.2">
      <c r="B8252" s="131">
        <v>24929</v>
      </c>
      <c r="C8252" s="132"/>
      <c r="D8252" s="128">
        <v>2.0424999999999998E-4</v>
      </c>
    </row>
    <row r="8253" spans="2:4" x14ac:dyDescent="0.2">
      <c r="B8253" s="131">
        <v>24898</v>
      </c>
      <c r="C8253" s="132"/>
      <c r="D8253" s="128">
        <v>1.9800000000000002E-4</v>
      </c>
    </row>
    <row r="8254" spans="2:4" x14ac:dyDescent="0.2">
      <c r="B8254" s="131">
        <v>24869</v>
      </c>
      <c r="C8254" s="132"/>
      <c r="D8254" s="128">
        <v>1.9800000000000002E-4</v>
      </c>
    </row>
    <row r="8255" spans="2:4" x14ac:dyDescent="0.2">
      <c r="B8255" s="131">
        <v>24838</v>
      </c>
      <c r="C8255" s="132"/>
      <c r="D8255" s="128">
        <v>1.9800000000000002E-4</v>
      </c>
    </row>
    <row r="8256" spans="2:4" x14ac:dyDescent="0.2">
      <c r="B8256" s="131">
        <v>24807</v>
      </c>
      <c r="C8256" s="132"/>
      <c r="D8256" s="128">
        <v>1.9800000000000002E-4</v>
      </c>
    </row>
    <row r="8257" spans="2:4" x14ac:dyDescent="0.2">
      <c r="B8257" s="131">
        <v>24777</v>
      </c>
      <c r="C8257" s="132"/>
      <c r="D8257" s="128">
        <v>1.8848000000000001E-4</v>
      </c>
    </row>
    <row r="8258" spans="2:4" x14ac:dyDescent="0.2">
      <c r="B8258" s="131">
        <v>24746</v>
      </c>
      <c r="C8258" s="132"/>
      <c r="D8258" s="128">
        <v>9.800000000000001E-5</v>
      </c>
    </row>
    <row r="8259" spans="2:4" x14ac:dyDescent="0.2">
      <c r="B8259" s="131">
        <v>24716</v>
      </c>
      <c r="C8259" s="132"/>
      <c r="D8259" s="128">
        <v>9.800000000000001E-5</v>
      </c>
    </row>
    <row r="8260" spans="2:4" x14ac:dyDescent="0.2">
      <c r="B8260" s="131">
        <v>24685</v>
      </c>
      <c r="C8260" s="132"/>
      <c r="D8260" s="128">
        <v>9.4720000000000001E-5</v>
      </c>
    </row>
    <row r="8261" spans="2:4" x14ac:dyDescent="0.2">
      <c r="B8261" s="131">
        <v>24654</v>
      </c>
      <c r="C8261" s="132"/>
      <c r="D8261" s="128">
        <v>8.7700000000000004E-5</v>
      </c>
    </row>
    <row r="8262" spans="2:4" x14ac:dyDescent="0.2">
      <c r="B8262" s="131">
        <v>24624</v>
      </c>
      <c r="C8262" s="132"/>
      <c r="D8262" s="128">
        <v>8.7700000000000004E-5</v>
      </c>
    </row>
    <row r="8263" spans="2:4" x14ac:dyDescent="0.2">
      <c r="B8263" s="131">
        <v>24593</v>
      </c>
      <c r="C8263" s="132"/>
      <c r="D8263" s="128">
        <v>8.5709999999999991E-5</v>
      </c>
    </row>
    <row r="8264" spans="2:4" x14ac:dyDescent="0.2">
      <c r="B8264" s="131">
        <v>24563</v>
      </c>
      <c r="C8264" s="132"/>
      <c r="D8264" s="128">
        <v>8.5500000000000005E-5</v>
      </c>
    </row>
    <row r="8265" spans="2:4" x14ac:dyDescent="0.2">
      <c r="B8265" s="131">
        <v>24532</v>
      </c>
      <c r="C8265" s="132"/>
      <c r="D8265" s="128">
        <v>8.1909999999999993E-5</v>
      </c>
    </row>
    <row r="8266" spans="2:4" x14ac:dyDescent="0.2">
      <c r="B8266" s="131">
        <v>24504</v>
      </c>
      <c r="C8266" s="132"/>
      <c r="D8266" s="128">
        <v>7.7909999999999991E-5</v>
      </c>
    </row>
    <row r="8267" spans="2:4" x14ac:dyDescent="0.2">
      <c r="B8267" s="131">
        <v>24473</v>
      </c>
      <c r="C8267" s="132"/>
      <c r="D8267" s="128">
        <v>7.5920000000000005E-5</v>
      </c>
    </row>
    <row r="8268" spans="2:4" x14ac:dyDescent="0.2">
      <c r="B8268" s="131">
        <v>24442</v>
      </c>
      <c r="C8268" s="132"/>
      <c r="D8268" s="128">
        <v>7.5480000000000002E-5</v>
      </c>
    </row>
    <row r="8269" spans="2:4" x14ac:dyDescent="0.2">
      <c r="B8269" s="131">
        <v>24412</v>
      </c>
      <c r="C8269" s="132"/>
      <c r="D8269" s="128">
        <v>6.9949999999999993E-5</v>
      </c>
    </row>
    <row r="8270" spans="2:4" x14ac:dyDescent="0.2">
      <c r="B8270" s="131">
        <v>24381</v>
      </c>
      <c r="C8270" s="132"/>
      <c r="D8270" s="128">
        <v>6.7999999999999999E-5</v>
      </c>
    </row>
    <row r="8271" spans="2:4" x14ac:dyDescent="0.2">
      <c r="B8271" s="131">
        <v>24351</v>
      </c>
      <c r="C8271" s="132"/>
      <c r="D8271" s="128">
        <v>6.4469999999999998E-5</v>
      </c>
    </row>
    <row r="8272" spans="2:4" x14ac:dyDescent="0.2">
      <c r="B8272" s="131">
        <v>24320</v>
      </c>
      <c r="C8272" s="132"/>
      <c r="D8272" s="128">
        <v>6.3780000000000003E-5</v>
      </c>
    </row>
    <row r="8273" spans="2:4" x14ac:dyDescent="0.2">
      <c r="B8273" s="131">
        <v>24289</v>
      </c>
      <c r="C8273" s="132"/>
      <c r="D8273" s="128">
        <v>6.3700000000000003E-5</v>
      </c>
    </row>
    <row r="8274" spans="2:4" x14ac:dyDescent="0.2">
      <c r="B8274" s="131">
        <v>24259</v>
      </c>
      <c r="C8274" s="132"/>
      <c r="D8274" s="128">
        <v>6.389E-5</v>
      </c>
    </row>
    <row r="8275" spans="2:4" x14ac:dyDescent="0.2">
      <c r="B8275" s="131">
        <v>24228</v>
      </c>
      <c r="C8275" s="132"/>
      <c r="D8275" s="128">
        <v>6.2130000000000003E-5</v>
      </c>
    </row>
    <row r="8276" spans="2:4" x14ac:dyDescent="0.2">
      <c r="B8276" s="131">
        <v>24198</v>
      </c>
      <c r="C8276" s="132"/>
      <c r="D8276" s="128">
        <v>5.8900000000000002E-5</v>
      </c>
    </row>
    <row r="8277" spans="2:4" x14ac:dyDescent="0.2">
      <c r="B8277" s="131">
        <v>24167</v>
      </c>
      <c r="C8277" s="132"/>
      <c r="D8277" s="128">
        <v>5.8900000000000002E-5</v>
      </c>
    </row>
    <row r="8278" spans="2:4" x14ac:dyDescent="0.2">
      <c r="B8278" s="131">
        <v>24139</v>
      </c>
      <c r="C8278" s="132"/>
      <c r="D8278" s="128">
        <v>5.8900000000000002E-5</v>
      </c>
    </row>
    <row r="8279" spans="2:4" x14ac:dyDescent="0.2">
      <c r="B8279" s="131">
        <v>24108</v>
      </c>
      <c r="C8279" s="132"/>
      <c r="D8279" s="128">
        <v>5.8900000000000002E-5</v>
      </c>
    </row>
    <row r="8280" spans="2:4" x14ac:dyDescent="0.2">
      <c r="B8280" s="131">
        <v>24077</v>
      </c>
      <c r="C8280" s="132"/>
      <c r="D8280" s="128">
        <v>5.8900000000000002E-5</v>
      </c>
    </row>
    <row r="8281" spans="2:4" x14ac:dyDescent="0.2">
      <c r="B8281" s="131">
        <v>24047</v>
      </c>
      <c r="C8281" s="132"/>
      <c r="D8281" s="128">
        <v>5.9130000000000005E-5</v>
      </c>
    </row>
    <row r="8282" spans="2:4" x14ac:dyDescent="0.2">
      <c r="B8282" s="131">
        <v>24016</v>
      </c>
      <c r="C8282" s="132"/>
      <c r="D8282" s="128">
        <v>4.5510000000000003E-5</v>
      </c>
    </row>
    <row r="8283" spans="2:4" x14ac:dyDescent="0.2">
      <c r="B8283" s="131">
        <v>23986</v>
      </c>
      <c r="C8283" s="132"/>
      <c r="D8283" s="128">
        <v>2.3E-5</v>
      </c>
    </row>
    <row r="8284" spans="2:4" x14ac:dyDescent="0.2">
      <c r="B8284" s="131">
        <v>23955</v>
      </c>
      <c r="C8284" s="132"/>
      <c r="D8284" s="128">
        <v>2.3E-5</v>
      </c>
    </row>
    <row r="8285" spans="2:4" x14ac:dyDescent="0.2">
      <c r="B8285" s="131">
        <v>23924</v>
      </c>
      <c r="C8285" s="132"/>
      <c r="D8285" s="128">
        <v>2.3E-5</v>
      </c>
    </row>
    <row r="8286" spans="2:4" x14ac:dyDescent="0.2">
      <c r="B8286" s="131">
        <v>23894</v>
      </c>
      <c r="C8286" s="132"/>
      <c r="D8286" s="128">
        <v>2.3E-5</v>
      </c>
    </row>
    <row r="8287" spans="2:4" x14ac:dyDescent="0.2">
      <c r="B8287" s="131">
        <v>23863</v>
      </c>
      <c r="C8287" s="132"/>
      <c r="D8287" s="128">
        <v>2.3E-5</v>
      </c>
    </row>
    <row r="8288" spans="2:4" x14ac:dyDescent="0.2">
      <c r="B8288" s="131">
        <v>23833</v>
      </c>
      <c r="C8288" s="132"/>
      <c r="D8288" s="128">
        <v>2.3E-5</v>
      </c>
    </row>
    <row r="8289" spans="2:4" x14ac:dyDescent="0.2">
      <c r="B8289" s="131">
        <v>23802</v>
      </c>
      <c r="C8289" s="132"/>
      <c r="D8289" s="128">
        <v>2.0490000000000002E-5</v>
      </c>
    </row>
    <row r="8290" spans="2:4" x14ac:dyDescent="0.2">
      <c r="B8290" s="131">
        <v>23774</v>
      </c>
      <c r="C8290" s="132"/>
      <c r="D8290" s="128">
        <v>1.8200000000000002E-5</v>
      </c>
    </row>
    <row r="8291" spans="2:4" x14ac:dyDescent="0.2">
      <c r="B8291" s="131">
        <v>23743</v>
      </c>
      <c r="C8291" s="132"/>
      <c r="D8291" s="128">
        <v>1.8200000000000002E-5</v>
      </c>
    </row>
    <row r="8292" spans="2:4" x14ac:dyDescent="0.2">
      <c r="B8292" s="131">
        <v>23712</v>
      </c>
      <c r="C8292" s="132"/>
      <c r="D8292" s="128">
        <v>1.8200000000000002E-5</v>
      </c>
    </row>
    <row r="8293" spans="2:4" x14ac:dyDescent="0.2">
      <c r="B8293" s="131">
        <v>23682</v>
      </c>
      <c r="C8293" s="132"/>
      <c r="D8293" s="128">
        <v>1.6699999999999999E-5</v>
      </c>
    </row>
    <row r="8294" spans="2:4" x14ac:dyDescent="0.2">
      <c r="B8294" s="131">
        <v>23651</v>
      </c>
      <c r="C8294" s="132"/>
      <c r="D8294" s="128">
        <v>1.6200000000000001E-5</v>
      </c>
    </row>
    <row r="8295" spans="2:4" x14ac:dyDescent="0.2">
      <c r="B8295" s="131">
        <v>23621</v>
      </c>
      <c r="C8295" s="132"/>
      <c r="D8295" s="128">
        <v>1.6200000000000001E-5</v>
      </c>
    </row>
    <row r="8296" spans="2:4" x14ac:dyDescent="0.2">
      <c r="B8296" s="131">
        <v>23590</v>
      </c>
      <c r="C8296" s="132"/>
      <c r="D8296" s="128">
        <v>1.6200000000000001E-5</v>
      </c>
    </row>
    <row r="8297" spans="2:4" x14ac:dyDescent="0.2">
      <c r="B8297" s="131">
        <v>23559</v>
      </c>
      <c r="C8297" s="132"/>
      <c r="D8297" s="128">
        <v>1.6200000000000001E-5</v>
      </c>
    </row>
    <row r="8298" spans="2:4" x14ac:dyDescent="0.2">
      <c r="B8298" s="131">
        <v>23529</v>
      </c>
      <c r="C8298" s="132"/>
      <c r="D8298" s="128">
        <v>1.6200000000000001E-5</v>
      </c>
    </row>
    <row r="8299" spans="2:4" x14ac:dyDescent="0.2">
      <c r="B8299" s="131">
        <v>23498</v>
      </c>
      <c r="C8299" s="132"/>
      <c r="D8299" s="128">
        <v>1.6200000000000001E-5</v>
      </c>
    </row>
    <row r="8300" spans="2:4" x14ac:dyDescent="0.2">
      <c r="B8300" s="131">
        <v>23468</v>
      </c>
      <c r="C8300" s="132"/>
      <c r="D8300" s="128">
        <v>1.6200000000000001E-5</v>
      </c>
    </row>
    <row r="8301" spans="2:4" x14ac:dyDescent="0.2">
      <c r="B8301" s="131">
        <v>23437</v>
      </c>
      <c r="C8301" s="132"/>
      <c r="D8301" s="128">
        <v>1.6200000000000001E-5</v>
      </c>
    </row>
    <row r="8302" spans="2:4" x14ac:dyDescent="0.2">
      <c r="B8302" s="131">
        <v>23408</v>
      </c>
      <c r="C8302" s="132"/>
      <c r="D8302" s="128">
        <v>1.6200000000000001E-5</v>
      </c>
    </row>
    <row r="8303" spans="2:4" x14ac:dyDescent="0.2">
      <c r="B8303" s="131">
        <v>23377</v>
      </c>
      <c r="C8303" s="132"/>
      <c r="D8303" s="128">
        <v>1.624E-5</v>
      </c>
    </row>
    <row r="8304" spans="2:4" x14ac:dyDescent="0.2">
      <c r="B8304" s="131">
        <v>23346</v>
      </c>
      <c r="C8304" s="132"/>
      <c r="D8304" s="128">
        <v>1.63E-5</v>
      </c>
    </row>
    <row r="8305" spans="2:4" x14ac:dyDescent="0.2">
      <c r="B8305" s="131">
        <v>23316</v>
      </c>
      <c r="C8305" s="132"/>
      <c r="D8305" s="128">
        <v>1.6330000000000001E-5</v>
      </c>
    </row>
    <row r="8306" spans="2:4" x14ac:dyDescent="0.2">
      <c r="B8306" s="131">
        <v>23285</v>
      </c>
      <c r="C8306" s="132"/>
      <c r="D8306" s="128">
        <v>1.6400000000000002E-5</v>
      </c>
    </row>
    <row r="8307" spans="2:4" x14ac:dyDescent="0.2">
      <c r="B8307" s="131">
        <v>23255</v>
      </c>
      <c r="C8307" s="132"/>
      <c r="D8307" s="128">
        <v>1.6400000000000002E-5</v>
      </c>
    </row>
    <row r="8308" spans="2:4" x14ac:dyDescent="0.2">
      <c r="B8308" s="131">
        <v>23224</v>
      </c>
      <c r="C8308" s="132"/>
      <c r="D8308" s="128">
        <v>1.6400000000000002E-5</v>
      </c>
    </row>
    <row r="8309" spans="2:4" x14ac:dyDescent="0.2">
      <c r="B8309" s="131">
        <v>23193</v>
      </c>
      <c r="C8309" s="132"/>
      <c r="D8309" s="128">
        <v>1.628E-5</v>
      </c>
    </row>
    <row r="8310" spans="2:4" x14ac:dyDescent="0.2">
      <c r="B8310" s="131">
        <v>23163</v>
      </c>
      <c r="C8310" s="132"/>
      <c r="D8310" s="128">
        <v>1.6200000000000001E-5</v>
      </c>
    </row>
    <row r="8311" spans="2:4" x14ac:dyDescent="0.2">
      <c r="B8311" s="131">
        <v>23132</v>
      </c>
      <c r="C8311" s="132"/>
      <c r="D8311" s="128">
        <v>1.2250000000000001E-5</v>
      </c>
    </row>
    <row r="8312" spans="2:4" x14ac:dyDescent="0.2">
      <c r="B8312" s="131">
        <v>23102</v>
      </c>
      <c r="C8312" s="132"/>
      <c r="D8312" s="128">
        <v>1.095E-5</v>
      </c>
    </row>
    <row r="8313" spans="2:4" x14ac:dyDescent="0.2">
      <c r="B8313" s="131">
        <v>23071</v>
      </c>
      <c r="C8313" s="132"/>
      <c r="D8313" s="128">
        <v>1.095E-5</v>
      </c>
    </row>
    <row r="8314" spans="2:4" x14ac:dyDescent="0.2">
      <c r="B8314" s="131">
        <v>23043</v>
      </c>
      <c r="C8314" s="132"/>
      <c r="D8314" s="128">
        <v>1.095E-5</v>
      </c>
    </row>
    <row r="8315" spans="2:4" x14ac:dyDescent="0.2">
      <c r="B8315" s="131">
        <v>23012</v>
      </c>
      <c r="C8315" s="132"/>
      <c r="D8315" s="128">
        <v>1.095E-5</v>
      </c>
    </row>
    <row r="8316" spans="2:4" x14ac:dyDescent="0.2">
      <c r="B8316" s="131">
        <v>22981</v>
      </c>
      <c r="C8316" s="132"/>
      <c r="D8316" s="128">
        <v>1.095E-5</v>
      </c>
    </row>
    <row r="8317" spans="2:4" x14ac:dyDescent="0.2">
      <c r="B8317" s="131">
        <v>22951</v>
      </c>
      <c r="C8317" s="132"/>
      <c r="D8317" s="128">
        <v>1.095E-5</v>
      </c>
    </row>
    <row r="8318" spans="2:4" x14ac:dyDescent="0.2">
      <c r="B8318" s="131">
        <v>22920</v>
      </c>
      <c r="C8318" s="132"/>
      <c r="D8318" s="128">
        <v>1.095E-5</v>
      </c>
    </row>
    <row r="8319" spans="2:4" x14ac:dyDescent="0.2">
      <c r="B8319" s="131">
        <v>22890</v>
      </c>
      <c r="C8319" s="132"/>
      <c r="D8319" s="128">
        <v>1.095E-5</v>
      </c>
    </row>
    <row r="8320" spans="2:4" x14ac:dyDescent="0.2">
      <c r="B8320" s="131">
        <v>22859</v>
      </c>
      <c r="C8320" s="132"/>
      <c r="D8320" s="128">
        <v>1.095E-5</v>
      </c>
    </row>
    <row r="8321" spans="2:4" x14ac:dyDescent="0.2">
      <c r="B8321" s="131">
        <v>22828</v>
      </c>
      <c r="C8321" s="132"/>
      <c r="D8321" s="128">
        <v>1.095E-5</v>
      </c>
    </row>
    <row r="8322" spans="2:4" x14ac:dyDescent="0.2">
      <c r="B8322" s="131">
        <v>22798</v>
      </c>
      <c r="C8322" s="132"/>
      <c r="D8322" s="128">
        <v>1.095E-5</v>
      </c>
    </row>
    <row r="8323" spans="2:4" x14ac:dyDescent="0.2">
      <c r="B8323" s="131">
        <v>22767</v>
      </c>
      <c r="C8323" s="132"/>
      <c r="D8323" s="128">
        <v>1.095E-5</v>
      </c>
    </row>
    <row r="8324" spans="2:4" x14ac:dyDescent="0.2">
      <c r="B8324" s="131">
        <v>22737</v>
      </c>
      <c r="C8324" s="132"/>
      <c r="D8324" s="128">
        <v>1.095E-5</v>
      </c>
    </row>
    <row r="8325" spans="2:4" x14ac:dyDescent="0.2">
      <c r="B8325" s="131">
        <v>22706</v>
      </c>
      <c r="C8325" s="132"/>
      <c r="D8325" s="128">
        <v>1.095E-5</v>
      </c>
    </row>
    <row r="8326" spans="2:4" x14ac:dyDescent="0.2">
      <c r="B8326" s="131">
        <v>22678</v>
      </c>
      <c r="C8326" s="132"/>
      <c r="D8326" s="128">
        <v>1.095E-5</v>
      </c>
    </row>
    <row r="8327" spans="2:4" x14ac:dyDescent="0.2">
      <c r="B8327" s="131">
        <v>22647</v>
      </c>
      <c r="C8327" s="132"/>
      <c r="D8327" s="128">
        <v>1.095E-5</v>
      </c>
    </row>
    <row r="8328" spans="2:4" x14ac:dyDescent="0.2">
      <c r="B8328" s="131">
        <v>22616</v>
      </c>
      <c r="C8328" s="132"/>
      <c r="D8328" s="128">
        <v>1.098E-5</v>
      </c>
    </row>
    <row r="8329" spans="2:4" x14ac:dyDescent="0.2">
      <c r="B8329" s="131">
        <v>22586</v>
      </c>
      <c r="C8329" s="132"/>
      <c r="D8329" s="128">
        <v>1.098E-5</v>
      </c>
    </row>
    <row r="8330" spans="2:4" x14ac:dyDescent="0.2">
      <c r="B8330" s="131">
        <v>22555</v>
      </c>
      <c r="C8330" s="132"/>
      <c r="D8330" s="128">
        <v>1.098E-5</v>
      </c>
    </row>
    <row r="8331" spans="2:4" x14ac:dyDescent="0.2">
      <c r="B8331" s="131">
        <v>22525</v>
      </c>
      <c r="C8331" s="132"/>
      <c r="D8331" s="128">
        <v>1.098E-5</v>
      </c>
    </row>
    <row r="8332" spans="2:4" x14ac:dyDescent="0.2">
      <c r="B8332" s="131">
        <v>22494</v>
      </c>
      <c r="C8332" s="132"/>
      <c r="D8332" s="128">
        <v>1.102E-5</v>
      </c>
    </row>
    <row r="8333" spans="2:4" x14ac:dyDescent="0.2">
      <c r="B8333" s="131">
        <v>22463</v>
      </c>
      <c r="C8333" s="132"/>
      <c r="D8333" s="128">
        <v>1.1029999999999999E-5</v>
      </c>
    </row>
    <row r="8334" spans="2:4" x14ac:dyDescent="0.2">
      <c r="B8334" s="131">
        <v>22433</v>
      </c>
      <c r="C8334" s="132"/>
      <c r="D8334" s="128">
        <v>1.1029999999999999E-5</v>
      </c>
    </row>
    <row r="8335" spans="2:4" x14ac:dyDescent="0.2">
      <c r="B8335" s="131">
        <v>22402</v>
      </c>
      <c r="C8335" s="132"/>
      <c r="D8335" s="128">
        <v>1.1029999999999999E-5</v>
      </c>
    </row>
    <row r="8336" spans="2:4" x14ac:dyDescent="0.2">
      <c r="B8336" s="131">
        <v>22372</v>
      </c>
      <c r="C8336" s="132"/>
      <c r="D8336" s="128">
        <v>1.1029999999999999E-5</v>
      </c>
    </row>
    <row r="8337" spans="2:4" x14ac:dyDescent="0.2">
      <c r="B8337" s="131">
        <v>22341</v>
      </c>
      <c r="C8337" s="132"/>
      <c r="D8337" s="128">
        <v>1.1029999999999999E-5</v>
      </c>
    </row>
    <row r="8338" spans="2:4" x14ac:dyDescent="0.2">
      <c r="B8338" s="131">
        <v>22313</v>
      </c>
      <c r="C8338" s="132"/>
      <c r="D8338" s="128">
        <v>1.1029999999999999E-5</v>
      </c>
    </row>
    <row r="8339" spans="2:4" x14ac:dyDescent="0.2">
      <c r="B8339" s="131">
        <v>22282</v>
      </c>
      <c r="C8339" s="132"/>
      <c r="D8339" s="128">
        <v>1.1029999999999999E-5</v>
      </c>
    </row>
    <row r="8340" spans="2:4" x14ac:dyDescent="0.2">
      <c r="B8340" s="131">
        <v>22251</v>
      </c>
      <c r="C8340" s="132"/>
      <c r="D8340" s="128">
        <v>1.1029999999999999E-5</v>
      </c>
    </row>
    <row r="8341" spans="2:4" x14ac:dyDescent="0.2">
      <c r="B8341" s="131">
        <v>22221</v>
      </c>
      <c r="C8341" s="132"/>
      <c r="D8341" s="128">
        <v>1.1029999999999999E-5</v>
      </c>
    </row>
    <row r="8342" spans="2:4" x14ac:dyDescent="0.2">
      <c r="B8342" s="131">
        <v>22190</v>
      </c>
      <c r="C8342" s="132"/>
      <c r="D8342" s="128">
        <v>1.1199999999999999E-5</v>
      </c>
    </row>
    <row r="8343" spans="2:4" x14ac:dyDescent="0.2">
      <c r="B8343" s="131">
        <v>22160</v>
      </c>
      <c r="C8343" s="132"/>
      <c r="D8343" s="128">
        <v>1.1429999999999999E-5</v>
      </c>
    </row>
    <row r="8344" spans="2:4" x14ac:dyDescent="0.2">
      <c r="B8344" s="131">
        <v>22129</v>
      </c>
      <c r="C8344" s="132"/>
      <c r="D8344" s="128">
        <v>1.1429999999999999E-5</v>
      </c>
    </row>
    <row r="8345" spans="2:4" x14ac:dyDescent="0.2">
      <c r="B8345" s="131">
        <v>22098</v>
      </c>
      <c r="C8345" s="132"/>
      <c r="D8345" s="128">
        <v>1.1429999999999999E-5</v>
      </c>
    </row>
    <row r="8346" spans="2:4" x14ac:dyDescent="0.2">
      <c r="B8346" s="131">
        <v>22068</v>
      </c>
      <c r="C8346" s="132"/>
      <c r="D8346" s="128">
        <v>1.1429999999999999E-5</v>
      </c>
    </row>
    <row r="8347" spans="2:4" x14ac:dyDescent="0.2">
      <c r="B8347" s="131">
        <v>22037</v>
      </c>
      <c r="C8347" s="132"/>
      <c r="D8347" s="128">
        <v>1.1429999999999999E-5</v>
      </c>
    </row>
    <row r="8348" spans="2:4" x14ac:dyDescent="0.2">
      <c r="B8348" s="131">
        <v>22007</v>
      </c>
      <c r="C8348" s="132"/>
      <c r="D8348" s="128">
        <v>1.1469999999999999E-5</v>
      </c>
    </row>
    <row r="8349" spans="2:4" x14ac:dyDescent="0.2">
      <c r="B8349" s="131">
        <v>21976</v>
      </c>
      <c r="C8349" s="132"/>
      <c r="D8349" s="128">
        <v>1.1409999999999999E-5</v>
      </c>
    </row>
    <row r="8350" spans="2:4" x14ac:dyDescent="0.2">
      <c r="B8350" s="131">
        <v>21947</v>
      </c>
      <c r="C8350" s="132"/>
      <c r="D8350" s="128">
        <v>1.129E-5</v>
      </c>
    </row>
    <row r="8351" spans="2:4" x14ac:dyDescent="0.2">
      <c r="B8351" s="131">
        <v>21916</v>
      </c>
      <c r="C8351" s="132"/>
      <c r="D8351" s="128">
        <v>1.1E-5</v>
      </c>
    </row>
    <row r="8352" spans="2:4" x14ac:dyDescent="0.2">
      <c r="B8352" s="131">
        <v>21885</v>
      </c>
      <c r="C8352" s="132"/>
      <c r="D8352" s="128">
        <v>3.5200000000000002E-6</v>
      </c>
    </row>
    <row r="8353" spans="2:4" x14ac:dyDescent="0.2">
      <c r="B8353" s="131">
        <v>21855</v>
      </c>
      <c r="C8353" s="132"/>
      <c r="D8353" s="128">
        <v>3.76E-6</v>
      </c>
    </row>
    <row r="8354" spans="2:4" x14ac:dyDescent="0.2">
      <c r="B8354" s="131">
        <v>21824</v>
      </c>
      <c r="C8354" s="132"/>
      <c r="D8354" s="128">
        <v>3.5300000000000001E-6</v>
      </c>
    </row>
    <row r="8355" spans="2:4" x14ac:dyDescent="0.2">
      <c r="B8355" s="131">
        <v>21794</v>
      </c>
      <c r="C8355" s="132"/>
      <c r="D8355" s="128">
        <v>3.4299999999999998E-6</v>
      </c>
    </row>
    <row r="8356" spans="2:4" x14ac:dyDescent="0.2">
      <c r="B8356" s="131">
        <v>21763</v>
      </c>
      <c r="C8356" s="132"/>
      <c r="D8356" s="128">
        <v>3.8299999999999998E-6</v>
      </c>
    </row>
    <row r="8357" spans="2:4" x14ac:dyDescent="0.2">
      <c r="B8357" s="131">
        <v>21732</v>
      </c>
      <c r="C8357" s="132"/>
      <c r="D8357" s="128">
        <v>3.67E-6</v>
      </c>
    </row>
    <row r="8358" spans="2:4" x14ac:dyDescent="0.2">
      <c r="B8358" s="131">
        <v>21702</v>
      </c>
      <c r="C8358" s="132"/>
      <c r="D8358" s="128">
        <v>3.8999999999999999E-6</v>
      </c>
    </row>
    <row r="8359" spans="2:4" x14ac:dyDescent="0.2">
      <c r="B8359" s="131">
        <v>21671</v>
      </c>
      <c r="C8359" s="132"/>
      <c r="D8359" s="128">
        <v>3.7499999999999997E-6</v>
      </c>
    </row>
    <row r="8360" spans="2:4" x14ac:dyDescent="0.2">
      <c r="B8360" s="131">
        <v>21641</v>
      </c>
      <c r="C8360" s="132"/>
      <c r="D8360" s="128">
        <v>3.3000000000000002E-6</v>
      </c>
    </row>
    <row r="8361" spans="2:4" x14ac:dyDescent="0.2">
      <c r="B8361" s="131">
        <v>21610</v>
      </c>
      <c r="C8361" s="132"/>
      <c r="D8361" s="128">
        <v>3.4299999999999998E-6</v>
      </c>
    </row>
    <row r="8362" spans="2:4" x14ac:dyDescent="0.2">
      <c r="B8362" s="131">
        <v>21582</v>
      </c>
      <c r="C8362" s="132"/>
      <c r="D8362" s="128">
        <v>3.3299999999999999E-6</v>
      </c>
    </row>
    <row r="8363" spans="2:4" x14ac:dyDescent="0.2">
      <c r="B8363" s="131">
        <v>21551</v>
      </c>
      <c r="C8363" s="132"/>
      <c r="D8363" s="128">
        <v>3.54E-6</v>
      </c>
    </row>
    <row r="8364" spans="2:4" x14ac:dyDescent="0.2">
      <c r="B8364" s="131">
        <v>21520</v>
      </c>
      <c r="C8364" s="132"/>
      <c r="D8364" s="128">
        <v>3.5599999999999998E-6</v>
      </c>
    </row>
    <row r="8365" spans="2:4" x14ac:dyDescent="0.2">
      <c r="B8365" s="131">
        <v>21490</v>
      </c>
      <c r="C8365" s="132"/>
      <c r="D8365" s="128">
        <v>3.3500000000000001E-6</v>
      </c>
    </row>
    <row r="8366" spans="2:4" x14ac:dyDescent="0.2">
      <c r="B8366" s="131">
        <v>21459</v>
      </c>
      <c r="C8366" s="132"/>
      <c r="D8366" s="128">
        <v>3.4699999999999998E-6</v>
      </c>
    </row>
    <row r="8367" spans="2:4" x14ac:dyDescent="0.2">
      <c r="B8367" s="131">
        <v>21429</v>
      </c>
      <c r="C8367" s="132"/>
      <c r="D8367" s="128">
        <v>3.14E-6</v>
      </c>
    </row>
    <row r="8368" spans="2:4" x14ac:dyDescent="0.2">
      <c r="B8368" s="131">
        <v>21398</v>
      </c>
      <c r="C8368" s="132"/>
      <c r="D8368" s="128">
        <v>3.1099999999999999E-6</v>
      </c>
    </row>
    <row r="8369" spans="2:4" x14ac:dyDescent="0.2">
      <c r="B8369" s="131">
        <v>21367</v>
      </c>
      <c r="C8369" s="132"/>
      <c r="D8369" s="128">
        <v>2.7599999999999998E-6</v>
      </c>
    </row>
    <row r="8370" spans="2:4" x14ac:dyDescent="0.2">
      <c r="B8370" s="131">
        <v>21337</v>
      </c>
      <c r="C8370" s="132"/>
      <c r="D8370" s="128">
        <v>2.7499999999999999E-6</v>
      </c>
    </row>
    <row r="8371" spans="2:4" x14ac:dyDescent="0.2">
      <c r="B8371" s="131">
        <v>21306</v>
      </c>
      <c r="C8371" s="132"/>
      <c r="D8371" s="128">
        <v>2.6900000000000001E-6</v>
      </c>
    </row>
    <row r="8372" spans="2:4" x14ac:dyDescent="0.2">
      <c r="B8372" s="131">
        <v>21276</v>
      </c>
      <c r="C8372" s="132"/>
      <c r="D8372" s="128">
        <v>2.5400000000000002E-6</v>
      </c>
    </row>
    <row r="8373" spans="2:4" x14ac:dyDescent="0.2">
      <c r="B8373" s="131">
        <v>21245</v>
      </c>
      <c r="C8373" s="132"/>
      <c r="D8373" s="128">
        <v>2.6900000000000001E-6</v>
      </c>
    </row>
    <row r="8374" spans="2:4" x14ac:dyDescent="0.2">
      <c r="B8374" s="131">
        <v>21217</v>
      </c>
      <c r="C8374" s="132"/>
      <c r="D8374" s="128">
        <v>2.8399999999999999E-6</v>
      </c>
    </row>
    <row r="8375" spans="2:4" x14ac:dyDescent="0.2">
      <c r="B8375" s="131">
        <v>21186</v>
      </c>
      <c r="C8375" s="132"/>
      <c r="D8375" s="128">
        <v>3.23E-6</v>
      </c>
    </row>
    <row r="8376" spans="2:4" x14ac:dyDescent="0.2">
      <c r="B8376" s="131">
        <v>21155</v>
      </c>
      <c r="C8376" s="132"/>
      <c r="D8376" s="128">
        <v>3.63E-6</v>
      </c>
    </row>
    <row r="8377" spans="2:4" x14ac:dyDescent="0.2">
      <c r="B8377" s="131">
        <v>21125</v>
      </c>
      <c r="C8377" s="132"/>
      <c r="D8377" s="128">
        <v>4.1099999999999996E-6</v>
      </c>
    </row>
    <row r="8378" spans="2:4" x14ac:dyDescent="0.2">
      <c r="B8378" s="131">
        <v>21094</v>
      </c>
      <c r="C8378" s="132"/>
      <c r="D8378" s="128">
        <v>2.7699999999999997E-6</v>
      </c>
    </row>
    <row r="8379" spans="2:4" x14ac:dyDescent="0.2">
      <c r="B8379" s="131">
        <v>21064</v>
      </c>
      <c r="C8379" s="132"/>
      <c r="D8379" s="128">
        <v>2.9699999999999999E-6</v>
      </c>
    </row>
    <row r="8380" spans="2:4" x14ac:dyDescent="0.2">
      <c r="B8380" s="131">
        <v>21033</v>
      </c>
      <c r="C8380" s="132"/>
      <c r="D8380" s="128">
        <v>2.8999999999999998E-6</v>
      </c>
    </row>
    <row r="8381" spans="2:4" x14ac:dyDescent="0.2">
      <c r="B8381" s="131">
        <v>21002</v>
      </c>
      <c r="C8381" s="132"/>
      <c r="D8381" s="128">
        <v>2.83E-6</v>
      </c>
    </row>
    <row r="8382" spans="2:4" x14ac:dyDescent="0.2">
      <c r="B8382" s="131">
        <v>20972</v>
      </c>
      <c r="C8382" s="132"/>
      <c r="D8382" s="128">
        <v>2.9099999999999997E-6</v>
      </c>
    </row>
    <row r="8383" spans="2:4" x14ac:dyDescent="0.2">
      <c r="B8383" s="131">
        <v>20941</v>
      </c>
      <c r="C8383" s="132"/>
      <c r="D8383" s="128">
        <v>2.8999999999999998E-6</v>
      </c>
    </row>
    <row r="8384" spans="2:4" x14ac:dyDescent="0.2">
      <c r="B8384" s="131">
        <v>20911</v>
      </c>
      <c r="C8384" s="132"/>
      <c r="D8384" s="128">
        <v>2.8500000000000002E-6</v>
      </c>
    </row>
    <row r="8385" spans="2:4" x14ac:dyDescent="0.2">
      <c r="B8385" s="131">
        <v>20880</v>
      </c>
      <c r="C8385" s="132"/>
      <c r="D8385" s="128">
        <v>2.8399999999999999E-6</v>
      </c>
    </row>
    <row r="8386" spans="2:4" x14ac:dyDescent="0.2">
      <c r="B8386" s="131">
        <v>20852</v>
      </c>
      <c r="C8386" s="132"/>
      <c r="D8386" s="128">
        <v>2.6800000000000002E-6</v>
      </c>
    </row>
    <row r="8387" spans="2:4" x14ac:dyDescent="0.2">
      <c r="B8387" s="131">
        <v>20821</v>
      </c>
      <c r="C8387" s="132"/>
      <c r="D8387" s="128">
        <v>2.9399999999999998E-6</v>
      </c>
    </row>
    <row r="8388" spans="2:4" x14ac:dyDescent="0.2">
      <c r="B8388" s="131">
        <v>20790</v>
      </c>
      <c r="C8388" s="132"/>
      <c r="D8388" s="128">
        <v>2.9500000000000001E-6</v>
      </c>
    </row>
    <row r="8389" spans="2:4" x14ac:dyDescent="0.2">
      <c r="B8389" s="131">
        <v>20760</v>
      </c>
      <c r="C8389" s="132"/>
      <c r="D8389" s="128">
        <v>2.7200000000000002E-6</v>
      </c>
    </row>
    <row r="8390" spans="2:4" x14ac:dyDescent="0.2">
      <c r="B8390" s="131">
        <v>20729</v>
      </c>
      <c r="C8390" s="132"/>
      <c r="D8390" s="128">
        <v>2.7499999999999999E-6</v>
      </c>
    </row>
    <row r="8391" spans="2:4" x14ac:dyDescent="0.2">
      <c r="B8391" s="131">
        <v>20699</v>
      </c>
      <c r="C8391" s="132"/>
      <c r="D8391" s="128">
        <v>2.74E-6</v>
      </c>
    </row>
    <row r="8392" spans="2:4" x14ac:dyDescent="0.2">
      <c r="B8392" s="131">
        <v>20668</v>
      </c>
      <c r="C8392" s="132"/>
      <c r="D8392" s="128">
        <v>2.0999999999999998E-6</v>
      </c>
    </row>
    <row r="8393" spans="2:4" x14ac:dyDescent="0.2">
      <c r="B8393" s="131">
        <v>20637</v>
      </c>
      <c r="C8393" s="132"/>
      <c r="D8393" s="128">
        <v>2.0999999999999998E-6</v>
      </c>
    </row>
    <row r="8394" spans="2:4" x14ac:dyDescent="0.2">
      <c r="B8394" s="131">
        <v>20607</v>
      </c>
      <c r="C8394" s="132"/>
      <c r="D8394" s="128">
        <v>2.0999999999999998E-6</v>
      </c>
    </row>
    <row r="8395" spans="2:4" x14ac:dyDescent="0.2">
      <c r="B8395" s="131">
        <v>20576</v>
      </c>
      <c r="C8395" s="132"/>
      <c r="D8395" s="128">
        <v>2.0999999999999998E-6</v>
      </c>
    </row>
    <row r="8396" spans="2:4" x14ac:dyDescent="0.2">
      <c r="B8396" s="131">
        <v>20546</v>
      </c>
      <c r="C8396" s="132"/>
      <c r="D8396" s="128">
        <v>2.0999999999999998E-6</v>
      </c>
    </row>
    <row r="8397" spans="2:4" x14ac:dyDescent="0.2">
      <c r="B8397" s="131">
        <v>20515</v>
      </c>
      <c r="C8397" s="132"/>
      <c r="D8397" s="128">
        <v>2.0999999999999998E-6</v>
      </c>
    </row>
    <row r="8398" spans="2:4" x14ac:dyDescent="0.2">
      <c r="B8398" s="131">
        <v>20486</v>
      </c>
      <c r="C8398" s="132"/>
      <c r="D8398" s="128">
        <v>2.0999999999999998E-6</v>
      </c>
    </row>
    <row r="8399" spans="2:4" x14ac:dyDescent="0.2">
      <c r="B8399" s="131">
        <v>20455</v>
      </c>
      <c r="C8399" s="132"/>
      <c r="D8399" s="128">
        <v>2.0999999999999998E-6</v>
      </c>
    </row>
    <row r="8400" spans="2:4" x14ac:dyDescent="0.2">
      <c r="B8400" s="131">
        <v>20424</v>
      </c>
      <c r="C8400" s="132"/>
      <c r="D8400" s="128">
        <v>2.0999999999999998E-6</v>
      </c>
    </row>
    <row r="8401" spans="2:4" x14ac:dyDescent="0.2">
      <c r="B8401" s="131">
        <v>20394</v>
      </c>
      <c r="C8401" s="132"/>
      <c r="D8401" s="128">
        <v>2.0999999999999998E-6</v>
      </c>
    </row>
    <row r="8402" spans="2:4" x14ac:dyDescent="0.2">
      <c r="B8402" s="131">
        <v>20363</v>
      </c>
      <c r="C8402" s="132"/>
      <c r="D8402" s="128">
        <v>2.0999999999999998E-6</v>
      </c>
    </row>
    <row r="8403" spans="2:4" x14ac:dyDescent="0.2">
      <c r="B8403" s="131">
        <v>20333</v>
      </c>
      <c r="C8403" s="132"/>
      <c r="D8403" s="128">
        <v>1.9999999999999999E-6</v>
      </c>
    </row>
    <row r="8404" spans="2:4" x14ac:dyDescent="0.2">
      <c r="B8404" s="131">
        <v>20302</v>
      </c>
      <c r="C8404" s="132"/>
      <c r="D8404" s="128">
        <v>1.9E-6</v>
      </c>
    </row>
    <row r="8405" spans="2:4" x14ac:dyDescent="0.2">
      <c r="B8405" s="131">
        <v>20271</v>
      </c>
      <c r="C8405" s="132"/>
      <c r="D8405" s="128">
        <v>1.9E-6</v>
      </c>
    </row>
    <row r="8406" spans="2:4" x14ac:dyDescent="0.2">
      <c r="B8406" s="131">
        <v>20241</v>
      </c>
      <c r="C8406" s="132"/>
      <c r="D8406" s="128">
        <v>1.9E-6</v>
      </c>
    </row>
    <row r="8407" spans="2:4" x14ac:dyDescent="0.2">
      <c r="B8407" s="131">
        <v>20210</v>
      </c>
      <c r="C8407" s="132"/>
      <c r="D8407" s="128">
        <v>1.9E-6</v>
      </c>
    </row>
    <row r="8408" spans="2:4" x14ac:dyDescent="0.2">
      <c r="B8408" s="131">
        <v>20180</v>
      </c>
      <c r="C8408" s="132"/>
      <c r="D8408" s="128">
        <v>1.9E-6</v>
      </c>
    </row>
    <row r="8409" spans="2:4" x14ac:dyDescent="0.2">
      <c r="B8409" s="131">
        <v>20149</v>
      </c>
      <c r="C8409" s="132"/>
      <c r="D8409" s="128">
        <v>1.9E-6</v>
      </c>
    </row>
    <row r="8410" spans="2:4" x14ac:dyDescent="0.2">
      <c r="B8410" s="131">
        <v>20121</v>
      </c>
      <c r="C8410" s="132"/>
      <c r="D8410" s="128">
        <v>1.9E-6</v>
      </c>
    </row>
    <row r="8411" spans="2:4" x14ac:dyDescent="0.2">
      <c r="B8411" s="131">
        <v>20090</v>
      </c>
      <c r="C8411" s="132"/>
      <c r="D8411" s="128">
        <v>1.9E-6</v>
      </c>
    </row>
    <row r="8412" spans="2:4" x14ac:dyDescent="0.2">
      <c r="B8412" s="131">
        <v>20059</v>
      </c>
      <c r="C8412" s="132"/>
      <c r="D8412" s="128">
        <v>1.9E-6</v>
      </c>
    </row>
    <row r="8413" spans="2:4" x14ac:dyDescent="0.2">
      <c r="B8413" s="131">
        <v>20029</v>
      </c>
      <c r="C8413" s="132"/>
      <c r="D8413" s="128">
        <v>1.9E-6</v>
      </c>
    </row>
    <row r="8414" spans="2:4" x14ac:dyDescent="0.2">
      <c r="B8414" s="131">
        <v>19998</v>
      </c>
      <c r="C8414" s="132"/>
      <c r="D8414" s="128">
        <v>1.9E-6</v>
      </c>
    </row>
    <row r="8415" spans="2:4" x14ac:dyDescent="0.2">
      <c r="B8415" s="131">
        <v>19968</v>
      </c>
      <c r="C8415" s="132"/>
      <c r="D8415" s="128">
        <v>1.9E-6</v>
      </c>
    </row>
    <row r="8416" spans="2:4" x14ac:dyDescent="0.2">
      <c r="B8416" s="131">
        <v>19937</v>
      </c>
      <c r="C8416" s="132"/>
      <c r="D8416" s="128">
        <v>1.9E-6</v>
      </c>
    </row>
    <row r="8417" spans="2:4" x14ac:dyDescent="0.2">
      <c r="B8417" s="131">
        <v>19906</v>
      </c>
      <c r="C8417" s="132"/>
      <c r="D8417" s="128">
        <v>1.9E-6</v>
      </c>
    </row>
    <row r="8418" spans="2:4" x14ac:dyDescent="0.2">
      <c r="B8418" s="131">
        <v>19876</v>
      </c>
      <c r="C8418" s="132"/>
      <c r="D8418" s="128">
        <v>1.9E-6</v>
      </c>
    </row>
    <row r="8419" spans="2:4" x14ac:dyDescent="0.2">
      <c r="B8419" s="131">
        <v>19845</v>
      </c>
      <c r="C8419" s="132"/>
      <c r="D8419" s="128">
        <v>1.9E-6</v>
      </c>
    </row>
    <row r="8420" spans="2:4" x14ac:dyDescent="0.2">
      <c r="B8420" s="131">
        <v>19815</v>
      </c>
      <c r="C8420" s="132"/>
      <c r="D8420" s="128">
        <v>1.9E-6</v>
      </c>
    </row>
    <row r="8421" spans="2:4" x14ac:dyDescent="0.2">
      <c r="B8421" s="131">
        <v>19784</v>
      </c>
      <c r="C8421" s="132"/>
      <c r="D8421" s="128">
        <v>1.9E-6</v>
      </c>
    </row>
    <row r="8422" spans="2:4" x14ac:dyDescent="0.2">
      <c r="B8422" s="131">
        <v>19756</v>
      </c>
      <c r="C8422" s="132"/>
      <c r="D8422" s="128">
        <v>1.9E-6</v>
      </c>
    </row>
    <row r="8423" spans="2:4" x14ac:dyDescent="0.2">
      <c r="B8423" s="131">
        <v>19725</v>
      </c>
      <c r="C8423" s="132"/>
      <c r="D8423" s="128">
        <v>1.9E-6</v>
      </c>
    </row>
    <row r="8424" spans="2:4" x14ac:dyDescent="0.2">
      <c r="B8424" s="131">
        <v>19694</v>
      </c>
      <c r="C8424" s="132"/>
      <c r="D8424" s="128">
        <v>1.9E-6</v>
      </c>
    </row>
    <row r="8425" spans="2:4" x14ac:dyDescent="0.2">
      <c r="B8425" s="131">
        <v>19664</v>
      </c>
      <c r="C8425" s="132"/>
      <c r="D8425" s="128">
        <v>1.9E-6</v>
      </c>
    </row>
    <row r="8426" spans="2:4" x14ac:dyDescent="0.2">
      <c r="B8426" s="131">
        <v>19633</v>
      </c>
      <c r="C8426" s="132"/>
      <c r="D8426" s="128">
        <v>1.9E-6</v>
      </c>
    </row>
    <row r="8427" spans="2:4" x14ac:dyDescent="0.2">
      <c r="B8427" s="131">
        <v>19603</v>
      </c>
      <c r="C8427" s="132"/>
      <c r="D8427" s="128">
        <v>1.9E-6</v>
      </c>
    </row>
    <row r="8428" spans="2:4" x14ac:dyDescent="0.2">
      <c r="B8428" s="131">
        <v>19572</v>
      </c>
      <c r="C8428" s="132"/>
      <c r="D8428" s="128">
        <v>1.9E-6</v>
      </c>
    </row>
    <row r="8429" spans="2:4" x14ac:dyDescent="0.2">
      <c r="B8429" s="131">
        <v>19541</v>
      </c>
      <c r="C8429" s="132"/>
      <c r="D8429" s="128">
        <v>1.9E-6</v>
      </c>
    </row>
    <row r="8430" spans="2:4" x14ac:dyDescent="0.2">
      <c r="B8430" s="131">
        <v>19511</v>
      </c>
      <c r="C8430" s="132"/>
      <c r="D8430" s="128">
        <v>1.9E-6</v>
      </c>
    </row>
    <row r="8431" spans="2:4" x14ac:dyDescent="0.2">
      <c r="B8431" s="131">
        <v>19480</v>
      </c>
      <c r="C8431" s="132"/>
      <c r="D8431" s="128">
        <v>1.9E-6</v>
      </c>
    </row>
    <row r="8432" spans="2:4" x14ac:dyDescent="0.2">
      <c r="B8432" s="131">
        <v>19450</v>
      </c>
      <c r="C8432" s="132"/>
      <c r="D8432" s="128">
        <v>1.9E-6</v>
      </c>
    </row>
    <row r="8433" spans="2:4" x14ac:dyDescent="0.2">
      <c r="B8433" s="131">
        <v>19419</v>
      </c>
      <c r="C8433" s="132"/>
      <c r="D8433" s="128">
        <v>1.9E-6</v>
      </c>
    </row>
    <row r="8434" spans="2:4" x14ac:dyDescent="0.2">
      <c r="B8434" s="131">
        <v>19391</v>
      </c>
      <c r="C8434" s="132"/>
      <c r="D8434" s="128">
        <v>1.9E-6</v>
      </c>
    </row>
    <row r="8435" spans="2:4" x14ac:dyDescent="0.2">
      <c r="B8435" s="131">
        <v>19360</v>
      </c>
      <c r="C8435" s="132"/>
      <c r="D8435" s="128">
        <v>1.9E-6</v>
      </c>
    </row>
    <row r="8436" spans="2:4" x14ac:dyDescent="0.2">
      <c r="B8436" s="131">
        <v>19329</v>
      </c>
      <c r="C8436" s="132"/>
      <c r="D8436" s="128">
        <v>1.9E-6</v>
      </c>
    </row>
    <row r="8437" spans="2:4" x14ac:dyDescent="0.2">
      <c r="B8437" s="131">
        <v>19299</v>
      </c>
      <c r="C8437" s="132"/>
      <c r="D8437" s="128">
        <v>1.9E-6</v>
      </c>
    </row>
    <row r="8438" spans="2:4" x14ac:dyDescent="0.2">
      <c r="B8438" s="131">
        <v>19268</v>
      </c>
      <c r="C8438" s="132"/>
      <c r="D8438" s="128">
        <v>1.9E-6</v>
      </c>
    </row>
    <row r="8439" spans="2:4" x14ac:dyDescent="0.2">
      <c r="B8439" s="131">
        <v>19238</v>
      </c>
      <c r="C8439" s="132"/>
      <c r="D8439" s="128">
        <v>1.9E-6</v>
      </c>
    </row>
    <row r="8440" spans="2:4" x14ac:dyDescent="0.2">
      <c r="B8440" s="131">
        <v>19207</v>
      </c>
      <c r="C8440" s="132"/>
      <c r="D8440" s="128">
        <v>1.9E-6</v>
      </c>
    </row>
    <row r="8441" spans="2:4" x14ac:dyDescent="0.2">
      <c r="B8441" s="131">
        <v>19176</v>
      </c>
      <c r="C8441" s="132"/>
      <c r="D8441" s="128">
        <v>1.9E-6</v>
      </c>
    </row>
    <row r="8442" spans="2:4" x14ac:dyDescent="0.2">
      <c r="B8442" s="131">
        <v>19146</v>
      </c>
      <c r="C8442" s="132"/>
      <c r="D8442" s="128">
        <v>1.9E-6</v>
      </c>
    </row>
    <row r="8443" spans="2:4" x14ac:dyDescent="0.2">
      <c r="B8443" s="131">
        <v>19115</v>
      </c>
      <c r="C8443" s="132"/>
      <c r="D8443" s="128">
        <v>1.9E-6</v>
      </c>
    </row>
    <row r="8444" spans="2:4" x14ac:dyDescent="0.2">
      <c r="B8444" s="131">
        <v>19085</v>
      </c>
      <c r="C8444" s="132"/>
      <c r="D8444" s="128">
        <v>1.9E-6</v>
      </c>
    </row>
    <row r="8445" spans="2:4" x14ac:dyDescent="0.2">
      <c r="B8445" s="131">
        <v>19054</v>
      </c>
      <c r="C8445" s="132"/>
      <c r="D8445" s="128">
        <v>1.9E-6</v>
      </c>
    </row>
    <row r="8446" spans="2:4" x14ac:dyDescent="0.2">
      <c r="B8446" s="131">
        <v>19025</v>
      </c>
      <c r="C8446" s="132"/>
      <c r="D8446" s="128">
        <v>1.9E-6</v>
      </c>
    </row>
    <row r="8447" spans="2:4" x14ac:dyDescent="0.2">
      <c r="B8447" s="131">
        <v>18994</v>
      </c>
      <c r="C8447" s="132"/>
      <c r="D8447" s="128">
        <v>1.9E-6</v>
      </c>
    </row>
    <row r="8448" spans="2:4" x14ac:dyDescent="0.2">
      <c r="B8448" s="131">
        <v>18963</v>
      </c>
      <c r="C8448" s="132"/>
      <c r="D8448" s="128">
        <v>1.9E-6</v>
      </c>
    </row>
    <row r="8449" spans="2:4" x14ac:dyDescent="0.2">
      <c r="B8449" s="131">
        <v>18933</v>
      </c>
      <c r="C8449" s="132"/>
      <c r="D8449" s="128">
        <v>1.9E-6</v>
      </c>
    </row>
    <row r="8450" spans="2:4" x14ac:dyDescent="0.2">
      <c r="B8450" s="131">
        <v>18902</v>
      </c>
      <c r="C8450" s="132"/>
      <c r="D8450" s="128">
        <v>1.9E-6</v>
      </c>
    </row>
    <row r="8451" spans="2:4" x14ac:dyDescent="0.2">
      <c r="B8451" s="131">
        <v>18872</v>
      </c>
      <c r="C8451" s="132"/>
      <c r="D8451" s="128">
        <v>1.9E-6</v>
      </c>
    </row>
    <row r="8452" spans="2:4" x14ac:dyDescent="0.2">
      <c r="B8452" s="131">
        <v>18841</v>
      </c>
      <c r="C8452" s="132"/>
      <c r="D8452" s="128">
        <v>1.9E-6</v>
      </c>
    </row>
    <row r="8453" spans="2:4" x14ac:dyDescent="0.2">
      <c r="B8453" s="131">
        <v>18810</v>
      </c>
      <c r="C8453" s="132"/>
      <c r="D8453" s="128">
        <v>1.9E-6</v>
      </c>
    </row>
    <row r="8454" spans="2:4" x14ac:dyDescent="0.2">
      <c r="B8454" s="131">
        <v>18780</v>
      </c>
      <c r="C8454" s="132"/>
      <c r="D8454" s="128">
        <v>1.9E-6</v>
      </c>
    </row>
    <row r="8455" spans="2:4" x14ac:dyDescent="0.2">
      <c r="B8455" s="131">
        <v>18749</v>
      </c>
      <c r="C8455" s="132"/>
      <c r="D8455" s="128">
        <v>1.9E-6</v>
      </c>
    </row>
    <row r="8456" spans="2:4" x14ac:dyDescent="0.2">
      <c r="B8456" s="131">
        <v>18719</v>
      </c>
      <c r="C8456" s="132"/>
      <c r="D8456" s="128">
        <v>1.9E-6</v>
      </c>
    </row>
    <row r="8457" spans="2:4" x14ac:dyDescent="0.2">
      <c r="B8457" s="131">
        <v>18688</v>
      </c>
      <c r="C8457" s="132"/>
      <c r="D8457" s="128">
        <v>1.9E-6</v>
      </c>
    </row>
    <row r="8458" spans="2:4" x14ac:dyDescent="0.2">
      <c r="B8458" s="131">
        <v>18660</v>
      </c>
      <c r="C8458" s="132"/>
      <c r="D8458" s="128">
        <v>1.9E-6</v>
      </c>
    </row>
    <row r="8459" spans="2:4" x14ac:dyDescent="0.2">
      <c r="B8459" s="131">
        <v>18629</v>
      </c>
      <c r="C8459" s="132"/>
      <c r="D8459" s="128">
        <v>1.9E-6</v>
      </c>
    </row>
    <row r="8460" spans="2:4" x14ac:dyDescent="0.2">
      <c r="B8460" s="131">
        <v>18598</v>
      </c>
      <c r="C8460" s="132"/>
      <c r="D8460" s="128">
        <v>1.9E-6</v>
      </c>
    </row>
    <row r="8461" spans="2:4" x14ac:dyDescent="0.2">
      <c r="B8461" s="131">
        <v>18568</v>
      </c>
      <c r="C8461" s="132"/>
      <c r="D8461" s="128">
        <v>1.9E-6</v>
      </c>
    </row>
    <row r="8462" spans="2:4" x14ac:dyDescent="0.2">
      <c r="B8462" s="131">
        <v>18537</v>
      </c>
      <c r="C8462" s="132"/>
      <c r="D8462" s="128">
        <v>1.9E-6</v>
      </c>
    </row>
    <row r="8463" spans="2:4" x14ac:dyDescent="0.2">
      <c r="B8463" s="131">
        <v>18507</v>
      </c>
      <c r="C8463" s="132"/>
      <c r="D8463" s="128">
        <v>1.9E-6</v>
      </c>
    </row>
    <row r="8464" spans="2:4" x14ac:dyDescent="0.2">
      <c r="B8464" s="131">
        <v>18476</v>
      </c>
      <c r="C8464" s="132"/>
      <c r="D8464" s="128">
        <v>1.9E-6</v>
      </c>
    </row>
    <row r="8465" spans="2:4" x14ac:dyDescent="0.2">
      <c r="B8465" s="131">
        <v>18445</v>
      </c>
      <c r="C8465" s="132"/>
      <c r="D8465" s="128">
        <v>1.9E-6</v>
      </c>
    </row>
    <row r="8466" spans="2:4" x14ac:dyDescent="0.2">
      <c r="B8466" s="131">
        <v>18415</v>
      </c>
      <c r="C8466" s="132"/>
      <c r="D8466" s="128">
        <v>1.9E-6</v>
      </c>
    </row>
    <row r="8467" spans="2:4" x14ac:dyDescent="0.2">
      <c r="B8467" s="131">
        <v>18384</v>
      </c>
      <c r="C8467" s="132"/>
      <c r="D8467" s="128">
        <v>1.9E-6</v>
      </c>
    </row>
    <row r="8468" spans="2:4" x14ac:dyDescent="0.2">
      <c r="B8468" s="131">
        <v>18354</v>
      </c>
      <c r="C8468" s="132"/>
      <c r="D8468" s="128">
        <v>1.9E-6</v>
      </c>
    </row>
    <row r="8469" spans="2:4" x14ac:dyDescent="0.2">
      <c r="B8469" s="131">
        <v>18323</v>
      </c>
      <c r="C8469" s="132"/>
      <c r="D8469" s="128">
        <v>1.9E-6</v>
      </c>
    </row>
    <row r="8470" spans="2:4" x14ac:dyDescent="0.2">
      <c r="B8470" s="131">
        <v>18295</v>
      </c>
      <c r="C8470" s="132"/>
      <c r="D8470" s="128">
        <v>1.9E-6</v>
      </c>
    </row>
    <row r="8471" spans="2:4" x14ac:dyDescent="0.2">
      <c r="B8471" s="131">
        <v>18264</v>
      </c>
      <c r="C8471" s="132"/>
      <c r="D8471" s="128">
        <v>1.9E-6</v>
      </c>
    </row>
    <row r="8472" spans="2:4" x14ac:dyDescent="0.2">
      <c r="B8472" s="131">
        <v>18233</v>
      </c>
      <c r="C8472" s="132"/>
      <c r="D8472" s="128">
        <v>1.9E-6</v>
      </c>
    </row>
    <row r="8473" spans="2:4" x14ac:dyDescent="0.2">
      <c r="B8473" s="131">
        <v>18203</v>
      </c>
      <c r="C8473" s="132"/>
      <c r="D8473" s="128">
        <v>1.9E-6</v>
      </c>
    </row>
    <row r="8474" spans="2:4" x14ac:dyDescent="0.2">
      <c r="B8474" s="131">
        <v>18172</v>
      </c>
      <c r="C8474" s="132"/>
      <c r="D8474" s="128">
        <v>1.9E-6</v>
      </c>
    </row>
    <row r="8475" spans="2:4" x14ac:dyDescent="0.2">
      <c r="B8475" s="131">
        <v>18142</v>
      </c>
      <c r="C8475" s="132"/>
      <c r="D8475" s="128">
        <v>1.9E-6</v>
      </c>
    </row>
    <row r="8476" spans="2:4" x14ac:dyDescent="0.2">
      <c r="B8476" s="131">
        <v>18111</v>
      </c>
      <c r="C8476" s="132"/>
      <c r="D8476" s="128">
        <v>1.9E-6</v>
      </c>
    </row>
    <row r="8477" spans="2:4" x14ac:dyDescent="0.2">
      <c r="B8477" s="131">
        <v>18080</v>
      </c>
      <c r="C8477" s="132"/>
      <c r="D8477" s="128">
        <v>1.9E-6</v>
      </c>
    </row>
    <row r="8478" spans="2:4" x14ac:dyDescent="0.2">
      <c r="B8478" s="131">
        <v>18050</v>
      </c>
      <c r="C8478" s="132"/>
      <c r="D8478" s="128">
        <v>1.9E-6</v>
      </c>
    </row>
    <row r="8479" spans="2:4" x14ac:dyDescent="0.2">
      <c r="B8479" s="131">
        <v>18019</v>
      </c>
      <c r="C8479" s="132"/>
      <c r="D8479" s="128">
        <v>1.9E-6</v>
      </c>
    </row>
    <row r="8480" spans="2:4" x14ac:dyDescent="0.2">
      <c r="B8480" s="131">
        <v>17989</v>
      </c>
      <c r="C8480" s="132"/>
      <c r="D8480" s="128">
        <v>1.9E-6</v>
      </c>
    </row>
    <row r="8481" spans="2:4" x14ac:dyDescent="0.2">
      <c r="B8481" s="131">
        <v>17958</v>
      </c>
      <c r="C8481" s="132"/>
      <c r="D8481" s="128">
        <v>1.9E-6</v>
      </c>
    </row>
    <row r="8482" spans="2:4" x14ac:dyDescent="0.2">
      <c r="B8482" s="131">
        <v>17930</v>
      </c>
      <c r="C8482" s="132"/>
      <c r="D8482" s="128">
        <v>1.9E-6</v>
      </c>
    </row>
    <row r="8483" spans="2:4" x14ac:dyDescent="0.2">
      <c r="B8483" s="131">
        <v>17899</v>
      </c>
      <c r="C8483" s="132"/>
      <c r="D8483" s="128">
        <v>1.9E-6</v>
      </c>
    </row>
    <row r="8484" spans="2:4" x14ac:dyDescent="0.2">
      <c r="B8484" s="131">
        <v>17868</v>
      </c>
      <c r="C8484" s="132"/>
      <c r="D8484" s="128">
        <v>1.9E-6</v>
      </c>
    </row>
    <row r="8485" spans="2:4" x14ac:dyDescent="0.2">
      <c r="B8485" s="131">
        <v>17838</v>
      </c>
      <c r="C8485" s="132"/>
      <c r="D8485" s="128">
        <v>1.9E-6</v>
      </c>
    </row>
    <row r="8486" spans="2:4" x14ac:dyDescent="0.2">
      <c r="B8486" s="131">
        <v>17807</v>
      </c>
      <c r="C8486" s="132"/>
      <c r="D8486" s="128">
        <v>1.9E-6</v>
      </c>
    </row>
    <row r="8487" spans="2:4" x14ac:dyDescent="0.2">
      <c r="B8487" s="131">
        <v>17777</v>
      </c>
      <c r="C8487" s="132"/>
      <c r="D8487" s="128">
        <v>1.9E-6</v>
      </c>
    </row>
    <row r="8488" spans="2:4" x14ac:dyDescent="0.2">
      <c r="B8488" s="131">
        <v>17746</v>
      </c>
      <c r="C8488" s="132"/>
      <c r="D8488" s="128">
        <v>1.9E-6</v>
      </c>
    </row>
    <row r="8489" spans="2:4" x14ac:dyDescent="0.2">
      <c r="B8489" s="131">
        <v>17715</v>
      </c>
      <c r="C8489" s="132"/>
      <c r="D8489" s="128">
        <v>1.9E-6</v>
      </c>
    </row>
    <row r="8490" spans="2:4" x14ac:dyDescent="0.2">
      <c r="B8490" s="131">
        <v>17685</v>
      </c>
      <c r="C8490" s="132"/>
      <c r="D8490" s="128">
        <v>1.9E-6</v>
      </c>
    </row>
    <row r="8491" spans="2:4" x14ac:dyDescent="0.2">
      <c r="B8491" s="131">
        <v>17654</v>
      </c>
      <c r="C8491" s="132"/>
      <c r="D8491" s="128">
        <v>1.9E-6</v>
      </c>
    </row>
    <row r="8492" spans="2:4" x14ac:dyDescent="0.2">
      <c r="B8492" s="131">
        <v>17624</v>
      </c>
      <c r="C8492" s="132"/>
      <c r="D8492" s="128">
        <v>1.9E-6</v>
      </c>
    </row>
    <row r="8493" spans="2:4" x14ac:dyDescent="0.2">
      <c r="B8493" s="131">
        <v>17593</v>
      </c>
      <c r="C8493" s="132"/>
      <c r="D8493" s="128">
        <v>1.9E-6</v>
      </c>
    </row>
    <row r="8494" spans="2:4" x14ac:dyDescent="0.2">
      <c r="B8494" s="131">
        <v>17564</v>
      </c>
      <c r="C8494" s="132"/>
      <c r="D8494" s="128">
        <v>1.9E-6</v>
      </c>
    </row>
    <row r="8495" spans="2:4" x14ac:dyDescent="0.2">
      <c r="B8495" s="131">
        <v>17533</v>
      </c>
      <c r="C8495" s="132"/>
      <c r="D8495" s="128">
        <v>1.9E-6</v>
      </c>
    </row>
    <row r="8496" spans="2:4" x14ac:dyDescent="0.2">
      <c r="B8496" s="131">
        <v>17502</v>
      </c>
      <c r="C8496" s="132"/>
      <c r="D8496" s="128">
        <v>1.9E-6</v>
      </c>
    </row>
    <row r="8497" spans="2:4" x14ac:dyDescent="0.2">
      <c r="B8497" s="131">
        <v>17472</v>
      </c>
      <c r="C8497" s="132"/>
      <c r="D8497" s="128">
        <v>1.9E-6</v>
      </c>
    </row>
    <row r="8498" spans="2:4" x14ac:dyDescent="0.2">
      <c r="B8498" s="131">
        <v>17441</v>
      </c>
      <c r="C8498" s="132"/>
      <c r="D8498" s="128">
        <v>1.9E-6</v>
      </c>
    </row>
    <row r="8499" spans="2:4" x14ac:dyDescent="0.2">
      <c r="B8499" s="131">
        <v>17411</v>
      </c>
      <c r="C8499" s="132"/>
      <c r="D8499" s="128">
        <v>1.9E-6</v>
      </c>
    </row>
    <row r="8500" spans="2:4" x14ac:dyDescent="0.2">
      <c r="B8500" s="131">
        <v>17380</v>
      </c>
      <c r="C8500" s="132"/>
      <c r="D8500" s="128">
        <v>1.9E-6</v>
      </c>
    </row>
    <row r="8501" spans="2:4" x14ac:dyDescent="0.2">
      <c r="B8501" s="131">
        <v>17349</v>
      </c>
      <c r="C8501" s="132"/>
      <c r="D8501" s="128">
        <v>1.9E-6</v>
      </c>
    </row>
    <row r="8502" spans="2:4" x14ac:dyDescent="0.2">
      <c r="B8502" s="131">
        <v>17319</v>
      </c>
      <c r="C8502" s="132"/>
      <c r="D8502" s="128">
        <v>1.9E-6</v>
      </c>
    </row>
    <row r="8503" spans="2:4" x14ac:dyDescent="0.2">
      <c r="B8503" s="131">
        <v>17288</v>
      </c>
      <c r="C8503" s="132"/>
      <c r="D8503" s="128">
        <v>1.9E-6</v>
      </c>
    </row>
    <row r="8504" spans="2:4" x14ac:dyDescent="0.2">
      <c r="B8504" s="131">
        <v>17258</v>
      </c>
      <c r="C8504" s="132"/>
      <c r="D8504" s="128">
        <v>1.9E-6</v>
      </c>
    </row>
    <row r="8505" spans="2:4" x14ac:dyDescent="0.2">
      <c r="B8505" s="131">
        <v>17227</v>
      </c>
      <c r="C8505" s="132"/>
      <c r="D8505" s="128">
        <v>1.9E-6</v>
      </c>
    </row>
    <row r="8506" spans="2:4" x14ac:dyDescent="0.2">
      <c r="B8506" s="131">
        <v>17199</v>
      </c>
      <c r="C8506" s="132"/>
      <c r="D8506" s="128">
        <v>1.9E-6</v>
      </c>
    </row>
    <row r="8507" spans="2:4" x14ac:dyDescent="0.2">
      <c r="B8507" s="131">
        <v>17168</v>
      </c>
      <c r="C8507" s="132"/>
      <c r="D8507" s="128">
        <v>1.9E-6</v>
      </c>
    </row>
    <row r="8508" spans="2:4" x14ac:dyDescent="0.2">
      <c r="B8508" s="131">
        <v>17137</v>
      </c>
      <c r="C8508" s="132"/>
      <c r="D8508" s="128">
        <v>1.9E-6</v>
      </c>
    </row>
    <row r="8509" spans="2:4" x14ac:dyDescent="0.2">
      <c r="B8509" s="131">
        <v>17107</v>
      </c>
      <c r="C8509" s="132"/>
      <c r="D8509" s="128">
        <v>1.9E-6</v>
      </c>
    </row>
    <row r="8510" spans="2:4" x14ac:dyDescent="0.2">
      <c r="B8510" s="131">
        <v>17076</v>
      </c>
      <c r="C8510" s="132"/>
      <c r="D8510" s="128">
        <v>1.9E-6</v>
      </c>
    </row>
    <row r="8511" spans="2:4" x14ac:dyDescent="0.2">
      <c r="B8511" s="131">
        <v>17046</v>
      </c>
      <c r="C8511" s="132"/>
      <c r="D8511" s="128">
        <v>1.9E-6</v>
      </c>
    </row>
    <row r="8512" spans="2:4" x14ac:dyDescent="0.2">
      <c r="B8512" s="131">
        <v>17015</v>
      </c>
      <c r="C8512" s="132"/>
      <c r="D8512" s="128">
        <v>1.9E-6</v>
      </c>
    </row>
    <row r="8513" spans="2:4" x14ac:dyDescent="0.2">
      <c r="B8513" s="131">
        <v>16984</v>
      </c>
      <c r="C8513" s="132"/>
      <c r="D8513" s="128">
        <v>1.9E-6</v>
      </c>
    </row>
    <row r="8514" spans="2:4" hidden="1" x14ac:dyDescent="0.2">
      <c r="B8514" s="131">
        <v>16954</v>
      </c>
      <c r="C8514" s="132"/>
      <c r="D8514" s="128">
        <v>1.9E-6</v>
      </c>
    </row>
    <row r="8515" spans="2:4" hidden="1" x14ac:dyDescent="0.2">
      <c r="B8515" s="131">
        <v>16923</v>
      </c>
      <c r="C8515" s="132"/>
      <c r="D8515" s="128">
        <v>1.9E-6</v>
      </c>
    </row>
    <row r="8516" spans="2:4" hidden="1" x14ac:dyDescent="0.2">
      <c r="B8516" s="131">
        <v>16893</v>
      </c>
      <c r="C8516" s="132"/>
      <c r="D8516" s="128">
        <v>1.9E-6</v>
      </c>
    </row>
    <row r="8517" spans="2:4" hidden="1" x14ac:dyDescent="0.2">
      <c r="B8517" s="131">
        <v>16862</v>
      </c>
      <c r="C8517" s="132"/>
      <c r="D8517" s="128">
        <v>1.9E-6</v>
      </c>
    </row>
    <row r="8518" spans="2:4" hidden="1" x14ac:dyDescent="0.2">
      <c r="B8518" s="131">
        <v>16834</v>
      </c>
      <c r="C8518" s="132"/>
      <c r="D8518" s="128">
        <v>1.9E-6</v>
      </c>
    </row>
    <row r="8519" spans="2:4" hidden="1" x14ac:dyDescent="0.2">
      <c r="B8519" s="131">
        <v>16803</v>
      </c>
      <c r="C8519" s="132"/>
      <c r="D8519" s="128">
        <v>1.9E-6</v>
      </c>
    </row>
    <row r="8520" spans="2:4" hidden="1" x14ac:dyDescent="0.2">
      <c r="B8520" s="131">
        <v>16772</v>
      </c>
      <c r="C8520" s="132"/>
      <c r="D8520" s="128">
        <v>1.9E-6</v>
      </c>
    </row>
    <row r="8521" spans="2:4" hidden="1" x14ac:dyDescent="0.2">
      <c r="B8521" s="131">
        <v>16742</v>
      </c>
      <c r="C8521" s="132"/>
      <c r="D8521" s="128">
        <v>1.9E-6</v>
      </c>
    </row>
    <row r="8522" spans="2:4" hidden="1" x14ac:dyDescent="0.2">
      <c r="B8522" s="131">
        <v>16711</v>
      </c>
      <c r="C8522" s="132"/>
      <c r="D8522" s="128">
        <v>1.9E-6</v>
      </c>
    </row>
    <row r="8523" spans="2:4" hidden="1" x14ac:dyDescent="0.2">
      <c r="B8523" s="131">
        <v>16681</v>
      </c>
      <c r="C8523" s="132"/>
      <c r="D8523" s="128">
        <v>1.9E-6</v>
      </c>
    </row>
    <row r="8524" spans="2:4" hidden="1" x14ac:dyDescent="0.2">
      <c r="B8524" s="131">
        <v>16650</v>
      </c>
      <c r="C8524" s="132"/>
      <c r="D8524" s="128">
        <v>1.9E-6</v>
      </c>
    </row>
    <row r="8525" spans="2:4" hidden="1" x14ac:dyDescent="0.2">
      <c r="B8525" s="131">
        <v>16619</v>
      </c>
      <c r="C8525" s="132"/>
      <c r="D8525" s="128">
        <v>1.9E-6</v>
      </c>
    </row>
    <row r="8526" spans="2:4" hidden="1" x14ac:dyDescent="0.2">
      <c r="B8526" s="131">
        <v>16589</v>
      </c>
      <c r="C8526" s="132"/>
      <c r="D8526" s="128">
        <v>1.9E-6</v>
      </c>
    </row>
    <row r="8527" spans="2:4" hidden="1" x14ac:dyDescent="0.2">
      <c r="B8527" s="131">
        <v>16558</v>
      </c>
      <c r="C8527" s="132"/>
      <c r="D8527" s="128">
        <v>1.9E-6</v>
      </c>
    </row>
    <row r="8528" spans="2:4" hidden="1" x14ac:dyDescent="0.2">
      <c r="B8528" s="131">
        <v>16528</v>
      </c>
      <c r="C8528" s="132"/>
      <c r="D8528" s="128">
        <v>1.9E-6</v>
      </c>
    </row>
    <row r="8529" spans="2:4" hidden="1" x14ac:dyDescent="0.2">
      <c r="B8529" s="131">
        <v>16497</v>
      </c>
      <c r="C8529" s="132"/>
      <c r="D8529" s="128">
        <v>1.9E-6</v>
      </c>
    </row>
    <row r="8530" spans="2:4" hidden="1" x14ac:dyDescent="0.2">
      <c r="B8530" s="131">
        <v>16469</v>
      </c>
      <c r="C8530" s="132"/>
      <c r="D8530" s="128">
        <v>1.9E-6</v>
      </c>
    </row>
    <row r="8531" spans="2:4" hidden="1" x14ac:dyDescent="0.2">
      <c r="B8531" s="131">
        <v>16438</v>
      </c>
      <c r="C8531" s="132"/>
      <c r="D8531" s="128">
        <v>1.9E-6</v>
      </c>
    </row>
    <row r="8532" spans="2:4" hidden="1" x14ac:dyDescent="0.2">
      <c r="B8532" s="131">
        <v>16407</v>
      </c>
      <c r="C8532" s="132"/>
      <c r="D8532" s="128">
        <v>1.9E-6</v>
      </c>
    </row>
    <row r="8533" spans="2:4" hidden="1" x14ac:dyDescent="0.2">
      <c r="B8533" s="131">
        <v>16377</v>
      </c>
      <c r="C8533" s="132"/>
      <c r="D8533" s="128">
        <v>1.9E-6</v>
      </c>
    </row>
    <row r="8534" spans="2:4" hidden="1" x14ac:dyDescent="0.2">
      <c r="B8534" s="131">
        <v>16346</v>
      </c>
      <c r="C8534" s="132"/>
      <c r="D8534" s="128">
        <v>1.9E-6</v>
      </c>
    </row>
    <row r="8535" spans="2:4" hidden="1" x14ac:dyDescent="0.2">
      <c r="B8535" s="131">
        <v>16316</v>
      </c>
      <c r="C8535" s="132"/>
      <c r="D8535" s="128">
        <v>1.9E-6</v>
      </c>
    </row>
    <row r="8536" spans="2:4" hidden="1" x14ac:dyDescent="0.2">
      <c r="B8536" s="131">
        <v>16285</v>
      </c>
      <c r="C8536" s="132"/>
      <c r="D8536" s="128">
        <v>1.9E-6</v>
      </c>
    </row>
    <row r="8537" spans="2:4" hidden="1" x14ac:dyDescent="0.2">
      <c r="B8537" s="131">
        <v>16254</v>
      </c>
      <c r="C8537" s="132"/>
      <c r="D8537" s="128">
        <v>1.9E-6</v>
      </c>
    </row>
    <row r="8538" spans="2:4" hidden="1" x14ac:dyDescent="0.2">
      <c r="B8538" s="131">
        <v>16224</v>
      </c>
      <c r="C8538" s="132"/>
      <c r="D8538" s="128">
        <v>1.9E-6</v>
      </c>
    </row>
    <row r="8539" spans="2:4" hidden="1" x14ac:dyDescent="0.2">
      <c r="B8539" s="131">
        <v>16193</v>
      </c>
      <c r="C8539" s="132"/>
      <c r="D8539" s="128">
        <v>1.9E-6</v>
      </c>
    </row>
    <row r="8540" spans="2:4" hidden="1" x14ac:dyDescent="0.2">
      <c r="B8540" s="131">
        <v>16163</v>
      </c>
      <c r="C8540" s="132"/>
      <c r="D8540" s="128">
        <v>1.9E-6</v>
      </c>
    </row>
    <row r="8541" spans="2:4" hidden="1" x14ac:dyDescent="0.2">
      <c r="B8541" s="131">
        <v>16132</v>
      </c>
      <c r="C8541" s="132"/>
      <c r="D8541" s="128">
        <v>1.9E-6</v>
      </c>
    </row>
    <row r="8542" spans="2:4" hidden="1" x14ac:dyDescent="0.2">
      <c r="B8542" s="131">
        <v>16103</v>
      </c>
      <c r="C8542" s="132"/>
      <c r="D8542" s="128">
        <v>1.9E-6</v>
      </c>
    </row>
    <row r="8543" spans="2:4" hidden="1" x14ac:dyDescent="0.2">
      <c r="B8543" s="131">
        <v>16072</v>
      </c>
      <c r="C8543" s="132"/>
      <c r="D8543" s="128">
        <v>1.9E-6</v>
      </c>
    </row>
    <row r="8544" spans="2:4" hidden="1" x14ac:dyDescent="0.2">
      <c r="B8544" s="131">
        <v>16041</v>
      </c>
      <c r="C8544" s="132"/>
      <c r="D8544" s="128">
        <v>1.9E-6</v>
      </c>
    </row>
    <row r="8545" spans="2:4" hidden="1" x14ac:dyDescent="0.2">
      <c r="B8545" s="131">
        <v>16011</v>
      </c>
      <c r="C8545" s="132"/>
      <c r="D8545" s="128">
        <v>1.9E-6</v>
      </c>
    </row>
    <row r="8546" spans="2:4" hidden="1" x14ac:dyDescent="0.2">
      <c r="B8546" s="131">
        <v>15980</v>
      </c>
      <c r="C8546" s="132"/>
      <c r="D8546" s="128">
        <v>1.9E-6</v>
      </c>
    </row>
    <row r="8547" spans="2:4" hidden="1" x14ac:dyDescent="0.2">
      <c r="B8547" s="131">
        <v>15950</v>
      </c>
      <c r="C8547" s="132"/>
      <c r="D8547" s="128">
        <v>1.9E-6</v>
      </c>
    </row>
    <row r="8548" spans="2:4" hidden="1" x14ac:dyDescent="0.2">
      <c r="B8548" s="131">
        <v>15919</v>
      </c>
      <c r="C8548" s="132"/>
      <c r="D8548" s="128">
        <v>1.9E-6</v>
      </c>
    </row>
    <row r="8549" spans="2:4" hidden="1" x14ac:dyDescent="0.2">
      <c r="B8549" s="131">
        <v>15888</v>
      </c>
      <c r="C8549" s="132"/>
      <c r="D8549" s="128">
        <v>1.9E-6</v>
      </c>
    </row>
    <row r="8550" spans="2:4" hidden="1" x14ac:dyDescent="0.2">
      <c r="B8550" s="131">
        <v>15858</v>
      </c>
      <c r="C8550" s="132"/>
      <c r="D8550" s="128">
        <v>1.9E-6</v>
      </c>
    </row>
    <row r="8551" spans="2:4" hidden="1" x14ac:dyDescent="0.2">
      <c r="B8551" s="131">
        <v>15827</v>
      </c>
      <c r="C8551" s="132"/>
      <c r="D8551" s="128">
        <v>1.9E-6</v>
      </c>
    </row>
    <row r="8552" spans="2:4" hidden="1" x14ac:dyDescent="0.2">
      <c r="B8552" s="131">
        <v>15797</v>
      </c>
      <c r="C8552" s="132"/>
      <c r="D8552" s="128">
        <v>1.9E-6</v>
      </c>
    </row>
    <row r="8553" spans="2:4" hidden="1" x14ac:dyDescent="0.2">
      <c r="B8553" s="131">
        <v>15766</v>
      </c>
      <c r="C8553" s="132"/>
      <c r="D8553" s="128">
        <v>1.9E-6</v>
      </c>
    </row>
    <row r="8554" spans="2:4" hidden="1" x14ac:dyDescent="0.2">
      <c r="B8554" s="131">
        <v>15738</v>
      </c>
      <c r="C8554" s="132"/>
      <c r="D8554" s="128">
        <v>1.9E-6</v>
      </c>
    </row>
    <row r="8555" spans="2:4" hidden="1" x14ac:dyDescent="0.2">
      <c r="B8555" s="131">
        <v>15707</v>
      </c>
      <c r="C8555" s="132"/>
      <c r="D8555" s="128">
        <v>1.9E-6</v>
      </c>
    </row>
    <row r="8556" spans="2:4" hidden="1" x14ac:dyDescent="0.2">
      <c r="B8556" s="131">
        <v>15676</v>
      </c>
      <c r="C8556" s="132"/>
      <c r="D8556" s="128">
        <v>1.9E-6</v>
      </c>
    </row>
    <row r="8557" spans="2:4" hidden="1" x14ac:dyDescent="0.2">
      <c r="B8557" s="131">
        <v>15646</v>
      </c>
      <c r="C8557" s="132"/>
      <c r="D8557" s="128">
        <v>1.9E-6</v>
      </c>
    </row>
    <row r="8558" spans="2:4" hidden="1" x14ac:dyDescent="0.2">
      <c r="B8558" s="131">
        <v>15615</v>
      </c>
      <c r="C8558" s="132"/>
      <c r="D8558" s="128">
        <v>1.9E-6</v>
      </c>
    </row>
    <row r="8559" spans="2:4" hidden="1" x14ac:dyDescent="0.2">
      <c r="B8559" s="131">
        <v>15585</v>
      </c>
      <c r="C8559" s="132"/>
      <c r="D8559" s="128">
        <v>1.9E-6</v>
      </c>
    </row>
    <row r="8560" spans="2:4" hidden="1" x14ac:dyDescent="0.2">
      <c r="B8560" s="131">
        <v>15554</v>
      </c>
      <c r="C8560" s="132"/>
      <c r="D8560" s="128">
        <v>1.9E-6</v>
      </c>
    </row>
    <row r="8561" spans="2:4" hidden="1" x14ac:dyDescent="0.2">
      <c r="B8561" s="131">
        <v>15523</v>
      </c>
      <c r="C8561" s="132"/>
      <c r="D8561" s="128">
        <v>1.9E-6</v>
      </c>
    </row>
    <row r="8562" spans="2:4" hidden="1" x14ac:dyDescent="0.2">
      <c r="B8562" s="131">
        <v>15493</v>
      </c>
      <c r="C8562" s="132"/>
      <c r="D8562" s="128">
        <v>1.9E-6</v>
      </c>
    </row>
    <row r="8563" spans="2:4" hidden="1" x14ac:dyDescent="0.2">
      <c r="B8563" s="131">
        <v>15462</v>
      </c>
      <c r="C8563" s="132"/>
      <c r="D8563" s="128">
        <v>1.9E-6</v>
      </c>
    </row>
    <row r="8564" spans="2:4" hidden="1" x14ac:dyDescent="0.2">
      <c r="B8564" s="131">
        <v>15432</v>
      </c>
      <c r="C8564" s="132"/>
      <c r="D8564" s="128">
        <v>1.9E-6</v>
      </c>
    </row>
    <row r="8565" spans="2:4" hidden="1" x14ac:dyDescent="0.2">
      <c r="B8565" s="131">
        <v>15401</v>
      </c>
      <c r="C8565" s="132"/>
      <c r="D8565" s="128">
        <v>1.9E-6</v>
      </c>
    </row>
    <row r="8566" spans="2:4" hidden="1" x14ac:dyDescent="0.2">
      <c r="B8566" s="131">
        <v>15373</v>
      </c>
      <c r="C8566" s="132"/>
      <c r="D8566" s="128">
        <v>1.9E-6</v>
      </c>
    </row>
    <row r="8567" spans="2:4" hidden="1" x14ac:dyDescent="0.2">
      <c r="B8567" s="131">
        <v>15342</v>
      </c>
      <c r="C8567" s="132"/>
      <c r="D8567" s="128">
        <v>1.9E-6</v>
      </c>
    </row>
    <row r="8568" spans="2:4" hidden="1" x14ac:dyDescent="0.2">
      <c r="B8568" s="131">
        <v>15311</v>
      </c>
      <c r="C8568" s="132"/>
      <c r="D8568" s="128">
        <v>1.9E-6</v>
      </c>
    </row>
    <row r="8569" spans="2:4" hidden="1" x14ac:dyDescent="0.2">
      <c r="B8569" s="131">
        <v>15281</v>
      </c>
      <c r="C8569" s="132"/>
      <c r="D8569" s="128">
        <v>1.9E-6</v>
      </c>
    </row>
    <row r="8570" spans="2:4" hidden="1" x14ac:dyDescent="0.2">
      <c r="B8570" s="131">
        <v>15250</v>
      </c>
      <c r="C8570" s="132"/>
      <c r="D8570" s="128">
        <v>1.9E-6</v>
      </c>
    </row>
    <row r="8571" spans="2:4" hidden="1" x14ac:dyDescent="0.2">
      <c r="B8571" s="131">
        <v>15220</v>
      </c>
      <c r="C8571" s="132"/>
      <c r="D8571" s="128">
        <v>1.9E-6</v>
      </c>
    </row>
    <row r="8572" spans="2:4" hidden="1" x14ac:dyDescent="0.2">
      <c r="B8572" s="131">
        <v>15189</v>
      </c>
      <c r="C8572" s="132"/>
      <c r="D8572" s="128">
        <v>1.9E-6</v>
      </c>
    </row>
    <row r="8573" spans="2:4" hidden="1" x14ac:dyDescent="0.2">
      <c r="B8573" s="131">
        <v>15158</v>
      </c>
      <c r="C8573" s="132"/>
      <c r="D8573" s="128">
        <v>1.9E-6</v>
      </c>
    </row>
    <row r="8574" spans="2:4" hidden="1" x14ac:dyDescent="0.2">
      <c r="B8574" s="131">
        <v>15128</v>
      </c>
      <c r="C8574" s="132"/>
      <c r="D8574" s="128">
        <v>1.9E-6</v>
      </c>
    </row>
    <row r="8575" spans="2:4" hidden="1" x14ac:dyDescent="0.2">
      <c r="B8575" s="131">
        <v>15097</v>
      </c>
      <c r="C8575" s="132"/>
      <c r="D8575" s="128">
        <v>1.9E-6</v>
      </c>
    </row>
    <row r="8576" spans="2:4" hidden="1" x14ac:dyDescent="0.2">
      <c r="B8576" s="131">
        <v>15067</v>
      </c>
      <c r="C8576" s="132"/>
      <c r="D8576" s="128">
        <v>1.9E-6</v>
      </c>
    </row>
    <row r="8577" spans="2:4" hidden="1" x14ac:dyDescent="0.2">
      <c r="B8577" s="131">
        <v>15036</v>
      </c>
      <c r="C8577" s="132"/>
      <c r="D8577" s="128">
        <v>1.9E-6</v>
      </c>
    </row>
    <row r="8578" spans="2:4" hidden="1" x14ac:dyDescent="0.2">
      <c r="B8578" s="131">
        <v>15008</v>
      </c>
      <c r="C8578" s="132"/>
      <c r="D8578" s="128">
        <v>1.9E-6</v>
      </c>
    </row>
    <row r="8579" spans="2:4" hidden="1" x14ac:dyDescent="0.2">
      <c r="B8579" s="131">
        <v>14977</v>
      </c>
      <c r="C8579" s="132"/>
      <c r="D8579" s="128">
        <v>1.9E-6</v>
      </c>
    </row>
    <row r="8580" spans="2:4" hidden="1" x14ac:dyDescent="0.2">
      <c r="B8580" s="131">
        <v>14946</v>
      </c>
      <c r="C8580" s="132"/>
      <c r="D8580" s="128">
        <v>1.9E-6</v>
      </c>
    </row>
    <row r="8581" spans="2:4" hidden="1" x14ac:dyDescent="0.2">
      <c r="B8581" s="131">
        <v>14916</v>
      </c>
      <c r="C8581" s="132"/>
      <c r="D8581" s="128">
        <v>1.9E-6</v>
      </c>
    </row>
    <row r="8582" spans="2:4" hidden="1" x14ac:dyDescent="0.2">
      <c r="B8582" s="131">
        <v>14885</v>
      </c>
      <c r="C8582" s="132"/>
      <c r="D8582" s="128">
        <v>1.9E-6</v>
      </c>
    </row>
    <row r="8583" spans="2:4" hidden="1" x14ac:dyDescent="0.2">
      <c r="B8583" s="131">
        <v>14855</v>
      </c>
      <c r="D8583" s="128">
        <v>1.9E-6</v>
      </c>
    </row>
    <row r="8584" spans="2:4" hidden="1" x14ac:dyDescent="0.2">
      <c r="B8584" s="131">
        <v>14824</v>
      </c>
      <c r="D8584" s="128">
        <v>1.9E-6</v>
      </c>
    </row>
    <row r="8585" spans="2:4" hidden="1" x14ac:dyDescent="0.2">
      <c r="B8585" s="131">
        <v>14793</v>
      </c>
      <c r="C8585" s="133"/>
      <c r="D8585" s="128">
        <v>1.9E-6</v>
      </c>
    </row>
    <row r="8586" spans="2:4" hidden="1" x14ac:dyDescent="0.2">
      <c r="B8586" s="131">
        <v>14763</v>
      </c>
      <c r="C8586" s="133"/>
      <c r="D8586" s="128">
        <v>1.9E-6</v>
      </c>
    </row>
    <row r="8587" spans="2:4" hidden="1" x14ac:dyDescent="0.2">
      <c r="B8587" s="131">
        <v>14732</v>
      </c>
      <c r="C8587" s="133"/>
      <c r="D8587" s="128">
        <v>1.9E-6</v>
      </c>
    </row>
    <row r="8588" spans="2:4" hidden="1" x14ac:dyDescent="0.2">
      <c r="B8588" s="131">
        <v>14702</v>
      </c>
      <c r="C8588" s="133"/>
      <c r="D8588" s="128">
        <v>1.9E-6</v>
      </c>
    </row>
    <row r="8589" spans="2:4" hidden="1" x14ac:dyDescent="0.2">
      <c r="B8589" s="131">
        <v>14671</v>
      </c>
      <c r="C8589" s="133"/>
      <c r="D8589" s="128">
        <v>1.9E-6</v>
      </c>
    </row>
    <row r="8590" spans="2:4" hidden="1" x14ac:dyDescent="0.2">
      <c r="B8590" s="131">
        <v>14642</v>
      </c>
      <c r="C8590" s="133"/>
      <c r="D8590" s="128">
        <v>1.9E-6</v>
      </c>
    </row>
    <row r="8591" spans="2:4" hidden="1" x14ac:dyDescent="0.2">
      <c r="B8591" s="131">
        <v>14611</v>
      </c>
      <c r="C8591" s="133"/>
      <c r="D8591" s="128">
        <v>1.9E-6</v>
      </c>
    </row>
    <row r="8592" spans="2:4" hidden="1" x14ac:dyDescent="0.2">
      <c r="B8592" s="131">
        <v>14580</v>
      </c>
      <c r="C8592" s="133"/>
      <c r="D8592" s="128">
        <v>2.08E-6</v>
      </c>
    </row>
    <row r="8593" spans="2:4" hidden="1" x14ac:dyDescent="0.2">
      <c r="B8593" s="131">
        <v>14550</v>
      </c>
      <c r="C8593" s="133"/>
      <c r="D8593" s="128">
        <v>2.08E-6</v>
      </c>
    </row>
    <row r="8594" spans="2:4" hidden="1" x14ac:dyDescent="0.2">
      <c r="B8594" s="131">
        <v>14519</v>
      </c>
      <c r="C8594" s="133"/>
      <c r="D8594" s="128">
        <v>2.08E-6</v>
      </c>
    </row>
    <row r="8595" spans="2:4" hidden="1" x14ac:dyDescent="0.2">
      <c r="B8595" s="131">
        <v>14489</v>
      </c>
      <c r="C8595" s="133"/>
      <c r="D8595" s="128">
        <v>2.08E-6</v>
      </c>
    </row>
    <row r="8596" spans="2:4" hidden="1" x14ac:dyDescent="0.2">
      <c r="B8596" s="131">
        <v>14458</v>
      </c>
      <c r="C8596" s="133"/>
      <c r="D8596" s="128">
        <v>2.08E-6</v>
      </c>
    </row>
    <row r="8597" spans="2:4" hidden="1" x14ac:dyDescent="0.2">
      <c r="B8597" s="131">
        <v>14427</v>
      </c>
      <c r="C8597" s="133"/>
      <c r="D8597" s="128">
        <v>2.08E-6</v>
      </c>
    </row>
    <row r="8598" spans="2:4" hidden="1" x14ac:dyDescent="0.2">
      <c r="B8598" s="131">
        <v>14397</v>
      </c>
      <c r="C8598" s="133"/>
      <c r="D8598" s="128">
        <v>2.08E-6</v>
      </c>
    </row>
    <row r="8599" spans="2:4" hidden="1" x14ac:dyDescent="0.2">
      <c r="B8599" s="131">
        <v>14366</v>
      </c>
      <c r="C8599" s="133"/>
      <c r="D8599" s="128">
        <v>2.08E-6</v>
      </c>
    </row>
    <row r="8600" spans="2:4" hidden="1" x14ac:dyDescent="0.2">
      <c r="B8600" s="131">
        <v>14336</v>
      </c>
      <c r="C8600" s="133"/>
      <c r="D8600" s="128">
        <v>2.08E-6</v>
      </c>
    </row>
    <row r="8601" spans="2:4" hidden="1" x14ac:dyDescent="0.2">
      <c r="B8601" s="131">
        <v>14305</v>
      </c>
      <c r="C8601" s="133"/>
      <c r="D8601" s="128">
        <v>2.08E-6</v>
      </c>
    </row>
    <row r="8602" spans="2:4" hidden="1" x14ac:dyDescent="0.2">
      <c r="B8602" s="131">
        <v>14277</v>
      </c>
      <c r="C8602" s="133"/>
      <c r="D8602" s="128">
        <v>2.08E-6</v>
      </c>
    </row>
    <row r="8603" spans="2:4" hidden="1" x14ac:dyDescent="0.2">
      <c r="B8603" s="131">
        <v>14246</v>
      </c>
      <c r="C8603" s="133"/>
      <c r="D8603" s="128">
        <v>2.08E-6</v>
      </c>
    </row>
    <row r="8604" spans="2:4" hidden="1" x14ac:dyDescent="0.2">
      <c r="C8604" s="133"/>
      <c r="D8604" s="128"/>
    </row>
    <row r="8605" spans="2:4" hidden="1" x14ac:dyDescent="0.2">
      <c r="C8605" s="133"/>
      <c r="D8605" s="128"/>
    </row>
    <row r="8606" spans="2:4" hidden="1" x14ac:dyDescent="0.2">
      <c r="B8606" s="133"/>
      <c r="C8606" s="133"/>
      <c r="D8606" s="128"/>
    </row>
    <row r="8607" spans="2:4" hidden="1" x14ac:dyDescent="0.2">
      <c r="B8607" s="133"/>
      <c r="C8607" s="133"/>
      <c r="D8607" s="128"/>
    </row>
    <row r="8608" spans="2:4" hidden="1" x14ac:dyDescent="0.2">
      <c r="B8608" s="133"/>
      <c r="C8608" s="133"/>
      <c r="D8608" s="128"/>
    </row>
    <row r="8609" spans="2:4" hidden="1" x14ac:dyDescent="0.2">
      <c r="B8609" s="133"/>
      <c r="C8609" s="133"/>
      <c r="D8609" s="128"/>
    </row>
    <row r="8610" spans="2:4" hidden="1" x14ac:dyDescent="0.2">
      <c r="B8610" s="133"/>
      <c r="C8610" s="133"/>
      <c r="D8610" s="128"/>
    </row>
    <row r="8611" spans="2:4" hidden="1" x14ac:dyDescent="0.2">
      <c r="B8611" s="133"/>
      <c r="C8611" s="133"/>
      <c r="D8611" s="128"/>
    </row>
    <row r="8612" spans="2:4" hidden="1" x14ac:dyDescent="0.2">
      <c r="B8612" s="133"/>
      <c r="C8612" s="133"/>
      <c r="D8612" s="128"/>
    </row>
    <row r="8613" spans="2:4" hidden="1" x14ac:dyDescent="0.2">
      <c r="B8613" s="133"/>
      <c r="C8613" s="133"/>
      <c r="D8613" s="128"/>
    </row>
    <row r="8614" spans="2:4" hidden="1" x14ac:dyDescent="0.2">
      <c r="B8614" s="133"/>
      <c r="C8614" s="133"/>
      <c r="D8614" s="128"/>
    </row>
    <row r="8615" spans="2:4" hidden="1" x14ac:dyDescent="0.2">
      <c r="B8615" s="133"/>
      <c r="C8615" s="133"/>
      <c r="D8615" s="128"/>
    </row>
    <row r="8616" spans="2:4" hidden="1" x14ac:dyDescent="0.2">
      <c r="B8616" s="133"/>
      <c r="C8616" s="133"/>
      <c r="D8616" s="128"/>
    </row>
    <row r="8617" spans="2:4" hidden="1" x14ac:dyDescent="0.2">
      <c r="B8617" s="133"/>
      <c r="C8617" s="133"/>
      <c r="D8617" s="128"/>
    </row>
    <row r="8618" spans="2:4" hidden="1" x14ac:dyDescent="0.2">
      <c r="B8618" s="133"/>
      <c r="C8618" s="133"/>
      <c r="D8618" s="128"/>
    </row>
    <row r="8619" spans="2:4" hidden="1" x14ac:dyDescent="0.2">
      <c r="B8619" s="133"/>
      <c r="C8619" s="133"/>
      <c r="D8619" s="128"/>
    </row>
    <row r="8620" spans="2:4" hidden="1" x14ac:dyDescent="0.2">
      <c r="B8620" s="133"/>
      <c r="C8620" s="133"/>
      <c r="D8620" s="128"/>
    </row>
    <row r="8621" spans="2:4" hidden="1" x14ac:dyDescent="0.2">
      <c r="B8621" s="133"/>
      <c r="C8621" s="133"/>
      <c r="D8621" s="128"/>
    </row>
    <row r="8622" spans="2:4" hidden="1" x14ac:dyDescent="0.2">
      <c r="B8622" s="133"/>
      <c r="C8622" s="133"/>
      <c r="D8622" s="128"/>
    </row>
    <row r="8623" spans="2:4" hidden="1" x14ac:dyDescent="0.2">
      <c r="B8623" s="133"/>
      <c r="C8623" s="133"/>
      <c r="D8623" s="128"/>
    </row>
    <row r="8624" spans="2:4" hidden="1" x14ac:dyDescent="0.2">
      <c r="B8624" s="133"/>
      <c r="C8624" s="133"/>
      <c r="D8624" s="128"/>
    </row>
    <row r="8625" spans="2:4" hidden="1" x14ac:dyDescent="0.2">
      <c r="B8625" s="133"/>
      <c r="C8625" s="133"/>
      <c r="D8625" s="128"/>
    </row>
    <row r="8626" spans="2:4" hidden="1" x14ac:dyDescent="0.2">
      <c r="B8626" s="133"/>
      <c r="C8626" s="133"/>
      <c r="D8626" s="128"/>
    </row>
    <row r="8627" spans="2:4" hidden="1" x14ac:dyDescent="0.2">
      <c r="B8627" s="133"/>
      <c r="C8627" s="133"/>
      <c r="D8627" s="128"/>
    </row>
    <row r="8628" spans="2:4" hidden="1" x14ac:dyDescent="0.2">
      <c r="B8628" s="133"/>
      <c r="C8628" s="133"/>
      <c r="D8628" s="128"/>
    </row>
    <row r="8629" spans="2:4" hidden="1" x14ac:dyDescent="0.2">
      <c r="B8629" s="133"/>
      <c r="C8629" s="133"/>
      <c r="D8629" s="128"/>
    </row>
    <row r="8630" spans="2:4" hidden="1" x14ac:dyDescent="0.2">
      <c r="B8630" s="133"/>
      <c r="C8630" s="133"/>
      <c r="D8630" s="128"/>
    </row>
    <row r="8631" spans="2:4" hidden="1" x14ac:dyDescent="0.2">
      <c r="B8631" s="133"/>
      <c r="C8631" s="133"/>
      <c r="D8631" s="128"/>
    </row>
    <row r="8632" spans="2:4" hidden="1" x14ac:dyDescent="0.2">
      <c r="B8632" s="133"/>
      <c r="C8632" s="133"/>
      <c r="D8632" s="128"/>
    </row>
    <row r="8633" spans="2:4" hidden="1" x14ac:dyDescent="0.2">
      <c r="B8633" s="133"/>
      <c r="C8633" s="133"/>
      <c r="D8633" s="128"/>
    </row>
    <row r="8634" spans="2:4" hidden="1" x14ac:dyDescent="0.2">
      <c r="B8634" s="133"/>
      <c r="C8634" s="133"/>
      <c r="D8634" s="128"/>
    </row>
    <row r="8635" spans="2:4" hidden="1" x14ac:dyDescent="0.2">
      <c r="B8635" s="133"/>
      <c r="C8635" s="133"/>
      <c r="D8635" s="128"/>
    </row>
    <row r="8636" spans="2:4" hidden="1" x14ac:dyDescent="0.2">
      <c r="B8636" s="133"/>
      <c r="C8636" s="133"/>
      <c r="D8636" s="128"/>
    </row>
    <row r="8637" spans="2:4" hidden="1" x14ac:dyDescent="0.2">
      <c r="B8637" s="133"/>
      <c r="C8637" s="133"/>
      <c r="D8637" s="128"/>
    </row>
    <row r="8638" spans="2:4" hidden="1" x14ac:dyDescent="0.2">
      <c r="B8638" s="133"/>
      <c r="C8638" s="133"/>
      <c r="D8638" s="128"/>
    </row>
    <row r="8639" spans="2:4" hidden="1" x14ac:dyDescent="0.2">
      <c r="B8639" s="133"/>
      <c r="C8639" s="133"/>
      <c r="D8639" s="128"/>
    </row>
    <row r="8640" spans="2:4" hidden="1" x14ac:dyDescent="0.2">
      <c r="B8640" s="133"/>
      <c r="C8640" s="133"/>
      <c r="D8640" s="128"/>
    </row>
    <row r="8641" spans="2:4" hidden="1" x14ac:dyDescent="0.2">
      <c r="B8641" s="133"/>
      <c r="C8641" s="133"/>
      <c r="D8641" s="128"/>
    </row>
    <row r="8642" spans="2:4" hidden="1" x14ac:dyDescent="0.2">
      <c r="B8642" s="133"/>
      <c r="C8642" s="133"/>
      <c r="D8642" s="128"/>
    </row>
    <row r="8643" spans="2:4" hidden="1" x14ac:dyDescent="0.2">
      <c r="B8643" s="133"/>
      <c r="C8643" s="133"/>
      <c r="D8643" s="128"/>
    </row>
    <row r="8644" spans="2:4" hidden="1" x14ac:dyDescent="0.2">
      <c r="B8644" s="133"/>
      <c r="C8644" s="133"/>
      <c r="D8644" s="128"/>
    </row>
    <row r="8645" spans="2:4" hidden="1" x14ac:dyDescent="0.2">
      <c r="B8645" s="133"/>
      <c r="C8645" s="133"/>
      <c r="D8645" s="128"/>
    </row>
    <row r="8646" spans="2:4" hidden="1" x14ac:dyDescent="0.2">
      <c r="B8646" s="133"/>
      <c r="C8646" s="133"/>
      <c r="D8646" s="128"/>
    </row>
    <row r="8647" spans="2:4" hidden="1" x14ac:dyDescent="0.2">
      <c r="B8647" s="133"/>
      <c r="C8647" s="133"/>
      <c r="D8647" s="128"/>
    </row>
    <row r="8648" spans="2:4" hidden="1" x14ac:dyDescent="0.2">
      <c r="B8648" s="133"/>
      <c r="C8648" s="133"/>
      <c r="D8648" s="128"/>
    </row>
    <row r="8649" spans="2:4" hidden="1" x14ac:dyDescent="0.2">
      <c r="B8649" s="133"/>
      <c r="C8649" s="133"/>
      <c r="D8649" s="128"/>
    </row>
    <row r="8650" spans="2:4" hidden="1" x14ac:dyDescent="0.2">
      <c r="B8650" s="133"/>
      <c r="C8650" s="133"/>
      <c r="D8650" s="128"/>
    </row>
    <row r="8651" spans="2:4" hidden="1" x14ac:dyDescent="0.2">
      <c r="B8651" s="133"/>
      <c r="C8651" s="133"/>
      <c r="D8651" s="128"/>
    </row>
    <row r="8652" spans="2:4" hidden="1" x14ac:dyDescent="0.2">
      <c r="B8652" s="133"/>
      <c r="C8652" s="133"/>
      <c r="D8652" s="128"/>
    </row>
    <row r="8653" spans="2:4" hidden="1" x14ac:dyDescent="0.2">
      <c r="B8653" s="133"/>
      <c r="C8653" s="133"/>
      <c r="D8653" s="128"/>
    </row>
    <row r="8654" spans="2:4" hidden="1" x14ac:dyDescent="0.2">
      <c r="B8654" s="133"/>
      <c r="C8654" s="133"/>
      <c r="D8654" s="128"/>
    </row>
    <row r="8655" spans="2:4" hidden="1" x14ac:dyDescent="0.2">
      <c r="B8655" s="133"/>
      <c r="C8655" s="133"/>
      <c r="D8655" s="128"/>
    </row>
    <row r="8656" spans="2:4" hidden="1" x14ac:dyDescent="0.2">
      <c r="B8656" s="133"/>
      <c r="C8656" s="133"/>
      <c r="D8656" s="128"/>
    </row>
    <row r="8657" spans="2:4" hidden="1" x14ac:dyDescent="0.2">
      <c r="B8657" s="133"/>
      <c r="C8657" s="133"/>
      <c r="D8657" s="128"/>
    </row>
    <row r="8658" spans="2:4" hidden="1" x14ac:dyDescent="0.2">
      <c r="B8658" s="133"/>
      <c r="C8658" s="133"/>
      <c r="D8658" s="128"/>
    </row>
    <row r="8659" spans="2:4" hidden="1" x14ac:dyDescent="0.2">
      <c r="B8659" s="133"/>
      <c r="C8659" s="133"/>
      <c r="D8659" s="128"/>
    </row>
    <row r="8660" spans="2:4" hidden="1" x14ac:dyDescent="0.2">
      <c r="B8660" s="133"/>
      <c r="C8660" s="133"/>
      <c r="D8660" s="128"/>
    </row>
    <row r="8661" spans="2:4" x14ac:dyDescent="0.2">
      <c r="B8661" s="133"/>
      <c r="C8661" s="133"/>
      <c r="D8661" s="128"/>
    </row>
    <row r="8662" spans="2:4" x14ac:dyDescent="0.2">
      <c r="B8662" s="133"/>
      <c r="C8662" s="133"/>
      <c r="D8662" s="128"/>
    </row>
    <row r="8663" spans="2:4" x14ac:dyDescent="0.2">
      <c r="B8663" s="133"/>
      <c r="C8663" s="133"/>
      <c r="D8663" s="128"/>
    </row>
    <row r="8664" spans="2:4" x14ac:dyDescent="0.2">
      <c r="B8664" s="133"/>
      <c r="C8664" s="133"/>
      <c r="D8664" s="128"/>
    </row>
    <row r="8665" spans="2:4" x14ac:dyDescent="0.2">
      <c r="B8665" s="133"/>
      <c r="C8665" s="133"/>
      <c r="D8665" s="128"/>
    </row>
    <row r="8666" spans="2:4" x14ac:dyDescent="0.2">
      <c r="B8666" s="133"/>
      <c r="C8666" s="133"/>
      <c r="D8666" s="128"/>
    </row>
    <row r="8667" spans="2:4" x14ac:dyDescent="0.2">
      <c r="B8667" s="133"/>
      <c r="C8667" s="133"/>
      <c r="D8667" s="128"/>
    </row>
    <row r="8668" spans="2:4" x14ac:dyDescent="0.2">
      <c r="B8668" s="133"/>
      <c r="C8668" s="133"/>
      <c r="D8668" s="128"/>
    </row>
    <row r="8669" spans="2:4" x14ac:dyDescent="0.2">
      <c r="B8669" s="133"/>
      <c r="C8669" s="133"/>
      <c r="D8669" s="128"/>
    </row>
    <row r="8670" spans="2:4" x14ac:dyDescent="0.2">
      <c r="B8670" s="133"/>
      <c r="C8670" s="133"/>
      <c r="D8670" s="128"/>
    </row>
    <row r="8671" spans="2:4" x14ac:dyDescent="0.2">
      <c r="B8671" s="133"/>
      <c r="C8671" s="133"/>
      <c r="D8671" s="128"/>
    </row>
    <row r="8672" spans="2:4" x14ac:dyDescent="0.2">
      <c r="B8672" s="133"/>
      <c r="C8672" s="133"/>
      <c r="D8672" s="128"/>
    </row>
    <row r="8673" spans="2:4" x14ac:dyDescent="0.2">
      <c r="B8673" s="133"/>
      <c r="C8673" s="133"/>
      <c r="D8673" s="128"/>
    </row>
    <row r="8674" spans="2:4" x14ac:dyDescent="0.2">
      <c r="B8674" s="133"/>
      <c r="C8674" s="133"/>
      <c r="D8674" s="128"/>
    </row>
    <row r="8675" spans="2:4" x14ac:dyDescent="0.2">
      <c r="B8675" s="133"/>
      <c r="C8675" s="133"/>
      <c r="D8675" s="128"/>
    </row>
    <row r="8676" spans="2:4" x14ac:dyDescent="0.2">
      <c r="B8676" s="133"/>
      <c r="C8676" s="133"/>
      <c r="D8676" s="128"/>
    </row>
    <row r="8677" spans="2:4" x14ac:dyDescent="0.2">
      <c r="B8677" s="133"/>
      <c r="C8677" s="133"/>
      <c r="D8677" s="128"/>
    </row>
    <row r="8678" spans="2:4" x14ac:dyDescent="0.2">
      <c r="B8678" s="133"/>
      <c r="C8678" s="133"/>
      <c r="D8678" s="128"/>
    </row>
    <row r="8679" spans="2:4" x14ac:dyDescent="0.2">
      <c r="B8679" s="133"/>
      <c r="C8679" s="133"/>
      <c r="D8679" s="128"/>
    </row>
    <row r="8680" spans="2:4" x14ac:dyDescent="0.2">
      <c r="B8680" s="133"/>
      <c r="C8680" s="133"/>
      <c r="D8680" s="128"/>
    </row>
    <row r="8681" spans="2:4" x14ac:dyDescent="0.2">
      <c r="B8681" s="133"/>
      <c r="C8681" s="133"/>
      <c r="D8681" s="128"/>
    </row>
    <row r="8682" spans="2:4" x14ac:dyDescent="0.2">
      <c r="B8682" s="133"/>
      <c r="C8682" s="133"/>
      <c r="D8682" s="128"/>
    </row>
    <row r="8683" spans="2:4" x14ac:dyDescent="0.2">
      <c r="B8683" s="133"/>
      <c r="C8683" s="133"/>
      <c r="D8683" s="128"/>
    </row>
    <row r="8684" spans="2:4" x14ac:dyDescent="0.2">
      <c r="B8684" s="133"/>
      <c r="C8684" s="133"/>
      <c r="D8684" s="128"/>
    </row>
    <row r="8685" spans="2:4" x14ac:dyDescent="0.2">
      <c r="B8685" s="133"/>
      <c r="C8685" s="133"/>
      <c r="D8685" s="128"/>
    </row>
    <row r="8686" spans="2:4" x14ac:dyDescent="0.2">
      <c r="B8686" s="133"/>
      <c r="C8686" s="133"/>
      <c r="D8686" s="128"/>
    </row>
    <row r="8687" spans="2:4" x14ac:dyDescent="0.2">
      <c r="B8687" s="133"/>
      <c r="C8687" s="133"/>
      <c r="D8687" s="128"/>
    </row>
    <row r="8688" spans="2:4" x14ac:dyDescent="0.2">
      <c r="B8688" s="133"/>
      <c r="C8688" s="133"/>
      <c r="D8688" s="128"/>
    </row>
    <row r="8689" spans="2:4" x14ac:dyDescent="0.2">
      <c r="B8689" s="133"/>
      <c r="C8689" s="133"/>
      <c r="D8689" s="128"/>
    </row>
    <row r="8690" spans="2:4" x14ac:dyDescent="0.2">
      <c r="B8690" s="133"/>
      <c r="C8690" s="133"/>
      <c r="D8690" s="128"/>
    </row>
    <row r="8691" spans="2:4" x14ac:dyDescent="0.2">
      <c r="B8691" s="133"/>
      <c r="C8691" s="133"/>
      <c r="D8691" s="128"/>
    </row>
    <row r="8692" spans="2:4" x14ac:dyDescent="0.2">
      <c r="B8692" s="133"/>
      <c r="C8692" s="133"/>
      <c r="D8692" s="128"/>
    </row>
    <row r="8693" spans="2:4" x14ac:dyDescent="0.2">
      <c r="B8693" s="133"/>
      <c r="C8693" s="133"/>
      <c r="D8693" s="128"/>
    </row>
    <row r="8694" spans="2:4" x14ac:dyDescent="0.2">
      <c r="B8694" s="133"/>
      <c r="C8694" s="133"/>
      <c r="D8694" s="128"/>
    </row>
    <row r="8695" spans="2:4" x14ac:dyDescent="0.2">
      <c r="B8695" s="133"/>
      <c r="C8695" s="133"/>
      <c r="D8695" s="128"/>
    </row>
    <row r="8696" spans="2:4" hidden="1" x14ac:dyDescent="0.2">
      <c r="B8696" s="133"/>
      <c r="C8696" s="133"/>
      <c r="D8696" s="128"/>
    </row>
    <row r="8697" spans="2:4" hidden="1" x14ac:dyDescent="0.2">
      <c r="B8697" s="133"/>
      <c r="C8697" s="133"/>
      <c r="D8697" s="128"/>
    </row>
    <row r="8698" spans="2:4" hidden="1" x14ac:dyDescent="0.2">
      <c r="B8698" s="133"/>
      <c r="C8698" s="133"/>
      <c r="D8698" s="128"/>
    </row>
    <row r="8699" spans="2:4" x14ac:dyDescent="0.2">
      <c r="B8699" s="133"/>
      <c r="C8699" s="133"/>
      <c r="D8699" s="128"/>
    </row>
    <row r="8700" spans="2:4" x14ac:dyDescent="0.2">
      <c r="B8700" s="133"/>
      <c r="C8700" s="133"/>
      <c r="D8700" s="128"/>
    </row>
    <row r="8701" spans="2:4" x14ac:dyDescent="0.2">
      <c r="B8701" s="133"/>
      <c r="C8701" s="133"/>
      <c r="D8701" s="128"/>
    </row>
    <row r="8702" spans="2:4" hidden="1" x14ac:dyDescent="0.2">
      <c r="B8702" s="133"/>
      <c r="C8702" s="133"/>
      <c r="D8702" s="128"/>
    </row>
    <row r="8703" spans="2:4" hidden="1" x14ac:dyDescent="0.2">
      <c r="B8703" s="133"/>
      <c r="C8703" s="133"/>
      <c r="D8703" s="128"/>
    </row>
    <row r="8704" spans="2:4" x14ac:dyDescent="0.2">
      <c r="B8704" s="133"/>
      <c r="C8704" s="133"/>
      <c r="D8704" s="128"/>
    </row>
    <row r="8705" spans="2:4" x14ac:dyDescent="0.2">
      <c r="B8705" s="133"/>
      <c r="C8705" s="133"/>
      <c r="D8705" s="128"/>
    </row>
    <row r="8706" spans="2:4" x14ac:dyDescent="0.2">
      <c r="B8706" s="133"/>
      <c r="C8706" s="133"/>
      <c r="D8706" s="128"/>
    </row>
    <row r="8707" spans="2:4" x14ac:dyDescent="0.2">
      <c r="B8707" s="133"/>
      <c r="C8707" s="133"/>
      <c r="D8707" s="128"/>
    </row>
    <row r="8708" spans="2:4" hidden="1" x14ac:dyDescent="0.2">
      <c r="B8708" s="133"/>
      <c r="C8708" s="133"/>
      <c r="D8708" s="128"/>
    </row>
    <row r="8709" spans="2:4" x14ac:dyDescent="0.2">
      <c r="B8709" s="133"/>
      <c r="C8709" s="133"/>
      <c r="D8709" s="128"/>
    </row>
    <row r="8710" spans="2:4" hidden="1" x14ac:dyDescent="0.2">
      <c r="B8710" s="133"/>
      <c r="C8710" s="133"/>
      <c r="D8710" s="128"/>
    </row>
    <row r="8711" spans="2:4" hidden="1" x14ac:dyDescent="0.2">
      <c r="B8711" s="133"/>
      <c r="D8711" s="128"/>
    </row>
    <row r="8712" spans="2:4" hidden="1" x14ac:dyDescent="0.2">
      <c r="B8712" s="133"/>
      <c r="D8712" s="128"/>
    </row>
    <row r="8713" spans="2:4" hidden="1" x14ac:dyDescent="0.2">
      <c r="B8713" s="133"/>
      <c r="D8713" s="128"/>
    </row>
    <row r="8714" spans="2:4" hidden="1" x14ac:dyDescent="0.2">
      <c r="B8714" s="133"/>
      <c r="D8714" s="128"/>
    </row>
    <row r="8715" spans="2:4" hidden="1" x14ac:dyDescent="0.2">
      <c r="B8715" s="133"/>
      <c r="D8715" s="128"/>
    </row>
    <row r="8716" spans="2:4" hidden="1" x14ac:dyDescent="0.2">
      <c r="B8716" s="133"/>
      <c r="D8716" s="128"/>
    </row>
    <row r="8717" spans="2:4" hidden="1" x14ac:dyDescent="0.2">
      <c r="B8717" s="133"/>
      <c r="D8717" s="128"/>
    </row>
    <row r="8718" spans="2:4" hidden="1" x14ac:dyDescent="0.2">
      <c r="B8718" s="133"/>
      <c r="D8718" s="128"/>
    </row>
    <row r="8719" spans="2:4" hidden="1" x14ac:dyDescent="0.2">
      <c r="B8719" s="133"/>
      <c r="D8719" s="128"/>
    </row>
    <row r="8720" spans="2:4" hidden="1" x14ac:dyDescent="0.2">
      <c r="B8720" s="133"/>
      <c r="D8720" s="128"/>
    </row>
    <row r="8721" spans="2:4" hidden="1" x14ac:dyDescent="0.2">
      <c r="B8721" s="133"/>
      <c r="D8721" s="128"/>
    </row>
    <row r="8722" spans="2:4" hidden="1" x14ac:dyDescent="0.2">
      <c r="B8722" s="133"/>
      <c r="D8722" s="128"/>
    </row>
    <row r="8723" spans="2:4" hidden="1" x14ac:dyDescent="0.2">
      <c r="B8723" s="133"/>
      <c r="D8723" s="128"/>
    </row>
    <row r="8724" spans="2:4" hidden="1" x14ac:dyDescent="0.2">
      <c r="B8724" s="133"/>
      <c r="D8724" s="128"/>
    </row>
    <row r="8725" spans="2:4" x14ac:dyDescent="0.2">
      <c r="B8725" s="133"/>
      <c r="D8725" s="128"/>
    </row>
    <row r="8726" spans="2:4" x14ac:dyDescent="0.2">
      <c r="B8726" s="133"/>
      <c r="D8726" s="128"/>
    </row>
    <row r="8727" spans="2:4" hidden="1" x14ac:dyDescent="0.2">
      <c r="B8727" s="133"/>
      <c r="D8727" s="128"/>
    </row>
    <row r="8728" spans="2:4" hidden="1" x14ac:dyDescent="0.2">
      <c r="B8728" s="133"/>
      <c r="D8728" s="128"/>
    </row>
    <row r="8729" spans="2:4" hidden="1" x14ac:dyDescent="0.2">
      <c r="B8729" s="133"/>
      <c r="D8729" s="128"/>
    </row>
    <row r="8730" spans="2:4" hidden="1" x14ac:dyDescent="0.2">
      <c r="B8730" s="133"/>
      <c r="D8730" s="128"/>
    </row>
    <row r="8731" spans="2:4" hidden="1" x14ac:dyDescent="0.2">
      <c r="B8731" s="133"/>
      <c r="D8731" s="128"/>
    </row>
    <row r="8732" spans="2:4" hidden="1" x14ac:dyDescent="0.2"/>
    <row r="8733" spans="2:4" hidden="1" x14ac:dyDescent="0.2"/>
    <row r="8734" spans="2:4" hidden="1" x14ac:dyDescent="0.2"/>
    <row r="8735" spans="2:4" hidden="1" x14ac:dyDescent="0.2"/>
    <row r="8736" spans="2:4" x14ac:dyDescent="0.2"/>
    <row r="8737" hidden="1" x14ac:dyDescent="0.2"/>
    <row r="8738" x14ac:dyDescent="0.2"/>
    <row r="8739" x14ac:dyDescent="0.2"/>
    <row r="8740" x14ac:dyDescent="0.2"/>
    <row r="8741" x14ac:dyDescent="0.2"/>
    <row r="8742" x14ac:dyDescent="0.2"/>
    <row r="8743" x14ac:dyDescent="0.2"/>
    <row r="8744" hidden="1" x14ac:dyDescent="0.2"/>
    <row r="8745" hidden="1" x14ac:dyDescent="0.2"/>
    <row r="8746" hidden="1" x14ac:dyDescent="0.2"/>
    <row r="8747" x14ac:dyDescent="0.2"/>
    <row r="8748" x14ac:dyDescent="0.2"/>
    <row r="8749" x14ac:dyDescent="0.2"/>
    <row r="8750" x14ac:dyDescent="0.2"/>
    <row r="8751" x14ac:dyDescent="0.2"/>
    <row r="8752" x14ac:dyDescent="0.2"/>
    <row r="8753" x14ac:dyDescent="0.2"/>
    <row r="8754" x14ac:dyDescent="0.2"/>
    <row r="8755" x14ac:dyDescent="0.2"/>
    <row r="8756" x14ac:dyDescent="0.2"/>
    <row r="8757" x14ac:dyDescent="0.2"/>
    <row r="8758" x14ac:dyDescent="0.2"/>
    <row r="8759" x14ac:dyDescent="0.2"/>
    <row r="8760" x14ac:dyDescent="0.2"/>
    <row r="8761" x14ac:dyDescent="0.2"/>
    <row r="8762" x14ac:dyDescent="0.2"/>
    <row r="8763" x14ac:dyDescent="0.2"/>
    <row r="8764" x14ac:dyDescent="0.2"/>
    <row r="8765" x14ac:dyDescent="0.2"/>
    <row r="8766" x14ac:dyDescent="0.2"/>
    <row r="8767" x14ac:dyDescent="0.2"/>
    <row r="8768" x14ac:dyDescent="0.2"/>
    <row r="8769" x14ac:dyDescent="0.2"/>
    <row r="8770" x14ac:dyDescent="0.2"/>
    <row r="8771" x14ac:dyDescent="0.2"/>
    <row r="8772" x14ac:dyDescent="0.2"/>
    <row r="8773" x14ac:dyDescent="0.2"/>
    <row r="8774" x14ac:dyDescent="0.2"/>
    <row r="8775" x14ac:dyDescent="0.2"/>
    <row r="8776" x14ac:dyDescent="0.2"/>
    <row r="8777" x14ac:dyDescent="0.2"/>
    <row r="8778" x14ac:dyDescent="0.2"/>
    <row r="8779" x14ac:dyDescent="0.2"/>
    <row r="8780" x14ac:dyDescent="0.2"/>
    <row r="8781" x14ac:dyDescent="0.2"/>
    <row r="8782" x14ac:dyDescent="0.2"/>
    <row r="8783" x14ac:dyDescent="0.2"/>
    <row r="8784" x14ac:dyDescent="0.2"/>
    <row r="8785" x14ac:dyDescent="0.2"/>
    <row r="8786" x14ac:dyDescent="0.2"/>
    <row r="8787" x14ac:dyDescent="0.2"/>
    <row r="8788" x14ac:dyDescent="0.2"/>
    <row r="8789" x14ac:dyDescent="0.2"/>
    <row r="8790" x14ac:dyDescent="0.2"/>
    <row r="8791" x14ac:dyDescent="0.2"/>
    <row r="8792" x14ac:dyDescent="0.2"/>
    <row r="8793" x14ac:dyDescent="0.2"/>
    <row r="8794" x14ac:dyDescent="0.2"/>
    <row r="8795" x14ac:dyDescent="0.2"/>
    <row r="8796" x14ac:dyDescent="0.2"/>
    <row r="8797" x14ac:dyDescent="0.2"/>
    <row r="8798" x14ac:dyDescent="0.2"/>
    <row r="8799" x14ac:dyDescent="0.2"/>
    <row r="8800" x14ac:dyDescent="0.2"/>
    <row r="8801" x14ac:dyDescent="0.2"/>
    <row r="8802" x14ac:dyDescent="0.2"/>
    <row r="8803" x14ac:dyDescent="0.2"/>
    <row r="8804" x14ac:dyDescent="0.2"/>
    <row r="8805" x14ac:dyDescent="0.2"/>
    <row r="8806" x14ac:dyDescent="0.2"/>
    <row r="8807" x14ac:dyDescent="0.2"/>
    <row r="8808" x14ac:dyDescent="0.2"/>
    <row r="8809" x14ac:dyDescent="0.2"/>
    <row r="8810" x14ac:dyDescent="0.2"/>
    <row r="8811" x14ac:dyDescent="0.2"/>
    <row r="8812" x14ac:dyDescent="0.2"/>
    <row r="8813" x14ac:dyDescent="0.2"/>
    <row r="8814" x14ac:dyDescent="0.2"/>
    <row r="8815" x14ac:dyDescent="0.2"/>
    <row r="8816" x14ac:dyDescent="0.2"/>
    <row r="8817" x14ac:dyDescent="0.2"/>
    <row r="8818" x14ac:dyDescent="0.2"/>
    <row r="8819" x14ac:dyDescent="0.2"/>
    <row r="8820" x14ac:dyDescent="0.2"/>
    <row r="8821" x14ac:dyDescent="0.2"/>
    <row r="8822" x14ac:dyDescent="0.2"/>
    <row r="8823" x14ac:dyDescent="0.2"/>
    <row r="8824" x14ac:dyDescent="0.2"/>
    <row r="8825" x14ac:dyDescent="0.2"/>
    <row r="8826" x14ac:dyDescent="0.2"/>
    <row r="8827" x14ac:dyDescent="0.2"/>
    <row r="8828" x14ac:dyDescent="0.2"/>
    <row r="8829" x14ac:dyDescent="0.2"/>
    <row r="8830" x14ac:dyDescent="0.2"/>
    <row r="8831" x14ac:dyDescent="0.2"/>
    <row r="8832" x14ac:dyDescent="0.2"/>
    <row r="8833" x14ac:dyDescent="0.2"/>
    <row r="8834" x14ac:dyDescent="0.2"/>
    <row r="8835" x14ac:dyDescent="0.2"/>
    <row r="8836" x14ac:dyDescent="0.2"/>
    <row r="8837" x14ac:dyDescent="0.2"/>
    <row r="8838" x14ac:dyDescent="0.2"/>
    <row r="8839" x14ac:dyDescent="0.2"/>
    <row r="8840" x14ac:dyDescent="0.2"/>
    <row r="8841" x14ac:dyDescent="0.2"/>
    <row r="8842" x14ac:dyDescent="0.2"/>
    <row r="8843" x14ac:dyDescent="0.2"/>
    <row r="8844" x14ac:dyDescent="0.2"/>
    <row r="8845" x14ac:dyDescent="0.2"/>
    <row r="8846" x14ac:dyDescent="0.2"/>
    <row r="8847" x14ac:dyDescent="0.2"/>
    <row r="8848" x14ac:dyDescent="0.2"/>
    <row r="8849" x14ac:dyDescent="0.2"/>
    <row r="8850" x14ac:dyDescent="0.2"/>
    <row r="8851" x14ac:dyDescent="0.2"/>
    <row r="8852" x14ac:dyDescent="0.2"/>
    <row r="8853" x14ac:dyDescent="0.2"/>
    <row r="8854" x14ac:dyDescent="0.2"/>
    <row r="8855" x14ac:dyDescent="0.2"/>
    <row r="8856" x14ac:dyDescent="0.2"/>
    <row r="8857" x14ac:dyDescent="0.2"/>
    <row r="8858" hidden="1" x14ac:dyDescent="0.2"/>
    <row r="8859" x14ac:dyDescent="0.2"/>
    <row r="8860" x14ac:dyDescent="0.2"/>
    <row r="8861" x14ac:dyDescent="0.2"/>
    <row r="8862" x14ac:dyDescent="0.2"/>
    <row r="8863" x14ac:dyDescent="0.2"/>
    <row r="8864" x14ac:dyDescent="0.2"/>
    <row r="8865" x14ac:dyDescent="0.2"/>
    <row r="8866" x14ac:dyDescent="0.2"/>
    <row r="8867" x14ac:dyDescent="0.2"/>
    <row r="8868" x14ac:dyDescent="0.2"/>
    <row r="8869" x14ac:dyDescent="0.2"/>
    <row r="8870" x14ac:dyDescent="0.2"/>
    <row r="8871" x14ac:dyDescent="0.2"/>
    <row r="8872" x14ac:dyDescent="0.2"/>
    <row r="8873" x14ac:dyDescent="0.2"/>
    <row r="8874" hidden="1" x14ac:dyDescent="0.2"/>
    <row r="8875" x14ac:dyDescent="0.2"/>
    <row r="8876" x14ac:dyDescent="0.2"/>
    <row r="8877" x14ac:dyDescent="0.2"/>
    <row r="8878" x14ac:dyDescent="0.2"/>
    <row r="8879" x14ac:dyDescent="0.2"/>
    <row r="8880" hidden="1" x14ac:dyDescent="0.2"/>
    <row r="8881" x14ac:dyDescent="0.2"/>
    <row r="8882" x14ac:dyDescent="0.2"/>
    <row r="8883" x14ac:dyDescent="0.2"/>
    <row r="8884" x14ac:dyDescent="0.2"/>
    <row r="8885" x14ac:dyDescent="0.2"/>
    <row r="8886" x14ac:dyDescent="0.2"/>
    <row r="8887" x14ac:dyDescent="0.2"/>
    <row r="8888" x14ac:dyDescent="0.2"/>
    <row r="8889" hidden="1" x14ac:dyDescent="0.2"/>
    <row r="8890" hidden="1" x14ac:dyDescent="0.2"/>
    <row r="8891" x14ac:dyDescent="0.2"/>
    <row r="8892" x14ac:dyDescent="0.2"/>
    <row r="8893" hidden="1" x14ac:dyDescent="0.2"/>
    <row r="8894" hidden="1" x14ac:dyDescent="0.2"/>
    <row r="8895" hidden="1" x14ac:dyDescent="0.2"/>
    <row r="8896" hidden="1" x14ac:dyDescent="0.2"/>
    <row r="8897" hidden="1" x14ac:dyDescent="0.2"/>
    <row r="8898" hidden="1" x14ac:dyDescent="0.2"/>
    <row r="8899" hidden="1" x14ac:dyDescent="0.2"/>
    <row r="8900" hidden="1" x14ac:dyDescent="0.2"/>
    <row r="8901" x14ac:dyDescent="0.2"/>
    <row r="8902" hidden="1" x14ac:dyDescent="0.2"/>
    <row r="8903" hidden="1" x14ac:dyDescent="0.2"/>
    <row r="8904" hidden="1" x14ac:dyDescent="0.2"/>
    <row r="8905" hidden="1" x14ac:dyDescent="0.2"/>
    <row r="8906" hidden="1" x14ac:dyDescent="0.2"/>
    <row r="8907" x14ac:dyDescent="0.2"/>
    <row r="8908" hidden="1" x14ac:dyDescent="0.2"/>
    <row r="8909" hidden="1" x14ac:dyDescent="0.2"/>
    <row r="8910" hidden="1" x14ac:dyDescent="0.2"/>
    <row r="8911" hidden="1" x14ac:dyDescent="0.2"/>
    <row r="8912" x14ac:dyDescent="0.2"/>
    <row r="8913" hidden="1" x14ac:dyDescent="0.2"/>
    <row r="8914" hidden="1" x14ac:dyDescent="0.2"/>
    <row r="8915" hidden="1" x14ac:dyDescent="0.2"/>
    <row r="8916" x14ac:dyDescent="0.2"/>
    <row r="8917" x14ac:dyDescent="0.2"/>
    <row r="8918" hidden="1" x14ac:dyDescent="0.2"/>
    <row r="8919" hidden="1" x14ac:dyDescent="0.2"/>
    <row r="8920" x14ac:dyDescent="0.2"/>
    <row r="8921" x14ac:dyDescent="0.2"/>
    <row r="8922" x14ac:dyDescent="0.2"/>
    <row r="8923" x14ac:dyDescent="0.2"/>
    <row r="8924" x14ac:dyDescent="0.2"/>
    <row r="8925" x14ac:dyDescent="0.2"/>
    <row r="8926" x14ac:dyDescent="0.2"/>
    <row r="8927" x14ac:dyDescent="0.2"/>
    <row r="8928" x14ac:dyDescent="0.2"/>
    <row r="8929" x14ac:dyDescent="0.2"/>
    <row r="8930" x14ac:dyDescent="0.2"/>
    <row r="8931" x14ac:dyDescent="0.2"/>
    <row r="8932" x14ac:dyDescent="0.2"/>
    <row r="8933" x14ac:dyDescent="0.2"/>
    <row r="8934" x14ac:dyDescent="0.2"/>
    <row r="8935" x14ac:dyDescent="0.2"/>
    <row r="8936" x14ac:dyDescent="0.2"/>
    <row r="8937" x14ac:dyDescent="0.2"/>
    <row r="8938" x14ac:dyDescent="0.2"/>
    <row r="8939" x14ac:dyDescent="0.2"/>
    <row r="8940" x14ac:dyDescent="0.2"/>
    <row r="8941" x14ac:dyDescent="0.2"/>
    <row r="8942" x14ac:dyDescent="0.2"/>
    <row r="8943" x14ac:dyDescent="0.2"/>
    <row r="8944" x14ac:dyDescent="0.2"/>
    <row r="8945" x14ac:dyDescent="0.2"/>
    <row r="8946" x14ac:dyDescent="0.2"/>
    <row r="8947" x14ac:dyDescent="0.2"/>
    <row r="8948" x14ac:dyDescent="0.2"/>
    <row r="8949" x14ac:dyDescent="0.2"/>
    <row r="8950" x14ac:dyDescent="0.2"/>
    <row r="8951" x14ac:dyDescent="0.2"/>
    <row r="8952" x14ac:dyDescent="0.2"/>
    <row r="8953" x14ac:dyDescent="0.2"/>
    <row r="8954" x14ac:dyDescent="0.2"/>
    <row r="8955" x14ac:dyDescent="0.2"/>
    <row r="8956" x14ac:dyDescent="0.2"/>
    <row r="8957" x14ac:dyDescent="0.2"/>
    <row r="8958" x14ac:dyDescent="0.2"/>
    <row r="8959" x14ac:dyDescent="0.2"/>
    <row r="8960" x14ac:dyDescent="0.2"/>
    <row r="8961" x14ac:dyDescent="0.2"/>
    <row r="8962" x14ac:dyDescent="0.2"/>
    <row r="8963" x14ac:dyDescent="0.2"/>
    <row r="8964" x14ac:dyDescent="0.2"/>
    <row r="8965" x14ac:dyDescent="0.2"/>
    <row r="8966" x14ac:dyDescent="0.2"/>
    <row r="8967" x14ac:dyDescent="0.2"/>
    <row r="8968" x14ac:dyDescent="0.2"/>
    <row r="8969" x14ac:dyDescent="0.2"/>
    <row r="8970" x14ac:dyDescent="0.2"/>
    <row r="8971" x14ac:dyDescent="0.2"/>
    <row r="8972" x14ac:dyDescent="0.2"/>
    <row r="8973" x14ac:dyDescent="0.2"/>
    <row r="8974" x14ac:dyDescent="0.2"/>
    <row r="8975" x14ac:dyDescent="0.2"/>
    <row r="8976" x14ac:dyDescent="0.2"/>
    <row r="8977" x14ac:dyDescent="0.2"/>
    <row r="8978" x14ac:dyDescent="0.2"/>
    <row r="8979" x14ac:dyDescent="0.2"/>
    <row r="8980" x14ac:dyDescent="0.2"/>
    <row r="8981" x14ac:dyDescent="0.2"/>
    <row r="8982" x14ac:dyDescent="0.2"/>
    <row r="8983" x14ac:dyDescent="0.2"/>
    <row r="8984" x14ac:dyDescent="0.2"/>
    <row r="8985" x14ac:dyDescent="0.2"/>
    <row r="8986" x14ac:dyDescent="0.2"/>
    <row r="8987" x14ac:dyDescent="0.2"/>
    <row r="8988" x14ac:dyDescent="0.2"/>
    <row r="8989" x14ac:dyDescent="0.2"/>
    <row r="8990" x14ac:dyDescent="0.2"/>
    <row r="8991" x14ac:dyDescent="0.2"/>
    <row r="8992" x14ac:dyDescent="0.2"/>
    <row r="8993" x14ac:dyDescent="0.2"/>
    <row r="8994" x14ac:dyDescent="0.2"/>
    <row r="8995" x14ac:dyDescent="0.2"/>
    <row r="8996" x14ac:dyDescent="0.2"/>
    <row r="8997" x14ac:dyDescent="0.2"/>
    <row r="8998" x14ac:dyDescent="0.2"/>
    <row r="8999" x14ac:dyDescent="0.2"/>
    <row r="9000" x14ac:dyDescent="0.2"/>
    <row r="9001" x14ac:dyDescent="0.2"/>
    <row r="9002" x14ac:dyDescent="0.2"/>
    <row r="9003" x14ac:dyDescent="0.2"/>
    <row r="9004" x14ac:dyDescent="0.2"/>
    <row r="9005" x14ac:dyDescent="0.2"/>
    <row r="9006" x14ac:dyDescent="0.2"/>
    <row r="9007" x14ac:dyDescent="0.2"/>
    <row r="9008" x14ac:dyDescent="0.2"/>
    <row r="9009" x14ac:dyDescent="0.2"/>
    <row r="9010" x14ac:dyDescent="0.2"/>
    <row r="9011" x14ac:dyDescent="0.2"/>
    <row r="9012" x14ac:dyDescent="0.2"/>
    <row r="9013" x14ac:dyDescent="0.2"/>
    <row r="9014" x14ac:dyDescent="0.2"/>
    <row r="9015" x14ac:dyDescent="0.2"/>
    <row r="9016" x14ac:dyDescent="0.2"/>
    <row r="9017" x14ac:dyDescent="0.2"/>
    <row r="9018" x14ac:dyDescent="0.2"/>
    <row r="9019" x14ac:dyDescent="0.2"/>
    <row r="9020" x14ac:dyDescent="0.2"/>
    <row r="9021" x14ac:dyDescent="0.2"/>
    <row r="9022" x14ac:dyDescent="0.2"/>
    <row r="9023" x14ac:dyDescent="0.2"/>
    <row r="9024" x14ac:dyDescent="0.2"/>
    <row r="9025" x14ac:dyDescent="0.2"/>
    <row r="9026" x14ac:dyDescent="0.2"/>
    <row r="9027" x14ac:dyDescent="0.2"/>
    <row r="9028" x14ac:dyDescent="0.2"/>
    <row r="9029" x14ac:dyDescent="0.2"/>
    <row r="9030" x14ac:dyDescent="0.2"/>
    <row r="9031" x14ac:dyDescent="0.2"/>
    <row r="9032" x14ac:dyDescent="0.2"/>
    <row r="9033" x14ac:dyDescent="0.2"/>
    <row r="9034" x14ac:dyDescent="0.2"/>
    <row r="9035" x14ac:dyDescent="0.2"/>
    <row r="9036" x14ac:dyDescent="0.2"/>
    <row r="9037" x14ac:dyDescent="0.2"/>
    <row r="9038" x14ac:dyDescent="0.2"/>
    <row r="9039" x14ac:dyDescent="0.2"/>
    <row r="9040" x14ac:dyDescent="0.2"/>
    <row r="9041" x14ac:dyDescent="0.2"/>
    <row r="9042" x14ac:dyDescent="0.2"/>
    <row r="9043" x14ac:dyDescent="0.2"/>
    <row r="9044" x14ac:dyDescent="0.2"/>
    <row r="9045" x14ac:dyDescent="0.2"/>
    <row r="9046" x14ac:dyDescent="0.2"/>
    <row r="9047" x14ac:dyDescent="0.2"/>
    <row r="9048" x14ac:dyDescent="0.2"/>
    <row r="9049" x14ac:dyDescent="0.2"/>
    <row r="9050" x14ac:dyDescent="0.2"/>
    <row r="9051" x14ac:dyDescent="0.2"/>
    <row r="9052" x14ac:dyDescent="0.2"/>
    <row r="9053" x14ac:dyDescent="0.2"/>
    <row r="9054" x14ac:dyDescent="0.2"/>
    <row r="9055" x14ac:dyDescent="0.2"/>
    <row r="9056" x14ac:dyDescent="0.2"/>
    <row r="9057" x14ac:dyDescent="0.2"/>
    <row r="9058" x14ac:dyDescent="0.2"/>
    <row r="9059" x14ac:dyDescent="0.2"/>
    <row r="9060" x14ac:dyDescent="0.2"/>
    <row r="9061" x14ac:dyDescent="0.2"/>
    <row r="9062" x14ac:dyDescent="0.2"/>
    <row r="9063" x14ac:dyDescent="0.2"/>
    <row r="9064" x14ac:dyDescent="0.2"/>
    <row r="9065" x14ac:dyDescent="0.2"/>
    <row r="9066" x14ac:dyDescent="0.2"/>
    <row r="9067" x14ac:dyDescent="0.2"/>
    <row r="9068" x14ac:dyDescent="0.2"/>
    <row r="9069" x14ac:dyDescent="0.2"/>
    <row r="9070" x14ac:dyDescent="0.2"/>
    <row r="9071" x14ac:dyDescent="0.2"/>
    <row r="9072" x14ac:dyDescent="0.2"/>
    <row r="9073" x14ac:dyDescent="0.2"/>
    <row r="9074" x14ac:dyDescent="0.2"/>
    <row r="9075" x14ac:dyDescent="0.2"/>
    <row r="9076" x14ac:dyDescent="0.2"/>
    <row r="9077" x14ac:dyDescent="0.2"/>
    <row r="9078" x14ac:dyDescent="0.2"/>
    <row r="9079" x14ac:dyDescent="0.2"/>
    <row r="9080" x14ac:dyDescent="0.2"/>
    <row r="9081" x14ac:dyDescent="0.2"/>
    <row r="9082" x14ac:dyDescent="0.2"/>
    <row r="9083" x14ac:dyDescent="0.2"/>
    <row r="9084" x14ac:dyDescent="0.2"/>
    <row r="9085" x14ac:dyDescent="0.2"/>
    <row r="9086" x14ac:dyDescent="0.2"/>
    <row r="9087" x14ac:dyDescent="0.2"/>
    <row r="9088" x14ac:dyDescent="0.2"/>
    <row r="9089" x14ac:dyDescent="0.2"/>
    <row r="9090" x14ac:dyDescent="0.2"/>
    <row r="9091" x14ac:dyDescent="0.2"/>
    <row r="9092" x14ac:dyDescent="0.2"/>
    <row r="9093" x14ac:dyDescent="0.2"/>
    <row r="9094" x14ac:dyDescent="0.2"/>
    <row r="9095" x14ac:dyDescent="0.2"/>
    <row r="9096" x14ac:dyDescent="0.2"/>
    <row r="9097" x14ac:dyDescent="0.2"/>
    <row r="9098" x14ac:dyDescent="0.2"/>
    <row r="9099" x14ac:dyDescent="0.2"/>
    <row r="9100" x14ac:dyDescent="0.2"/>
    <row r="9101" x14ac:dyDescent="0.2"/>
    <row r="9102" x14ac:dyDescent="0.2"/>
    <row r="9103" x14ac:dyDescent="0.2"/>
    <row r="9104" x14ac:dyDescent="0.2"/>
    <row r="9105" x14ac:dyDescent="0.2"/>
    <row r="9106" x14ac:dyDescent="0.2"/>
    <row r="9107" x14ac:dyDescent="0.2"/>
    <row r="9108" x14ac:dyDescent="0.2"/>
    <row r="9109" x14ac:dyDescent="0.2"/>
    <row r="9110" x14ac:dyDescent="0.2"/>
    <row r="9111" x14ac:dyDescent="0.2"/>
    <row r="9112" x14ac:dyDescent="0.2"/>
    <row r="9113" x14ac:dyDescent="0.2"/>
    <row r="9114" x14ac:dyDescent="0.2"/>
    <row r="9115" x14ac:dyDescent="0.2"/>
    <row r="9116" x14ac:dyDescent="0.2"/>
    <row r="9117" x14ac:dyDescent="0.2"/>
    <row r="9118" x14ac:dyDescent="0.2"/>
    <row r="9119" x14ac:dyDescent="0.2"/>
    <row r="9120" x14ac:dyDescent="0.2"/>
    <row r="9121" x14ac:dyDescent="0.2"/>
    <row r="9122" x14ac:dyDescent="0.2"/>
    <row r="9123" x14ac:dyDescent="0.2"/>
    <row r="9124" x14ac:dyDescent="0.2"/>
    <row r="9125" x14ac:dyDescent="0.2"/>
    <row r="9126" x14ac:dyDescent="0.2"/>
    <row r="9127" x14ac:dyDescent="0.2"/>
    <row r="9128" x14ac:dyDescent="0.2"/>
    <row r="9129" x14ac:dyDescent="0.2"/>
    <row r="9130" x14ac:dyDescent="0.2"/>
    <row r="9131" x14ac:dyDescent="0.2"/>
    <row r="9132" x14ac:dyDescent="0.2"/>
    <row r="9133" x14ac:dyDescent="0.2"/>
    <row r="9134" x14ac:dyDescent="0.2"/>
    <row r="9135" x14ac:dyDescent="0.2"/>
    <row r="9136" x14ac:dyDescent="0.2"/>
    <row r="9137" x14ac:dyDescent="0.2"/>
    <row r="9138" x14ac:dyDescent="0.2"/>
    <row r="9139" x14ac:dyDescent="0.2"/>
    <row r="9140" x14ac:dyDescent="0.2"/>
    <row r="9141" x14ac:dyDescent="0.2"/>
    <row r="9142" x14ac:dyDescent="0.2"/>
    <row r="9143" x14ac:dyDescent="0.2"/>
    <row r="9144" x14ac:dyDescent="0.2"/>
    <row r="9145" x14ac:dyDescent="0.2"/>
    <row r="9146" x14ac:dyDescent="0.2"/>
    <row r="9147" x14ac:dyDescent="0.2"/>
    <row r="9148" x14ac:dyDescent="0.2"/>
    <row r="9149" x14ac:dyDescent="0.2"/>
    <row r="9150" x14ac:dyDescent="0.2"/>
    <row r="9151" x14ac:dyDescent="0.2"/>
    <row r="9152" x14ac:dyDescent="0.2"/>
    <row r="9153" x14ac:dyDescent="0.2"/>
    <row r="9154" x14ac:dyDescent="0.2"/>
    <row r="9155" x14ac:dyDescent="0.2"/>
    <row r="9156" x14ac:dyDescent="0.2"/>
    <row r="9157" x14ac:dyDescent="0.2"/>
    <row r="9158" x14ac:dyDescent="0.2"/>
    <row r="9159" x14ac:dyDescent="0.2"/>
    <row r="9160" x14ac:dyDescent="0.2"/>
    <row r="9161" x14ac:dyDescent="0.2"/>
    <row r="9162" x14ac:dyDescent="0.2"/>
    <row r="9163" x14ac:dyDescent="0.2"/>
    <row r="9164" x14ac:dyDescent="0.2"/>
    <row r="9165" x14ac:dyDescent="0.2"/>
    <row r="9166" x14ac:dyDescent="0.2"/>
    <row r="9167" x14ac:dyDescent="0.2"/>
    <row r="9168" x14ac:dyDescent="0.2"/>
    <row r="9169" x14ac:dyDescent="0.2"/>
    <row r="9170" x14ac:dyDescent="0.2"/>
    <row r="9171" x14ac:dyDescent="0.2"/>
    <row r="9172" x14ac:dyDescent="0.2"/>
    <row r="9173" x14ac:dyDescent="0.2"/>
    <row r="9174" x14ac:dyDescent="0.2"/>
    <row r="9175" x14ac:dyDescent="0.2"/>
    <row r="9176" x14ac:dyDescent="0.2"/>
    <row r="9177" x14ac:dyDescent="0.2"/>
    <row r="9178" x14ac:dyDescent="0.2"/>
    <row r="9179" x14ac:dyDescent="0.2"/>
    <row r="9180" x14ac:dyDescent="0.2"/>
    <row r="9181" x14ac:dyDescent="0.2"/>
    <row r="9182" x14ac:dyDescent="0.2"/>
    <row r="9183" x14ac:dyDescent="0.2"/>
    <row r="9184" x14ac:dyDescent="0.2"/>
    <row r="9185" x14ac:dyDescent="0.2"/>
    <row r="9186" x14ac:dyDescent="0.2"/>
    <row r="9187" x14ac:dyDescent="0.2"/>
    <row r="9188" x14ac:dyDescent="0.2"/>
    <row r="9189" x14ac:dyDescent="0.2"/>
    <row r="9190" x14ac:dyDescent="0.2"/>
    <row r="9191" x14ac:dyDescent="0.2"/>
    <row r="9192" x14ac:dyDescent="0.2"/>
    <row r="9193" x14ac:dyDescent="0.2"/>
    <row r="9194" x14ac:dyDescent="0.2"/>
    <row r="9195" x14ac:dyDescent="0.2"/>
    <row r="9196" x14ac:dyDescent="0.2"/>
    <row r="9197" x14ac:dyDescent="0.2"/>
    <row r="9198" x14ac:dyDescent="0.2"/>
    <row r="9199" x14ac:dyDescent="0.2"/>
    <row r="9200" x14ac:dyDescent="0.2"/>
    <row r="9201" x14ac:dyDescent="0.2"/>
    <row r="9202" x14ac:dyDescent="0.2"/>
    <row r="9203" x14ac:dyDescent="0.2"/>
    <row r="9204" x14ac:dyDescent="0.2"/>
    <row r="9205" x14ac:dyDescent="0.2"/>
    <row r="9206" x14ac:dyDescent="0.2"/>
    <row r="9207" x14ac:dyDescent="0.2"/>
    <row r="9208" x14ac:dyDescent="0.2"/>
    <row r="9209" x14ac:dyDescent="0.2"/>
    <row r="9210" x14ac:dyDescent="0.2"/>
    <row r="9211" x14ac:dyDescent="0.2"/>
    <row r="9212" x14ac:dyDescent="0.2"/>
    <row r="9213" x14ac:dyDescent="0.2"/>
    <row r="9214" x14ac:dyDescent="0.2"/>
    <row r="9215" x14ac:dyDescent="0.2"/>
    <row r="9216" x14ac:dyDescent="0.2"/>
    <row r="9217" x14ac:dyDescent="0.2"/>
    <row r="9218" x14ac:dyDescent="0.2"/>
    <row r="9219" x14ac:dyDescent="0.2"/>
    <row r="9220" x14ac:dyDescent="0.2"/>
    <row r="9221" x14ac:dyDescent="0.2"/>
    <row r="9222" x14ac:dyDescent="0.2"/>
    <row r="9223" x14ac:dyDescent="0.2"/>
    <row r="9224" x14ac:dyDescent="0.2"/>
    <row r="9225" x14ac:dyDescent="0.2"/>
    <row r="9226" x14ac:dyDescent="0.2"/>
    <row r="9227" x14ac:dyDescent="0.2"/>
    <row r="9228" x14ac:dyDescent="0.2"/>
    <row r="9229" x14ac:dyDescent="0.2"/>
    <row r="9230" x14ac:dyDescent="0.2"/>
    <row r="9231" x14ac:dyDescent="0.2"/>
    <row r="9232" x14ac:dyDescent="0.2"/>
    <row r="9233" x14ac:dyDescent="0.2"/>
    <row r="9234" x14ac:dyDescent="0.2"/>
    <row r="9235" x14ac:dyDescent="0.2"/>
    <row r="9236" x14ac:dyDescent="0.2"/>
    <row r="9237" x14ac:dyDescent="0.2"/>
    <row r="9238" x14ac:dyDescent="0.2"/>
    <row r="9239" x14ac:dyDescent="0.2"/>
    <row r="9240" x14ac:dyDescent="0.2"/>
    <row r="9241" x14ac:dyDescent="0.2"/>
    <row r="9242" x14ac:dyDescent="0.2"/>
    <row r="9243" x14ac:dyDescent="0.2"/>
    <row r="9244" x14ac:dyDescent="0.2"/>
    <row r="9245" x14ac:dyDescent="0.2"/>
    <row r="9246" x14ac:dyDescent="0.2"/>
    <row r="9247" x14ac:dyDescent="0.2"/>
    <row r="9248" x14ac:dyDescent="0.2"/>
    <row r="9249" x14ac:dyDescent="0.2"/>
    <row r="9250" x14ac:dyDescent="0.2"/>
    <row r="9251" x14ac:dyDescent="0.2"/>
    <row r="9252" x14ac:dyDescent="0.2"/>
    <row r="9253" x14ac:dyDescent="0.2"/>
    <row r="9254" x14ac:dyDescent="0.2"/>
    <row r="9255" x14ac:dyDescent="0.2"/>
    <row r="9256" x14ac:dyDescent="0.2"/>
    <row r="9257" x14ac:dyDescent="0.2"/>
    <row r="9258" x14ac:dyDescent="0.2"/>
    <row r="9259" x14ac:dyDescent="0.2"/>
    <row r="9260" x14ac:dyDescent="0.2"/>
    <row r="9261" x14ac:dyDescent="0.2"/>
    <row r="9262" x14ac:dyDescent="0.2"/>
    <row r="9263" x14ac:dyDescent="0.2"/>
    <row r="9264" x14ac:dyDescent="0.2"/>
    <row r="9265" x14ac:dyDescent="0.2"/>
    <row r="9266" x14ac:dyDescent="0.2"/>
    <row r="9267" x14ac:dyDescent="0.2"/>
    <row r="9268" x14ac:dyDescent="0.2"/>
    <row r="9269" x14ac:dyDescent="0.2"/>
    <row r="9270" x14ac:dyDescent="0.2"/>
    <row r="9271" x14ac:dyDescent="0.2"/>
    <row r="9272" x14ac:dyDescent="0.2"/>
    <row r="9273" x14ac:dyDescent="0.2"/>
    <row r="9274" x14ac:dyDescent="0.2"/>
    <row r="9275" x14ac:dyDescent="0.2"/>
    <row r="9276" x14ac:dyDescent="0.2"/>
    <row r="9277" x14ac:dyDescent="0.2"/>
    <row r="9278" x14ac:dyDescent="0.2"/>
    <row r="9279" x14ac:dyDescent="0.2"/>
    <row r="9280" x14ac:dyDescent="0.2"/>
    <row r="9281" x14ac:dyDescent="0.2"/>
    <row r="9282" x14ac:dyDescent="0.2"/>
    <row r="9283" x14ac:dyDescent="0.2"/>
    <row r="9284" x14ac:dyDescent="0.2"/>
    <row r="9285" x14ac:dyDescent="0.2"/>
    <row r="9286" x14ac:dyDescent="0.2"/>
    <row r="9287" x14ac:dyDescent="0.2"/>
    <row r="9288" x14ac:dyDescent="0.2"/>
    <row r="9289" x14ac:dyDescent="0.2"/>
    <row r="9290" x14ac:dyDescent="0.2"/>
    <row r="9291" x14ac:dyDescent="0.2"/>
    <row r="9292" x14ac:dyDescent="0.2"/>
    <row r="9293" x14ac:dyDescent="0.2"/>
    <row r="9294" x14ac:dyDescent="0.2"/>
    <row r="9295" x14ac:dyDescent="0.2"/>
    <row r="9296" x14ac:dyDescent="0.2"/>
    <row r="9297" x14ac:dyDescent="0.2"/>
    <row r="9298" x14ac:dyDescent="0.2"/>
    <row r="9299" x14ac:dyDescent="0.2"/>
    <row r="9300" x14ac:dyDescent="0.2"/>
    <row r="9301" x14ac:dyDescent="0.2"/>
    <row r="9302" x14ac:dyDescent="0.2"/>
    <row r="9303" x14ac:dyDescent="0.2"/>
    <row r="9304" x14ac:dyDescent="0.2"/>
    <row r="9305" x14ac:dyDescent="0.2"/>
    <row r="9306" x14ac:dyDescent="0.2"/>
    <row r="9307" x14ac:dyDescent="0.2"/>
    <row r="9308" x14ac:dyDescent="0.2"/>
    <row r="9309" x14ac:dyDescent="0.2"/>
    <row r="9310" x14ac:dyDescent="0.2"/>
    <row r="9311" x14ac:dyDescent="0.2"/>
    <row r="9312" x14ac:dyDescent="0.2"/>
    <row r="9313" x14ac:dyDescent="0.2"/>
    <row r="9314" x14ac:dyDescent="0.2"/>
    <row r="9315" x14ac:dyDescent="0.2"/>
    <row r="9316" x14ac:dyDescent="0.2"/>
    <row r="9317" x14ac:dyDescent="0.2"/>
    <row r="9318" x14ac:dyDescent="0.2"/>
    <row r="9319" x14ac:dyDescent="0.2"/>
    <row r="9320" x14ac:dyDescent="0.2"/>
    <row r="9321" x14ac:dyDescent="0.2"/>
    <row r="9322" x14ac:dyDescent="0.2"/>
    <row r="9323" x14ac:dyDescent="0.2"/>
    <row r="9324" x14ac:dyDescent="0.2"/>
    <row r="9325" x14ac:dyDescent="0.2"/>
    <row r="9326" x14ac:dyDescent="0.2"/>
    <row r="9327" x14ac:dyDescent="0.2"/>
    <row r="9328" x14ac:dyDescent="0.2"/>
    <row r="9329" x14ac:dyDescent="0.2"/>
    <row r="9330" x14ac:dyDescent="0.2"/>
    <row r="9331" x14ac:dyDescent="0.2"/>
    <row r="9332" x14ac:dyDescent="0.2"/>
    <row r="9333" x14ac:dyDescent="0.2"/>
    <row r="9334" x14ac:dyDescent="0.2"/>
    <row r="9335" x14ac:dyDescent="0.2"/>
    <row r="9336" x14ac:dyDescent="0.2"/>
    <row r="9337" x14ac:dyDescent="0.2"/>
    <row r="9338" x14ac:dyDescent="0.2"/>
    <row r="9339" x14ac:dyDescent="0.2"/>
    <row r="9340" x14ac:dyDescent="0.2"/>
    <row r="9341" x14ac:dyDescent="0.2"/>
    <row r="9342" x14ac:dyDescent="0.2"/>
    <row r="9343" x14ac:dyDescent="0.2"/>
    <row r="9344" x14ac:dyDescent="0.2"/>
    <row r="9345" x14ac:dyDescent="0.2"/>
    <row r="9346" x14ac:dyDescent="0.2"/>
    <row r="9347" x14ac:dyDescent="0.2"/>
    <row r="9348" x14ac:dyDescent="0.2"/>
    <row r="9349" x14ac:dyDescent="0.2"/>
    <row r="9350" x14ac:dyDescent="0.2"/>
    <row r="9351" x14ac:dyDescent="0.2"/>
    <row r="9352" x14ac:dyDescent="0.2"/>
    <row r="9353" x14ac:dyDescent="0.2"/>
    <row r="9354" x14ac:dyDescent="0.2"/>
    <row r="9355" x14ac:dyDescent="0.2"/>
    <row r="9356" x14ac:dyDescent="0.2"/>
    <row r="9357" x14ac:dyDescent="0.2"/>
    <row r="9358" x14ac:dyDescent="0.2"/>
    <row r="9359" x14ac:dyDescent="0.2"/>
    <row r="9360" x14ac:dyDescent="0.2"/>
    <row r="9361" x14ac:dyDescent="0.2"/>
    <row r="9362" x14ac:dyDescent="0.2"/>
    <row r="9363" x14ac:dyDescent="0.2"/>
    <row r="9364" x14ac:dyDescent="0.2"/>
    <row r="9365" x14ac:dyDescent="0.2"/>
    <row r="9366" x14ac:dyDescent="0.2"/>
    <row r="9367" x14ac:dyDescent="0.2"/>
    <row r="9368" x14ac:dyDescent="0.2"/>
    <row r="9369" x14ac:dyDescent="0.2"/>
    <row r="9370" x14ac:dyDescent="0.2"/>
    <row r="9371" x14ac:dyDescent="0.2"/>
    <row r="9372" x14ac:dyDescent="0.2"/>
    <row r="9373" x14ac:dyDescent="0.2"/>
    <row r="9374" x14ac:dyDescent="0.2"/>
    <row r="9375" x14ac:dyDescent="0.2"/>
    <row r="9376" x14ac:dyDescent="0.2"/>
    <row r="9377" x14ac:dyDescent="0.2"/>
    <row r="9378" x14ac:dyDescent="0.2"/>
    <row r="9379" x14ac:dyDescent="0.2"/>
    <row r="9380" x14ac:dyDescent="0.2"/>
    <row r="9381" x14ac:dyDescent="0.2"/>
    <row r="9382" x14ac:dyDescent="0.2"/>
    <row r="9383" x14ac:dyDescent="0.2"/>
    <row r="9384" x14ac:dyDescent="0.2"/>
    <row r="9385" x14ac:dyDescent="0.2"/>
    <row r="9386" x14ac:dyDescent="0.2"/>
    <row r="9387" x14ac:dyDescent="0.2"/>
    <row r="9388" x14ac:dyDescent="0.2"/>
    <row r="9389" x14ac:dyDescent="0.2"/>
    <row r="9390" x14ac:dyDescent="0.2"/>
    <row r="9391" x14ac:dyDescent="0.2"/>
    <row r="9392" x14ac:dyDescent="0.2"/>
    <row r="9393" x14ac:dyDescent="0.2"/>
    <row r="9394" x14ac:dyDescent="0.2"/>
    <row r="9395" x14ac:dyDescent="0.2"/>
    <row r="9396" x14ac:dyDescent="0.2"/>
    <row r="9397" x14ac:dyDescent="0.2"/>
    <row r="9398" x14ac:dyDescent="0.2"/>
    <row r="9399" x14ac:dyDescent="0.2"/>
    <row r="9400" x14ac:dyDescent="0.2"/>
    <row r="9401" x14ac:dyDescent="0.2"/>
    <row r="9402" x14ac:dyDescent="0.2"/>
    <row r="9403" x14ac:dyDescent="0.2"/>
    <row r="9404" x14ac:dyDescent="0.2"/>
    <row r="9405" x14ac:dyDescent="0.2"/>
    <row r="9406" x14ac:dyDescent="0.2"/>
    <row r="9407" x14ac:dyDescent="0.2"/>
    <row r="9408" x14ac:dyDescent="0.2"/>
    <row r="9409" x14ac:dyDescent="0.2"/>
    <row r="9410" x14ac:dyDescent="0.2"/>
    <row r="9411" x14ac:dyDescent="0.2"/>
    <row r="9412" x14ac:dyDescent="0.2"/>
    <row r="9413" x14ac:dyDescent="0.2"/>
    <row r="9414" x14ac:dyDescent="0.2"/>
    <row r="9415" x14ac:dyDescent="0.2"/>
    <row r="9416" x14ac:dyDescent="0.2"/>
    <row r="9417" x14ac:dyDescent="0.2"/>
    <row r="9418" x14ac:dyDescent="0.2"/>
    <row r="9419" x14ac:dyDescent="0.2"/>
    <row r="9420" x14ac:dyDescent="0.2"/>
    <row r="9421" x14ac:dyDescent="0.2"/>
    <row r="9422" x14ac:dyDescent="0.2"/>
    <row r="9423" x14ac:dyDescent="0.2"/>
    <row r="9424" x14ac:dyDescent="0.2"/>
    <row r="9425" x14ac:dyDescent="0.2"/>
    <row r="9426" x14ac:dyDescent="0.2"/>
    <row r="9427" x14ac:dyDescent="0.2"/>
    <row r="9428" x14ac:dyDescent="0.2"/>
    <row r="9429" x14ac:dyDescent="0.2"/>
    <row r="9430" x14ac:dyDescent="0.2"/>
    <row r="9431" x14ac:dyDescent="0.2"/>
    <row r="9432" x14ac:dyDescent="0.2"/>
    <row r="9433" x14ac:dyDescent="0.2"/>
    <row r="9434" x14ac:dyDescent="0.2"/>
    <row r="9435" x14ac:dyDescent="0.2"/>
    <row r="9436" x14ac:dyDescent="0.2"/>
    <row r="9437" x14ac:dyDescent="0.2"/>
    <row r="9438" x14ac:dyDescent="0.2"/>
    <row r="9439" x14ac:dyDescent="0.2"/>
    <row r="9440" x14ac:dyDescent="0.2"/>
    <row r="9441" x14ac:dyDescent="0.2"/>
    <row r="9442" x14ac:dyDescent="0.2"/>
    <row r="9443" x14ac:dyDescent="0.2"/>
    <row r="9444" x14ac:dyDescent="0.2"/>
    <row r="9445" x14ac:dyDescent="0.2"/>
    <row r="9446" x14ac:dyDescent="0.2"/>
    <row r="9447" x14ac:dyDescent="0.2"/>
    <row r="9448" x14ac:dyDescent="0.2"/>
    <row r="9449" x14ac:dyDescent="0.2"/>
    <row r="9450" x14ac:dyDescent="0.2"/>
    <row r="9451" x14ac:dyDescent="0.2"/>
    <row r="9452" x14ac:dyDescent="0.2"/>
    <row r="9453" x14ac:dyDescent="0.2"/>
    <row r="9454" x14ac:dyDescent="0.2"/>
    <row r="9455" x14ac:dyDescent="0.2"/>
    <row r="9456" x14ac:dyDescent="0.2"/>
    <row r="9457" x14ac:dyDescent="0.2"/>
    <row r="9458" x14ac:dyDescent="0.2"/>
    <row r="9459" x14ac:dyDescent="0.2"/>
    <row r="9460" x14ac:dyDescent="0.2"/>
    <row r="9461" x14ac:dyDescent="0.2"/>
    <row r="9462" x14ac:dyDescent="0.2"/>
    <row r="9463" x14ac:dyDescent="0.2"/>
    <row r="9464" x14ac:dyDescent="0.2"/>
    <row r="9465" x14ac:dyDescent="0.2"/>
    <row r="9466" x14ac:dyDescent="0.2"/>
    <row r="9467" x14ac:dyDescent="0.2"/>
    <row r="9468" x14ac:dyDescent="0.2"/>
    <row r="9469" x14ac:dyDescent="0.2"/>
    <row r="9470" x14ac:dyDescent="0.2"/>
    <row r="9471" x14ac:dyDescent="0.2"/>
    <row r="9472" x14ac:dyDescent="0.2"/>
    <row r="9473" x14ac:dyDescent="0.2"/>
    <row r="9474" x14ac:dyDescent="0.2"/>
    <row r="9475" x14ac:dyDescent="0.2"/>
    <row r="9476" x14ac:dyDescent="0.2"/>
    <row r="9477" x14ac:dyDescent="0.2"/>
    <row r="9478" x14ac:dyDescent="0.2"/>
    <row r="9479" x14ac:dyDescent="0.2"/>
    <row r="9480" x14ac:dyDescent="0.2"/>
    <row r="9481" x14ac:dyDescent="0.2"/>
    <row r="9482" x14ac:dyDescent="0.2"/>
    <row r="9483" x14ac:dyDescent="0.2"/>
    <row r="9484" x14ac:dyDescent="0.2"/>
    <row r="9485" x14ac:dyDescent="0.2"/>
    <row r="9486" x14ac:dyDescent="0.2"/>
    <row r="9487" x14ac:dyDescent="0.2"/>
    <row r="9488" x14ac:dyDescent="0.2"/>
    <row r="9489" x14ac:dyDescent="0.2"/>
    <row r="9490" x14ac:dyDescent="0.2"/>
    <row r="9491" x14ac:dyDescent="0.2"/>
    <row r="9492" x14ac:dyDescent="0.2"/>
    <row r="9493" x14ac:dyDescent="0.2"/>
    <row r="9494" x14ac:dyDescent="0.2"/>
    <row r="9495" x14ac:dyDescent="0.2"/>
    <row r="9496" x14ac:dyDescent="0.2"/>
    <row r="9497" x14ac:dyDescent="0.2"/>
    <row r="9498" x14ac:dyDescent="0.2"/>
    <row r="9499" x14ac:dyDescent="0.2"/>
    <row r="9500" x14ac:dyDescent="0.2"/>
    <row r="9501" x14ac:dyDescent="0.2"/>
    <row r="9502" x14ac:dyDescent="0.2"/>
    <row r="9503" x14ac:dyDescent="0.2"/>
    <row r="9504" x14ac:dyDescent="0.2"/>
    <row r="9505" x14ac:dyDescent="0.2"/>
    <row r="9506" x14ac:dyDescent="0.2"/>
    <row r="9507" x14ac:dyDescent="0.2"/>
    <row r="9508" x14ac:dyDescent="0.2"/>
    <row r="9509" x14ac:dyDescent="0.2"/>
    <row r="9510" x14ac:dyDescent="0.2"/>
    <row r="9511" x14ac:dyDescent="0.2"/>
    <row r="9512" x14ac:dyDescent="0.2"/>
    <row r="9513" x14ac:dyDescent="0.2"/>
    <row r="9514" x14ac:dyDescent="0.2"/>
    <row r="9515" x14ac:dyDescent="0.2"/>
    <row r="9516" x14ac:dyDescent="0.2"/>
    <row r="9517" x14ac:dyDescent="0.2"/>
    <row r="9518" x14ac:dyDescent="0.2"/>
    <row r="9519" x14ac:dyDescent="0.2"/>
    <row r="9520" x14ac:dyDescent="0.2"/>
    <row r="9521" x14ac:dyDescent="0.2"/>
    <row r="9522" x14ac:dyDescent="0.2"/>
    <row r="9523" x14ac:dyDescent="0.2"/>
    <row r="9524" x14ac:dyDescent="0.2"/>
    <row r="9525" x14ac:dyDescent="0.2"/>
    <row r="9526" x14ac:dyDescent="0.2"/>
    <row r="9527" x14ac:dyDescent="0.2"/>
    <row r="9528" x14ac:dyDescent="0.2"/>
    <row r="9529" x14ac:dyDescent="0.2"/>
    <row r="9530" x14ac:dyDescent="0.2"/>
    <row r="9531" x14ac:dyDescent="0.2"/>
    <row r="9532" x14ac:dyDescent="0.2"/>
    <row r="9533" x14ac:dyDescent="0.2"/>
    <row r="9534" x14ac:dyDescent="0.2"/>
    <row r="9535" x14ac:dyDescent="0.2"/>
    <row r="9536" x14ac:dyDescent="0.2"/>
    <row r="9537" x14ac:dyDescent="0.2"/>
    <row r="9538" x14ac:dyDescent="0.2"/>
    <row r="9539" x14ac:dyDescent="0.2"/>
    <row r="9540" x14ac:dyDescent="0.2"/>
    <row r="9541" x14ac:dyDescent="0.2"/>
    <row r="9542" x14ac:dyDescent="0.2"/>
    <row r="9543" x14ac:dyDescent="0.2"/>
    <row r="9544" x14ac:dyDescent="0.2"/>
    <row r="9545" x14ac:dyDescent="0.2"/>
    <row r="9546" x14ac:dyDescent="0.2"/>
    <row r="9547" hidden="1" x14ac:dyDescent="0.2"/>
    <row r="9548" hidden="1" x14ac:dyDescent="0.2"/>
    <row r="9549" hidden="1" x14ac:dyDescent="0.2"/>
    <row r="9550" x14ac:dyDescent="0.2"/>
    <row r="9551" x14ac:dyDescent="0.2"/>
    <row r="9552" x14ac:dyDescent="0.2"/>
    <row r="9553" x14ac:dyDescent="0.2"/>
    <row r="9554" x14ac:dyDescent="0.2"/>
    <row r="9555" x14ac:dyDescent="0.2"/>
    <row r="9556" x14ac:dyDescent="0.2"/>
    <row r="9557" hidden="1" x14ac:dyDescent="0.2"/>
    <row r="9558" hidden="1" x14ac:dyDescent="0.2"/>
    <row r="9559" hidden="1" x14ac:dyDescent="0.2"/>
    <row r="9560" hidden="1" x14ac:dyDescent="0.2"/>
    <row r="9561" hidden="1" x14ac:dyDescent="0.2"/>
    <row r="9562" x14ac:dyDescent="0.2"/>
    <row r="9563" x14ac:dyDescent="0.2"/>
    <row r="9564" x14ac:dyDescent="0.2"/>
    <row r="9565" x14ac:dyDescent="0.2"/>
    <row r="9566" x14ac:dyDescent="0.2"/>
    <row r="9567" x14ac:dyDescent="0.2"/>
    <row r="9568" x14ac:dyDescent="0.2"/>
    <row r="9569" x14ac:dyDescent="0.2"/>
    <row r="9570" x14ac:dyDescent="0.2"/>
    <row r="9571" x14ac:dyDescent="0.2"/>
    <row r="9572" x14ac:dyDescent="0.2"/>
    <row r="9573" hidden="1" x14ac:dyDescent="0.2"/>
    <row r="9574" x14ac:dyDescent="0.2"/>
    <row r="9575" x14ac:dyDescent="0.2"/>
    <row r="9576" x14ac:dyDescent="0.2"/>
    <row r="9577" x14ac:dyDescent="0.2"/>
    <row r="9578" x14ac:dyDescent="0.2"/>
    <row r="9579" x14ac:dyDescent="0.2"/>
    <row r="9580" x14ac:dyDescent="0.2"/>
    <row r="9581" x14ac:dyDescent="0.2"/>
    <row r="9582" x14ac:dyDescent="0.2"/>
    <row r="9583" x14ac:dyDescent="0.2"/>
    <row r="9584" x14ac:dyDescent="0.2"/>
    <row r="9585" x14ac:dyDescent="0.2"/>
    <row r="9586" x14ac:dyDescent="0.2"/>
    <row r="9587" x14ac:dyDescent="0.2"/>
    <row r="9588" x14ac:dyDescent="0.2"/>
    <row r="9589" x14ac:dyDescent="0.2"/>
    <row r="9590" x14ac:dyDescent="0.2"/>
    <row r="9591" x14ac:dyDescent="0.2"/>
    <row r="9592" x14ac:dyDescent="0.2"/>
    <row r="9593" x14ac:dyDescent="0.2"/>
    <row r="9594" x14ac:dyDescent="0.2"/>
    <row r="9595" x14ac:dyDescent="0.2"/>
    <row r="9596" x14ac:dyDescent="0.2"/>
    <row r="9597" x14ac:dyDescent="0.2"/>
    <row r="9598" x14ac:dyDescent="0.2"/>
    <row r="9599" x14ac:dyDescent="0.2"/>
    <row r="9600" x14ac:dyDescent="0.2"/>
    <row r="9601" x14ac:dyDescent="0.2"/>
    <row r="9602" x14ac:dyDescent="0.2"/>
    <row r="9603" x14ac:dyDescent="0.2"/>
    <row r="9604" x14ac:dyDescent="0.2"/>
    <row r="9605" x14ac:dyDescent="0.2"/>
    <row r="9606" x14ac:dyDescent="0.2"/>
    <row r="9607" x14ac:dyDescent="0.2"/>
    <row r="9608" x14ac:dyDescent="0.2"/>
    <row r="9609" x14ac:dyDescent="0.2"/>
    <row r="9610" x14ac:dyDescent="0.2"/>
    <row r="9611" x14ac:dyDescent="0.2"/>
    <row r="9612" x14ac:dyDescent="0.2"/>
    <row r="9613" x14ac:dyDescent="0.2"/>
    <row r="9614" x14ac:dyDescent="0.2"/>
    <row r="9615" x14ac:dyDescent="0.2"/>
    <row r="9616" x14ac:dyDescent="0.2"/>
    <row r="9617" x14ac:dyDescent="0.2"/>
    <row r="9618" x14ac:dyDescent="0.2"/>
    <row r="9619" x14ac:dyDescent="0.2"/>
    <row r="9620" x14ac:dyDescent="0.2"/>
    <row r="9621" x14ac:dyDescent="0.2"/>
    <row r="9622" x14ac:dyDescent="0.2"/>
    <row r="9623" x14ac:dyDescent="0.2"/>
    <row r="9624" x14ac:dyDescent="0.2"/>
    <row r="9625" x14ac:dyDescent="0.2"/>
    <row r="9626" x14ac:dyDescent="0.2"/>
    <row r="9627" x14ac:dyDescent="0.2"/>
    <row r="9628" x14ac:dyDescent="0.2"/>
    <row r="9629" x14ac:dyDescent="0.2"/>
    <row r="9630" x14ac:dyDescent="0.2"/>
    <row r="9631" x14ac:dyDescent="0.2"/>
    <row r="9632" x14ac:dyDescent="0.2"/>
    <row r="9633" x14ac:dyDescent="0.2"/>
    <row r="9634" x14ac:dyDescent="0.2"/>
    <row r="9635" x14ac:dyDescent="0.2"/>
    <row r="9636" x14ac:dyDescent="0.2"/>
    <row r="9637" x14ac:dyDescent="0.2"/>
    <row r="9638" x14ac:dyDescent="0.2"/>
    <row r="9639" x14ac:dyDescent="0.2"/>
    <row r="9640" x14ac:dyDescent="0.2"/>
    <row r="9641" x14ac:dyDescent="0.2"/>
    <row r="9642" x14ac:dyDescent="0.2"/>
    <row r="9643" x14ac:dyDescent="0.2"/>
    <row r="9644" x14ac:dyDescent="0.2"/>
    <row r="9645" x14ac:dyDescent="0.2"/>
    <row r="9646" x14ac:dyDescent="0.2"/>
    <row r="9647" x14ac:dyDescent="0.2"/>
    <row r="9648" x14ac:dyDescent="0.2"/>
    <row r="9649" x14ac:dyDescent="0.2"/>
    <row r="9650" x14ac:dyDescent="0.2"/>
    <row r="9651" x14ac:dyDescent="0.2"/>
    <row r="9652" x14ac:dyDescent="0.2"/>
    <row r="9653" x14ac:dyDescent="0.2"/>
    <row r="9654" x14ac:dyDescent="0.2"/>
    <row r="9655" x14ac:dyDescent="0.2"/>
    <row r="9656" x14ac:dyDescent="0.2"/>
    <row r="9657" x14ac:dyDescent="0.2"/>
    <row r="9658" x14ac:dyDescent="0.2"/>
    <row r="9659" x14ac:dyDescent="0.2"/>
    <row r="9660" x14ac:dyDescent="0.2"/>
    <row r="9661" x14ac:dyDescent="0.2"/>
    <row r="9662" x14ac:dyDescent="0.2"/>
    <row r="9663" x14ac:dyDescent="0.2"/>
    <row r="9664" x14ac:dyDescent="0.2"/>
    <row r="9665" x14ac:dyDescent="0.2"/>
    <row r="9666" x14ac:dyDescent="0.2"/>
    <row r="9667" x14ac:dyDescent="0.2"/>
    <row r="9668" x14ac:dyDescent="0.2"/>
    <row r="9669" x14ac:dyDescent="0.2"/>
    <row r="9670" x14ac:dyDescent="0.2"/>
    <row r="9671" x14ac:dyDescent="0.2"/>
    <row r="9672" x14ac:dyDescent="0.2"/>
    <row r="9673" x14ac:dyDescent="0.2"/>
    <row r="9674" x14ac:dyDescent="0.2"/>
    <row r="9675" x14ac:dyDescent="0.2"/>
    <row r="9676" x14ac:dyDescent="0.2"/>
    <row r="9677" x14ac:dyDescent="0.2"/>
    <row r="9678" x14ac:dyDescent="0.2"/>
    <row r="9679" x14ac:dyDescent="0.2"/>
    <row r="9680" x14ac:dyDescent="0.2"/>
    <row r="9681" x14ac:dyDescent="0.2"/>
    <row r="9682" x14ac:dyDescent="0.2"/>
    <row r="9683" x14ac:dyDescent="0.2"/>
    <row r="9684" x14ac:dyDescent="0.2"/>
    <row r="9685" x14ac:dyDescent="0.2"/>
    <row r="9686" x14ac:dyDescent="0.2"/>
    <row r="9687" x14ac:dyDescent="0.2"/>
    <row r="9688" x14ac:dyDescent="0.2"/>
    <row r="9689" x14ac:dyDescent="0.2"/>
    <row r="9690" x14ac:dyDescent="0.2"/>
    <row r="9691" x14ac:dyDescent="0.2"/>
    <row r="9692" x14ac:dyDescent="0.2"/>
    <row r="9693" x14ac:dyDescent="0.2"/>
    <row r="9694" x14ac:dyDescent="0.2"/>
    <row r="9695" x14ac:dyDescent="0.2"/>
    <row r="9696" x14ac:dyDescent="0.2"/>
    <row r="9697" x14ac:dyDescent="0.2"/>
    <row r="9698" x14ac:dyDescent="0.2"/>
    <row r="9699" x14ac:dyDescent="0.2"/>
    <row r="9700" x14ac:dyDescent="0.2"/>
    <row r="9701" x14ac:dyDescent="0.2"/>
    <row r="9702" x14ac:dyDescent="0.2"/>
    <row r="9703" x14ac:dyDescent="0.2"/>
    <row r="9704" x14ac:dyDescent="0.2"/>
    <row r="9705" x14ac:dyDescent="0.2"/>
    <row r="9706" x14ac:dyDescent="0.2"/>
    <row r="9707" x14ac:dyDescent="0.2"/>
    <row r="9708" x14ac:dyDescent="0.2"/>
    <row r="9709" x14ac:dyDescent="0.2"/>
    <row r="9710" x14ac:dyDescent="0.2"/>
    <row r="9711" x14ac:dyDescent="0.2"/>
    <row r="9712" x14ac:dyDescent="0.2"/>
    <row r="9713" x14ac:dyDescent="0.2"/>
    <row r="9714" x14ac:dyDescent="0.2"/>
    <row r="9715" x14ac:dyDescent="0.2"/>
    <row r="9716" x14ac:dyDescent="0.2"/>
    <row r="9717" x14ac:dyDescent="0.2"/>
    <row r="9718" x14ac:dyDescent="0.2"/>
    <row r="9719" x14ac:dyDescent="0.2"/>
    <row r="9720" x14ac:dyDescent="0.2"/>
    <row r="9721" x14ac:dyDescent="0.2"/>
    <row r="9722" x14ac:dyDescent="0.2"/>
    <row r="9723" x14ac:dyDescent="0.2"/>
    <row r="9724" x14ac:dyDescent="0.2"/>
    <row r="9725" x14ac:dyDescent="0.2"/>
    <row r="9726" x14ac:dyDescent="0.2"/>
    <row r="9727" x14ac:dyDescent="0.2"/>
    <row r="9728" x14ac:dyDescent="0.2"/>
    <row r="9729" x14ac:dyDescent="0.2"/>
    <row r="9730" x14ac:dyDescent="0.2"/>
    <row r="9731" x14ac:dyDescent="0.2"/>
    <row r="9732" x14ac:dyDescent="0.2"/>
    <row r="9733" x14ac:dyDescent="0.2"/>
    <row r="9734" x14ac:dyDescent="0.2"/>
    <row r="9735" x14ac:dyDescent="0.2"/>
    <row r="9736" x14ac:dyDescent="0.2"/>
    <row r="9737" x14ac:dyDescent="0.2"/>
    <row r="9738" x14ac:dyDescent="0.2"/>
    <row r="9739" x14ac:dyDescent="0.2"/>
    <row r="9740" x14ac:dyDescent="0.2"/>
    <row r="9741" x14ac:dyDescent="0.2"/>
    <row r="9742" x14ac:dyDescent="0.2"/>
    <row r="9743" x14ac:dyDescent="0.2"/>
    <row r="9744" x14ac:dyDescent="0.2"/>
    <row r="9745" x14ac:dyDescent="0.2"/>
    <row r="9746" x14ac:dyDescent="0.2"/>
    <row r="9747" x14ac:dyDescent="0.2"/>
    <row r="9748" x14ac:dyDescent="0.2"/>
    <row r="9749" x14ac:dyDescent="0.2"/>
    <row r="9750" x14ac:dyDescent="0.2"/>
    <row r="9751" x14ac:dyDescent="0.2"/>
    <row r="9752" x14ac:dyDescent="0.2"/>
    <row r="9753" x14ac:dyDescent="0.2"/>
    <row r="9754" x14ac:dyDescent="0.2"/>
    <row r="9755" x14ac:dyDescent="0.2"/>
    <row r="9756" x14ac:dyDescent="0.2"/>
    <row r="9757" x14ac:dyDescent="0.2"/>
    <row r="9758" x14ac:dyDescent="0.2"/>
    <row r="9759" x14ac:dyDescent="0.2"/>
    <row r="9760" x14ac:dyDescent="0.2"/>
    <row r="9761" x14ac:dyDescent="0.2"/>
    <row r="9762" x14ac:dyDescent="0.2"/>
    <row r="9763" x14ac:dyDescent="0.2"/>
    <row r="9764" x14ac:dyDescent="0.2"/>
    <row r="9765" x14ac:dyDescent="0.2"/>
    <row r="9766" x14ac:dyDescent="0.2"/>
    <row r="9767" x14ac:dyDescent="0.2"/>
    <row r="9768" x14ac:dyDescent="0.2"/>
    <row r="9769" x14ac:dyDescent="0.2"/>
    <row r="9770" x14ac:dyDescent="0.2"/>
    <row r="9771" x14ac:dyDescent="0.2"/>
    <row r="9772" x14ac:dyDescent="0.2"/>
    <row r="9773" x14ac:dyDescent="0.2"/>
    <row r="9774" x14ac:dyDescent="0.2"/>
    <row r="9775" x14ac:dyDescent="0.2"/>
    <row r="9776" x14ac:dyDescent="0.2"/>
    <row r="9777" x14ac:dyDescent="0.2"/>
    <row r="9778" x14ac:dyDescent="0.2"/>
    <row r="9779" x14ac:dyDescent="0.2"/>
    <row r="9780" x14ac:dyDescent="0.2"/>
    <row r="9781" x14ac:dyDescent="0.2"/>
    <row r="9782" x14ac:dyDescent="0.2"/>
    <row r="9783" x14ac:dyDescent="0.2"/>
    <row r="9784" x14ac:dyDescent="0.2"/>
    <row r="9785" x14ac:dyDescent="0.2"/>
    <row r="9786" x14ac:dyDescent="0.2"/>
    <row r="9787" x14ac:dyDescent="0.2"/>
    <row r="9788" x14ac:dyDescent="0.2"/>
    <row r="9789" x14ac:dyDescent="0.2"/>
    <row r="9790" x14ac:dyDescent="0.2"/>
    <row r="9791" x14ac:dyDescent="0.2"/>
    <row r="9792" x14ac:dyDescent="0.2"/>
    <row r="9793" x14ac:dyDescent="0.2"/>
    <row r="9794" x14ac:dyDescent="0.2"/>
    <row r="9795" x14ac:dyDescent="0.2"/>
    <row r="9796" x14ac:dyDescent="0.2"/>
    <row r="9797" x14ac:dyDescent="0.2"/>
    <row r="9798" x14ac:dyDescent="0.2"/>
    <row r="9799" x14ac:dyDescent="0.2"/>
    <row r="9800" x14ac:dyDescent="0.2"/>
    <row r="9801" x14ac:dyDescent="0.2"/>
    <row r="9802" x14ac:dyDescent="0.2"/>
    <row r="9803" x14ac:dyDescent="0.2"/>
    <row r="9804" x14ac:dyDescent="0.2"/>
    <row r="9805" x14ac:dyDescent="0.2"/>
    <row r="9806" x14ac:dyDescent="0.2"/>
    <row r="9807" x14ac:dyDescent="0.2"/>
    <row r="9808" x14ac:dyDescent="0.2"/>
    <row r="9809" x14ac:dyDescent="0.2"/>
    <row r="9810" x14ac:dyDescent="0.2"/>
    <row r="9811" x14ac:dyDescent="0.2"/>
    <row r="9812" x14ac:dyDescent="0.2"/>
    <row r="9813" x14ac:dyDescent="0.2"/>
    <row r="9814" x14ac:dyDescent="0.2"/>
    <row r="9815" x14ac:dyDescent="0.2"/>
    <row r="9816" x14ac:dyDescent="0.2"/>
    <row r="9817" x14ac:dyDescent="0.2"/>
    <row r="9818" x14ac:dyDescent="0.2"/>
    <row r="9819" x14ac:dyDescent="0.2"/>
    <row r="9820" x14ac:dyDescent="0.2"/>
    <row r="9821" x14ac:dyDescent="0.2"/>
    <row r="9822" x14ac:dyDescent="0.2"/>
    <row r="9823" x14ac:dyDescent="0.2"/>
    <row r="9824" x14ac:dyDescent="0.2"/>
    <row r="9825" x14ac:dyDescent="0.2"/>
    <row r="9826" x14ac:dyDescent="0.2"/>
    <row r="9827" x14ac:dyDescent="0.2"/>
    <row r="9828" x14ac:dyDescent="0.2"/>
    <row r="9829" x14ac:dyDescent="0.2"/>
    <row r="9830" x14ac:dyDescent="0.2"/>
    <row r="9831" x14ac:dyDescent="0.2"/>
    <row r="9832" x14ac:dyDescent="0.2"/>
    <row r="9833" x14ac:dyDescent="0.2"/>
    <row r="9834" x14ac:dyDescent="0.2"/>
    <row r="9835" x14ac:dyDescent="0.2"/>
    <row r="9836" x14ac:dyDescent="0.2"/>
    <row r="9837" x14ac:dyDescent="0.2"/>
    <row r="9838" x14ac:dyDescent="0.2"/>
    <row r="9839" x14ac:dyDescent="0.2"/>
    <row r="9840" x14ac:dyDescent="0.2"/>
    <row r="9841" x14ac:dyDescent="0.2"/>
    <row r="9842" x14ac:dyDescent="0.2"/>
    <row r="9843" x14ac:dyDescent="0.2"/>
    <row r="9844" x14ac:dyDescent="0.2"/>
    <row r="9845" x14ac:dyDescent="0.2"/>
    <row r="9846" x14ac:dyDescent="0.2"/>
    <row r="9847" x14ac:dyDescent="0.2"/>
    <row r="9848" x14ac:dyDescent="0.2"/>
    <row r="9849" x14ac:dyDescent="0.2"/>
    <row r="9850" x14ac:dyDescent="0.2"/>
    <row r="9851" x14ac:dyDescent="0.2"/>
    <row r="9852" x14ac:dyDescent="0.2"/>
    <row r="9853" x14ac:dyDescent="0.2"/>
    <row r="9854" x14ac:dyDescent="0.2"/>
    <row r="9855" x14ac:dyDescent="0.2"/>
    <row r="9856" x14ac:dyDescent="0.2"/>
    <row r="9857" x14ac:dyDescent="0.2"/>
    <row r="9858" x14ac:dyDescent="0.2"/>
    <row r="9859" x14ac:dyDescent="0.2"/>
    <row r="9860" x14ac:dyDescent="0.2"/>
    <row r="9861" x14ac:dyDescent="0.2"/>
    <row r="9862" x14ac:dyDescent="0.2"/>
    <row r="9863" x14ac:dyDescent="0.2"/>
    <row r="9864" x14ac:dyDescent="0.2"/>
    <row r="9865" x14ac:dyDescent="0.2"/>
    <row r="9866" x14ac:dyDescent="0.2"/>
    <row r="9867" x14ac:dyDescent="0.2"/>
    <row r="9868" x14ac:dyDescent="0.2"/>
    <row r="9869" x14ac:dyDescent="0.2"/>
    <row r="9870" x14ac:dyDescent="0.2"/>
    <row r="9871" x14ac:dyDescent="0.2"/>
    <row r="9872" x14ac:dyDescent="0.2"/>
    <row r="9873" x14ac:dyDescent="0.2"/>
    <row r="9874" x14ac:dyDescent="0.2"/>
    <row r="9875" x14ac:dyDescent="0.2"/>
    <row r="9876" x14ac:dyDescent="0.2"/>
    <row r="9877" x14ac:dyDescent="0.2"/>
    <row r="9878" x14ac:dyDescent="0.2"/>
    <row r="9879" x14ac:dyDescent="0.2"/>
    <row r="9880" x14ac:dyDescent="0.2"/>
    <row r="9881" x14ac:dyDescent="0.2"/>
    <row r="9882" x14ac:dyDescent="0.2"/>
    <row r="9883" x14ac:dyDescent="0.2"/>
    <row r="9884" x14ac:dyDescent="0.2"/>
    <row r="9885" x14ac:dyDescent="0.2"/>
    <row r="9886" x14ac:dyDescent="0.2"/>
    <row r="9887" x14ac:dyDescent="0.2"/>
    <row r="9888" x14ac:dyDescent="0.2"/>
    <row r="9889" x14ac:dyDescent="0.2"/>
    <row r="9890" x14ac:dyDescent="0.2"/>
    <row r="9891" x14ac:dyDescent="0.2"/>
    <row r="9892" x14ac:dyDescent="0.2"/>
    <row r="9893" x14ac:dyDescent="0.2"/>
    <row r="9894" x14ac:dyDescent="0.2"/>
    <row r="9895" x14ac:dyDescent="0.2"/>
    <row r="9896" x14ac:dyDescent="0.2"/>
    <row r="9897" x14ac:dyDescent="0.2"/>
    <row r="9898" x14ac:dyDescent="0.2"/>
    <row r="9899" x14ac:dyDescent="0.2"/>
    <row r="9900" x14ac:dyDescent="0.2"/>
    <row r="9901" x14ac:dyDescent="0.2"/>
    <row r="9902" x14ac:dyDescent="0.2"/>
    <row r="9903" x14ac:dyDescent="0.2"/>
    <row r="9904" x14ac:dyDescent="0.2"/>
    <row r="9905" x14ac:dyDescent="0.2"/>
    <row r="9906" x14ac:dyDescent="0.2"/>
    <row r="9907" x14ac:dyDescent="0.2"/>
    <row r="9908" x14ac:dyDescent="0.2"/>
    <row r="9909" x14ac:dyDescent="0.2"/>
    <row r="9910" x14ac:dyDescent="0.2"/>
    <row r="9911" x14ac:dyDescent="0.2"/>
    <row r="9912" x14ac:dyDescent="0.2"/>
    <row r="9913" x14ac:dyDescent="0.2"/>
    <row r="9914" x14ac:dyDescent="0.2"/>
    <row r="9915" x14ac:dyDescent="0.2"/>
    <row r="9916" x14ac:dyDescent="0.2"/>
    <row r="9917" x14ac:dyDescent="0.2"/>
    <row r="9918" x14ac:dyDescent="0.2"/>
    <row r="9919" x14ac:dyDescent="0.2"/>
    <row r="9920" x14ac:dyDescent="0.2"/>
    <row r="9921" x14ac:dyDescent="0.2"/>
    <row r="9922" x14ac:dyDescent="0.2"/>
    <row r="9923" x14ac:dyDescent="0.2"/>
    <row r="9924" x14ac:dyDescent="0.2"/>
    <row r="9925" x14ac:dyDescent="0.2"/>
    <row r="9926" x14ac:dyDescent="0.2"/>
    <row r="9927" x14ac:dyDescent="0.2"/>
    <row r="9928" x14ac:dyDescent="0.2"/>
    <row r="9929" x14ac:dyDescent="0.2"/>
    <row r="9930" x14ac:dyDescent="0.2"/>
    <row r="9931" x14ac:dyDescent="0.2"/>
    <row r="9932" x14ac:dyDescent="0.2"/>
    <row r="9933" x14ac:dyDescent="0.2"/>
    <row r="9934" x14ac:dyDescent="0.2"/>
    <row r="9935" x14ac:dyDescent="0.2"/>
    <row r="9936" x14ac:dyDescent="0.2"/>
    <row r="9937" x14ac:dyDescent="0.2"/>
    <row r="9938" x14ac:dyDescent="0.2"/>
    <row r="9939" x14ac:dyDescent="0.2"/>
    <row r="9940" x14ac:dyDescent="0.2"/>
    <row r="9941" x14ac:dyDescent="0.2"/>
    <row r="9942" x14ac:dyDescent="0.2"/>
    <row r="9943" x14ac:dyDescent="0.2"/>
    <row r="9944" x14ac:dyDescent="0.2"/>
    <row r="9945" x14ac:dyDescent="0.2"/>
    <row r="9946" x14ac:dyDescent="0.2"/>
    <row r="9947" x14ac:dyDescent="0.2"/>
    <row r="9948" x14ac:dyDescent="0.2"/>
    <row r="9949" x14ac:dyDescent="0.2"/>
    <row r="9950" x14ac:dyDescent="0.2"/>
    <row r="9951" x14ac:dyDescent="0.2"/>
    <row r="9952" x14ac:dyDescent="0.2"/>
    <row r="9953" x14ac:dyDescent="0.2"/>
    <row r="9954" x14ac:dyDescent="0.2"/>
    <row r="9955" x14ac:dyDescent="0.2"/>
    <row r="9956" x14ac:dyDescent="0.2"/>
    <row r="9957" x14ac:dyDescent="0.2"/>
    <row r="9958" x14ac:dyDescent="0.2"/>
    <row r="9959" x14ac:dyDescent="0.2"/>
    <row r="9960" x14ac:dyDescent="0.2"/>
    <row r="9961" x14ac:dyDescent="0.2"/>
    <row r="9962" x14ac:dyDescent="0.2"/>
    <row r="9963" x14ac:dyDescent="0.2"/>
    <row r="9964" x14ac:dyDescent="0.2"/>
    <row r="9965" x14ac:dyDescent="0.2"/>
    <row r="9966" x14ac:dyDescent="0.2"/>
    <row r="9967" x14ac:dyDescent="0.2"/>
    <row r="9968" x14ac:dyDescent="0.2"/>
    <row r="9969" x14ac:dyDescent="0.2"/>
    <row r="9970" x14ac:dyDescent="0.2"/>
    <row r="9971" x14ac:dyDescent="0.2"/>
    <row r="9972" x14ac:dyDescent="0.2"/>
    <row r="9973" x14ac:dyDescent="0.2"/>
    <row r="9974" x14ac:dyDescent="0.2"/>
    <row r="9975" x14ac:dyDescent="0.2"/>
    <row r="9976" x14ac:dyDescent="0.2"/>
    <row r="9977" x14ac:dyDescent="0.2"/>
    <row r="9978" x14ac:dyDescent="0.2"/>
    <row r="9979" x14ac:dyDescent="0.2"/>
    <row r="9980" x14ac:dyDescent="0.2"/>
    <row r="9981" x14ac:dyDescent="0.2"/>
    <row r="9982" x14ac:dyDescent="0.2"/>
    <row r="9983" x14ac:dyDescent="0.2"/>
    <row r="9984" x14ac:dyDescent="0.2"/>
    <row r="9985" x14ac:dyDescent="0.2"/>
    <row r="9986" x14ac:dyDescent="0.2"/>
    <row r="9987" x14ac:dyDescent="0.2"/>
    <row r="9988" x14ac:dyDescent="0.2"/>
    <row r="9989" x14ac:dyDescent="0.2"/>
    <row r="9990" x14ac:dyDescent="0.2"/>
    <row r="9991" x14ac:dyDescent="0.2"/>
    <row r="9992" x14ac:dyDescent="0.2"/>
    <row r="9993" x14ac:dyDescent="0.2"/>
    <row r="9994" x14ac:dyDescent="0.2"/>
    <row r="9995" x14ac:dyDescent="0.2"/>
    <row r="9996" x14ac:dyDescent="0.2"/>
    <row r="9997" x14ac:dyDescent="0.2"/>
    <row r="9998" x14ac:dyDescent="0.2"/>
    <row r="9999" x14ac:dyDescent="0.2"/>
    <row r="10000" x14ac:dyDescent="0.2"/>
    <row r="10001" x14ac:dyDescent="0.2"/>
    <row r="10002" x14ac:dyDescent="0.2"/>
    <row r="10003" x14ac:dyDescent="0.2"/>
    <row r="10004" x14ac:dyDescent="0.2"/>
    <row r="10005" x14ac:dyDescent="0.2"/>
    <row r="10006" x14ac:dyDescent="0.2"/>
    <row r="10007" x14ac:dyDescent="0.2"/>
    <row r="10008" x14ac:dyDescent="0.2"/>
    <row r="10009" x14ac:dyDescent="0.2"/>
    <row r="10010" x14ac:dyDescent="0.2"/>
    <row r="10011" x14ac:dyDescent="0.2"/>
    <row r="10012" x14ac:dyDescent="0.2"/>
    <row r="10013" x14ac:dyDescent="0.2"/>
    <row r="10014" x14ac:dyDescent="0.2"/>
    <row r="10015" x14ac:dyDescent="0.2"/>
    <row r="10016" x14ac:dyDescent="0.2"/>
    <row r="10017" x14ac:dyDescent="0.2"/>
    <row r="10018" x14ac:dyDescent="0.2"/>
    <row r="10019" x14ac:dyDescent="0.2"/>
    <row r="10020" x14ac:dyDescent="0.2"/>
    <row r="10021" x14ac:dyDescent="0.2"/>
    <row r="10022" x14ac:dyDescent="0.2"/>
    <row r="10023" x14ac:dyDescent="0.2"/>
    <row r="10024" x14ac:dyDescent="0.2"/>
    <row r="10025" x14ac:dyDescent="0.2"/>
    <row r="10026" x14ac:dyDescent="0.2"/>
    <row r="10027" x14ac:dyDescent="0.2"/>
    <row r="10028" x14ac:dyDescent="0.2"/>
    <row r="10029" x14ac:dyDescent="0.2"/>
    <row r="10030" x14ac:dyDescent="0.2"/>
    <row r="10031" x14ac:dyDescent="0.2"/>
    <row r="10032" x14ac:dyDescent="0.2"/>
    <row r="10033" x14ac:dyDescent="0.2"/>
    <row r="10034" x14ac:dyDescent="0.2"/>
    <row r="10035" x14ac:dyDescent="0.2"/>
    <row r="10036" x14ac:dyDescent="0.2"/>
    <row r="10037" x14ac:dyDescent="0.2"/>
    <row r="10038" x14ac:dyDescent="0.2"/>
    <row r="10039" x14ac:dyDescent="0.2"/>
    <row r="10040" x14ac:dyDescent="0.2"/>
    <row r="10041" x14ac:dyDescent="0.2"/>
    <row r="10042" x14ac:dyDescent="0.2"/>
    <row r="10043" x14ac:dyDescent="0.2"/>
    <row r="10044" x14ac:dyDescent="0.2"/>
    <row r="10045" x14ac:dyDescent="0.2"/>
    <row r="10046" x14ac:dyDescent="0.2"/>
    <row r="10047" x14ac:dyDescent="0.2"/>
    <row r="10048" x14ac:dyDescent="0.2"/>
    <row r="10049" x14ac:dyDescent="0.2"/>
    <row r="10050" x14ac:dyDescent="0.2"/>
    <row r="10051" x14ac:dyDescent="0.2"/>
    <row r="10052" x14ac:dyDescent="0.2"/>
    <row r="10053" x14ac:dyDescent="0.2"/>
    <row r="10054" x14ac:dyDescent="0.2"/>
    <row r="10055" x14ac:dyDescent="0.2"/>
    <row r="10056" x14ac:dyDescent="0.2"/>
    <row r="10057" x14ac:dyDescent="0.2"/>
    <row r="10058" x14ac:dyDescent="0.2"/>
    <row r="10059" x14ac:dyDescent="0.2"/>
    <row r="10060" x14ac:dyDescent="0.2"/>
    <row r="10061" x14ac:dyDescent="0.2"/>
    <row r="10062" x14ac:dyDescent="0.2"/>
    <row r="10063" x14ac:dyDescent="0.2"/>
    <row r="10064" x14ac:dyDescent="0.2"/>
    <row r="10065" x14ac:dyDescent="0.2"/>
    <row r="10066" x14ac:dyDescent="0.2"/>
    <row r="10067" x14ac:dyDescent="0.2"/>
    <row r="10068" x14ac:dyDescent="0.2"/>
    <row r="10069" x14ac:dyDescent="0.2"/>
    <row r="10070" x14ac:dyDescent="0.2"/>
    <row r="10071" x14ac:dyDescent="0.2"/>
    <row r="10072" x14ac:dyDescent="0.2"/>
    <row r="10073" x14ac:dyDescent="0.2"/>
    <row r="10074" x14ac:dyDescent="0.2"/>
    <row r="10075" x14ac:dyDescent="0.2"/>
    <row r="10076" x14ac:dyDescent="0.2"/>
    <row r="10077" x14ac:dyDescent="0.2"/>
    <row r="10078" x14ac:dyDescent="0.2"/>
    <row r="10079" x14ac:dyDescent="0.2"/>
    <row r="10080" x14ac:dyDescent="0.2"/>
    <row r="10081" x14ac:dyDescent="0.2"/>
    <row r="10082" x14ac:dyDescent="0.2"/>
    <row r="10083" x14ac:dyDescent="0.2"/>
    <row r="10084" x14ac:dyDescent="0.2"/>
    <row r="10085" x14ac:dyDescent="0.2"/>
    <row r="10086" x14ac:dyDescent="0.2"/>
    <row r="10087" x14ac:dyDescent="0.2"/>
    <row r="10088" x14ac:dyDescent="0.2"/>
    <row r="10089" x14ac:dyDescent="0.2"/>
    <row r="10090" x14ac:dyDescent="0.2"/>
    <row r="10091" x14ac:dyDescent="0.2"/>
    <row r="10092" x14ac:dyDescent="0.2"/>
    <row r="10093" x14ac:dyDescent="0.2"/>
    <row r="10094" x14ac:dyDescent="0.2"/>
    <row r="10095" x14ac:dyDescent="0.2"/>
    <row r="10096" x14ac:dyDescent="0.2"/>
    <row r="10097" x14ac:dyDescent="0.2"/>
    <row r="10098" x14ac:dyDescent="0.2"/>
    <row r="10099" x14ac:dyDescent="0.2"/>
    <row r="10100" x14ac:dyDescent="0.2"/>
    <row r="10101" x14ac:dyDescent="0.2"/>
    <row r="10102" x14ac:dyDescent="0.2"/>
    <row r="10103" x14ac:dyDescent="0.2"/>
    <row r="10104" x14ac:dyDescent="0.2"/>
    <row r="10105" x14ac:dyDescent="0.2"/>
    <row r="10106" x14ac:dyDescent="0.2"/>
    <row r="10107" x14ac:dyDescent="0.2"/>
    <row r="10108" x14ac:dyDescent="0.2"/>
    <row r="10109" x14ac:dyDescent="0.2"/>
    <row r="10110" x14ac:dyDescent="0.2"/>
    <row r="10111" x14ac:dyDescent="0.2"/>
    <row r="10112" x14ac:dyDescent="0.2"/>
    <row r="10113" x14ac:dyDescent="0.2"/>
    <row r="10114" x14ac:dyDescent="0.2"/>
    <row r="10115" x14ac:dyDescent="0.2"/>
    <row r="10116" x14ac:dyDescent="0.2"/>
    <row r="10117" x14ac:dyDescent="0.2"/>
    <row r="10118" x14ac:dyDescent="0.2"/>
    <row r="10119" x14ac:dyDescent="0.2"/>
    <row r="10120" x14ac:dyDescent="0.2"/>
    <row r="10121" x14ac:dyDescent="0.2"/>
    <row r="10122" x14ac:dyDescent="0.2"/>
    <row r="10123" x14ac:dyDescent="0.2"/>
    <row r="10124" x14ac:dyDescent="0.2"/>
    <row r="10125" x14ac:dyDescent="0.2"/>
    <row r="10126" x14ac:dyDescent="0.2"/>
    <row r="10127" x14ac:dyDescent="0.2"/>
    <row r="10128" x14ac:dyDescent="0.2"/>
    <row r="10129" x14ac:dyDescent="0.2"/>
    <row r="10130" x14ac:dyDescent="0.2"/>
    <row r="10131" x14ac:dyDescent="0.2"/>
    <row r="10132" x14ac:dyDescent="0.2"/>
    <row r="10133" x14ac:dyDescent="0.2"/>
    <row r="10134" x14ac:dyDescent="0.2"/>
    <row r="10135" x14ac:dyDescent="0.2"/>
    <row r="10136" x14ac:dyDescent="0.2"/>
    <row r="10137" x14ac:dyDescent="0.2"/>
    <row r="10138" x14ac:dyDescent="0.2"/>
    <row r="10139" x14ac:dyDescent="0.2"/>
    <row r="10140" x14ac:dyDescent="0.2"/>
    <row r="10141" x14ac:dyDescent="0.2"/>
    <row r="10142" x14ac:dyDescent="0.2"/>
    <row r="10143" x14ac:dyDescent="0.2"/>
    <row r="10144" x14ac:dyDescent="0.2"/>
    <row r="10145" x14ac:dyDescent="0.2"/>
    <row r="10146" x14ac:dyDescent="0.2"/>
    <row r="10147" x14ac:dyDescent="0.2"/>
    <row r="10148" x14ac:dyDescent="0.2"/>
    <row r="10149" x14ac:dyDescent="0.2"/>
    <row r="10150" x14ac:dyDescent="0.2"/>
    <row r="10151" x14ac:dyDescent="0.2"/>
    <row r="10152" x14ac:dyDescent="0.2"/>
    <row r="10153" x14ac:dyDescent="0.2"/>
    <row r="10154" x14ac:dyDescent="0.2"/>
    <row r="10155" x14ac:dyDescent="0.2"/>
    <row r="10156" x14ac:dyDescent="0.2"/>
    <row r="10157" x14ac:dyDescent="0.2"/>
    <row r="10158" x14ac:dyDescent="0.2"/>
    <row r="10159" x14ac:dyDescent="0.2"/>
    <row r="10160" x14ac:dyDescent="0.2"/>
    <row r="10161" x14ac:dyDescent="0.2"/>
    <row r="10162" x14ac:dyDescent="0.2"/>
    <row r="10163" x14ac:dyDescent="0.2"/>
    <row r="10164" x14ac:dyDescent="0.2"/>
    <row r="10165" x14ac:dyDescent="0.2"/>
    <row r="10166" x14ac:dyDescent="0.2"/>
    <row r="10167" x14ac:dyDescent="0.2"/>
    <row r="10168" x14ac:dyDescent="0.2"/>
    <row r="10169" x14ac:dyDescent="0.2"/>
    <row r="10170" x14ac:dyDescent="0.2"/>
    <row r="10171" x14ac:dyDescent="0.2"/>
    <row r="10172" x14ac:dyDescent="0.2"/>
    <row r="10173" x14ac:dyDescent="0.2"/>
    <row r="10174" x14ac:dyDescent="0.2"/>
    <row r="10175" x14ac:dyDescent="0.2"/>
    <row r="10176" x14ac:dyDescent="0.2"/>
    <row r="10177" x14ac:dyDescent="0.2"/>
    <row r="10178" x14ac:dyDescent="0.2"/>
    <row r="10179" x14ac:dyDescent="0.2"/>
    <row r="10180" x14ac:dyDescent="0.2"/>
    <row r="10181" x14ac:dyDescent="0.2"/>
    <row r="10182" x14ac:dyDescent="0.2"/>
    <row r="10183" x14ac:dyDescent="0.2"/>
    <row r="10184" x14ac:dyDescent="0.2"/>
    <row r="10185" x14ac:dyDescent="0.2"/>
    <row r="10186" x14ac:dyDescent="0.2"/>
    <row r="10187" x14ac:dyDescent="0.2"/>
    <row r="10188" x14ac:dyDescent="0.2"/>
    <row r="10189" x14ac:dyDescent="0.2"/>
    <row r="10190" x14ac:dyDescent="0.2"/>
    <row r="10191" x14ac:dyDescent="0.2"/>
    <row r="10192" x14ac:dyDescent="0.2"/>
    <row r="10193" x14ac:dyDescent="0.2"/>
    <row r="10194" x14ac:dyDescent="0.2"/>
    <row r="10195" x14ac:dyDescent="0.2"/>
    <row r="10196" x14ac:dyDescent="0.2"/>
    <row r="10197" x14ac:dyDescent="0.2"/>
    <row r="10198" x14ac:dyDescent="0.2"/>
    <row r="10199" x14ac:dyDescent="0.2"/>
    <row r="10200" x14ac:dyDescent="0.2"/>
    <row r="10201" x14ac:dyDescent="0.2"/>
    <row r="10202" x14ac:dyDescent="0.2"/>
    <row r="10203" x14ac:dyDescent="0.2"/>
    <row r="10204" x14ac:dyDescent="0.2"/>
    <row r="10205" x14ac:dyDescent="0.2"/>
    <row r="10206" x14ac:dyDescent="0.2"/>
    <row r="10207" x14ac:dyDescent="0.2"/>
    <row r="10208" x14ac:dyDescent="0.2"/>
    <row r="10209" x14ac:dyDescent="0.2"/>
    <row r="10210" x14ac:dyDescent="0.2"/>
    <row r="10211" x14ac:dyDescent="0.2"/>
    <row r="10212" x14ac:dyDescent="0.2"/>
    <row r="10213" x14ac:dyDescent="0.2"/>
    <row r="10214" x14ac:dyDescent="0.2"/>
    <row r="10215" x14ac:dyDescent="0.2"/>
    <row r="10216" x14ac:dyDescent="0.2"/>
    <row r="10217" x14ac:dyDescent="0.2"/>
    <row r="10218" x14ac:dyDescent="0.2"/>
    <row r="10219" x14ac:dyDescent="0.2"/>
    <row r="10220" x14ac:dyDescent="0.2"/>
    <row r="10221" x14ac:dyDescent="0.2"/>
    <row r="10222" x14ac:dyDescent="0.2"/>
    <row r="10223" x14ac:dyDescent="0.2"/>
    <row r="10224" x14ac:dyDescent="0.2"/>
    <row r="10225" x14ac:dyDescent="0.2"/>
    <row r="10226" x14ac:dyDescent="0.2"/>
    <row r="10227" x14ac:dyDescent="0.2"/>
    <row r="10228" x14ac:dyDescent="0.2"/>
    <row r="10229" x14ac:dyDescent="0.2"/>
    <row r="10230" x14ac:dyDescent="0.2"/>
    <row r="10231" x14ac:dyDescent="0.2"/>
    <row r="10232" x14ac:dyDescent="0.2"/>
    <row r="10233" x14ac:dyDescent="0.2"/>
    <row r="10234" x14ac:dyDescent="0.2"/>
    <row r="10235" x14ac:dyDescent="0.2"/>
    <row r="10236" x14ac:dyDescent="0.2"/>
    <row r="10237" x14ac:dyDescent="0.2"/>
    <row r="10238" x14ac:dyDescent="0.2"/>
    <row r="10239" x14ac:dyDescent="0.2"/>
    <row r="10240" x14ac:dyDescent="0.2"/>
    <row r="10241" x14ac:dyDescent="0.2"/>
    <row r="10242" x14ac:dyDescent="0.2"/>
    <row r="10243" x14ac:dyDescent="0.2"/>
    <row r="10244" x14ac:dyDescent="0.2"/>
    <row r="10245" x14ac:dyDescent="0.2"/>
    <row r="10246" x14ac:dyDescent="0.2"/>
    <row r="10247" x14ac:dyDescent="0.2"/>
    <row r="10248" x14ac:dyDescent="0.2"/>
    <row r="10249" x14ac:dyDescent="0.2"/>
    <row r="10250" x14ac:dyDescent="0.2"/>
    <row r="10251" x14ac:dyDescent="0.2"/>
    <row r="10252" x14ac:dyDescent="0.2"/>
    <row r="10253" x14ac:dyDescent="0.2"/>
    <row r="10254" x14ac:dyDescent="0.2"/>
    <row r="10255" x14ac:dyDescent="0.2"/>
    <row r="10256" x14ac:dyDescent="0.2"/>
    <row r="10257" x14ac:dyDescent="0.2"/>
    <row r="10258" x14ac:dyDescent="0.2"/>
    <row r="10259" x14ac:dyDescent="0.2"/>
    <row r="10260" x14ac:dyDescent="0.2"/>
    <row r="10261" x14ac:dyDescent="0.2"/>
    <row r="10262" x14ac:dyDescent="0.2"/>
    <row r="10263" x14ac:dyDescent="0.2"/>
    <row r="10264" x14ac:dyDescent="0.2"/>
    <row r="10265" x14ac:dyDescent="0.2"/>
    <row r="10266" x14ac:dyDescent="0.2"/>
    <row r="10267" x14ac:dyDescent="0.2"/>
    <row r="10268" x14ac:dyDescent="0.2"/>
    <row r="10269" x14ac:dyDescent="0.2"/>
    <row r="10270" x14ac:dyDescent="0.2"/>
    <row r="10271" x14ac:dyDescent="0.2"/>
    <row r="10272" x14ac:dyDescent="0.2"/>
    <row r="10273" x14ac:dyDescent="0.2"/>
    <row r="10274" x14ac:dyDescent="0.2"/>
    <row r="10275" x14ac:dyDescent="0.2"/>
    <row r="10276" x14ac:dyDescent="0.2"/>
    <row r="10277" x14ac:dyDescent="0.2"/>
    <row r="10278" x14ac:dyDescent="0.2"/>
    <row r="10279" x14ac:dyDescent="0.2"/>
    <row r="10280" x14ac:dyDescent="0.2"/>
    <row r="10281" x14ac:dyDescent="0.2"/>
    <row r="10282" x14ac:dyDescent="0.2"/>
    <row r="10283" x14ac:dyDescent="0.2"/>
    <row r="10284" x14ac:dyDescent="0.2"/>
    <row r="10285" x14ac:dyDescent="0.2"/>
    <row r="10286" x14ac:dyDescent="0.2"/>
    <row r="10287" x14ac:dyDescent="0.2"/>
    <row r="10288" x14ac:dyDescent="0.2"/>
    <row r="10289" x14ac:dyDescent="0.2"/>
    <row r="10290" x14ac:dyDescent="0.2"/>
    <row r="10291" x14ac:dyDescent="0.2"/>
    <row r="10292" x14ac:dyDescent="0.2"/>
    <row r="10293" x14ac:dyDescent="0.2"/>
    <row r="10294" x14ac:dyDescent="0.2"/>
    <row r="10295" x14ac:dyDescent="0.2"/>
    <row r="10296" x14ac:dyDescent="0.2"/>
    <row r="10297" x14ac:dyDescent="0.2"/>
    <row r="10298" x14ac:dyDescent="0.2"/>
    <row r="10299" x14ac:dyDescent="0.2"/>
    <row r="10300" x14ac:dyDescent="0.2"/>
    <row r="10301" x14ac:dyDescent="0.2"/>
    <row r="10302" x14ac:dyDescent="0.2"/>
    <row r="10303" x14ac:dyDescent="0.2"/>
    <row r="10304" x14ac:dyDescent="0.2"/>
    <row r="10305" x14ac:dyDescent="0.2"/>
    <row r="10306" x14ac:dyDescent="0.2"/>
    <row r="10307" x14ac:dyDescent="0.2"/>
    <row r="10308" x14ac:dyDescent="0.2"/>
    <row r="10309" x14ac:dyDescent="0.2"/>
    <row r="10310" x14ac:dyDescent="0.2"/>
    <row r="10311" x14ac:dyDescent="0.2"/>
    <row r="10312" x14ac:dyDescent="0.2"/>
    <row r="10313" x14ac:dyDescent="0.2"/>
    <row r="10314" x14ac:dyDescent="0.2"/>
    <row r="10315" x14ac:dyDescent="0.2"/>
    <row r="10316" x14ac:dyDescent="0.2"/>
    <row r="10317" x14ac:dyDescent="0.2"/>
    <row r="10318" x14ac:dyDescent="0.2"/>
    <row r="10319" x14ac:dyDescent="0.2"/>
    <row r="10320" x14ac:dyDescent="0.2"/>
    <row r="10321" x14ac:dyDescent="0.2"/>
    <row r="10322" x14ac:dyDescent="0.2"/>
    <row r="10323" x14ac:dyDescent="0.2"/>
    <row r="10324" x14ac:dyDescent="0.2"/>
    <row r="10325" x14ac:dyDescent="0.2"/>
    <row r="10326" x14ac:dyDescent="0.2"/>
    <row r="10327" x14ac:dyDescent="0.2"/>
    <row r="10328" x14ac:dyDescent="0.2"/>
    <row r="10329" x14ac:dyDescent="0.2"/>
    <row r="10330" x14ac:dyDescent="0.2"/>
    <row r="10331" x14ac:dyDescent="0.2"/>
    <row r="10332" x14ac:dyDescent="0.2"/>
    <row r="10333" x14ac:dyDescent="0.2"/>
    <row r="10334" x14ac:dyDescent="0.2"/>
    <row r="10335" x14ac:dyDescent="0.2"/>
    <row r="10336" x14ac:dyDescent="0.2"/>
    <row r="10337" x14ac:dyDescent="0.2"/>
    <row r="10338" x14ac:dyDescent="0.2"/>
    <row r="10339" x14ac:dyDescent="0.2"/>
    <row r="10340" x14ac:dyDescent="0.2"/>
    <row r="10341" x14ac:dyDescent="0.2"/>
    <row r="10342" x14ac:dyDescent="0.2"/>
    <row r="10343" x14ac:dyDescent="0.2"/>
    <row r="10344" x14ac:dyDescent="0.2"/>
    <row r="10345" x14ac:dyDescent="0.2"/>
    <row r="10346" x14ac:dyDescent="0.2"/>
    <row r="10347" x14ac:dyDescent="0.2"/>
    <row r="10348" x14ac:dyDescent="0.2"/>
    <row r="10349" x14ac:dyDescent="0.2"/>
    <row r="10350" x14ac:dyDescent="0.2"/>
    <row r="10351" x14ac:dyDescent="0.2"/>
    <row r="10352" x14ac:dyDescent="0.2"/>
    <row r="10353" x14ac:dyDescent="0.2"/>
    <row r="10354" x14ac:dyDescent="0.2"/>
    <row r="10355" x14ac:dyDescent="0.2"/>
    <row r="10356" x14ac:dyDescent="0.2"/>
    <row r="10357" x14ac:dyDescent="0.2"/>
    <row r="10358" x14ac:dyDescent="0.2"/>
    <row r="10359" x14ac:dyDescent="0.2"/>
    <row r="10360" x14ac:dyDescent="0.2"/>
    <row r="10361" x14ac:dyDescent="0.2"/>
    <row r="10362" x14ac:dyDescent="0.2"/>
    <row r="10363" x14ac:dyDescent="0.2"/>
    <row r="10364" x14ac:dyDescent="0.2"/>
    <row r="10365" x14ac:dyDescent="0.2"/>
    <row r="10366" x14ac:dyDescent="0.2"/>
    <row r="10367" x14ac:dyDescent="0.2"/>
    <row r="10368" x14ac:dyDescent="0.2"/>
    <row r="10369" x14ac:dyDescent="0.2"/>
    <row r="10370" x14ac:dyDescent="0.2"/>
    <row r="10371" x14ac:dyDescent="0.2"/>
    <row r="10372" x14ac:dyDescent="0.2"/>
    <row r="10373" x14ac:dyDescent="0.2"/>
    <row r="10374" x14ac:dyDescent="0.2"/>
    <row r="10375" x14ac:dyDescent="0.2"/>
    <row r="10376" x14ac:dyDescent="0.2"/>
    <row r="10377" x14ac:dyDescent="0.2"/>
    <row r="10378" x14ac:dyDescent="0.2"/>
    <row r="10379" x14ac:dyDescent="0.2"/>
    <row r="10380" x14ac:dyDescent="0.2"/>
    <row r="10381" x14ac:dyDescent="0.2"/>
    <row r="10382" x14ac:dyDescent="0.2"/>
    <row r="10383" x14ac:dyDescent="0.2"/>
    <row r="10384" x14ac:dyDescent="0.2"/>
    <row r="10385" x14ac:dyDescent="0.2"/>
    <row r="10386" x14ac:dyDescent="0.2"/>
    <row r="10387" x14ac:dyDescent="0.2"/>
    <row r="10388" x14ac:dyDescent="0.2"/>
    <row r="10389" x14ac:dyDescent="0.2"/>
    <row r="10390" x14ac:dyDescent="0.2"/>
    <row r="10391" x14ac:dyDescent="0.2"/>
    <row r="10392" x14ac:dyDescent="0.2"/>
    <row r="10393" x14ac:dyDescent="0.2"/>
    <row r="10394" x14ac:dyDescent="0.2"/>
    <row r="10395" x14ac:dyDescent="0.2"/>
    <row r="10396" x14ac:dyDescent="0.2"/>
    <row r="10397" x14ac:dyDescent="0.2"/>
    <row r="10398" x14ac:dyDescent="0.2"/>
    <row r="10399" x14ac:dyDescent="0.2"/>
    <row r="10400" x14ac:dyDescent="0.2"/>
    <row r="10401" x14ac:dyDescent="0.2"/>
    <row r="10402" x14ac:dyDescent="0.2"/>
    <row r="10403" x14ac:dyDescent="0.2"/>
    <row r="10404" x14ac:dyDescent="0.2"/>
    <row r="10405" x14ac:dyDescent="0.2"/>
    <row r="10406" x14ac:dyDescent="0.2"/>
    <row r="10407" x14ac:dyDescent="0.2"/>
    <row r="10408" x14ac:dyDescent="0.2"/>
    <row r="10409" x14ac:dyDescent="0.2"/>
    <row r="10410" x14ac:dyDescent="0.2"/>
    <row r="10411" x14ac:dyDescent="0.2"/>
    <row r="10412" x14ac:dyDescent="0.2"/>
    <row r="10413" x14ac:dyDescent="0.2"/>
    <row r="10414" x14ac:dyDescent="0.2"/>
    <row r="10415" x14ac:dyDescent="0.2"/>
    <row r="10416" x14ac:dyDescent="0.2"/>
    <row r="10417" x14ac:dyDescent="0.2"/>
    <row r="10418" x14ac:dyDescent="0.2"/>
    <row r="10419" x14ac:dyDescent="0.2"/>
    <row r="10420" x14ac:dyDescent="0.2"/>
    <row r="10421" x14ac:dyDescent="0.2"/>
    <row r="10422" x14ac:dyDescent="0.2"/>
    <row r="10423" x14ac:dyDescent="0.2"/>
    <row r="10424" x14ac:dyDescent="0.2"/>
    <row r="10425" x14ac:dyDescent="0.2"/>
    <row r="10426" x14ac:dyDescent="0.2"/>
    <row r="10427" x14ac:dyDescent="0.2"/>
    <row r="10428" x14ac:dyDescent="0.2"/>
    <row r="10429" x14ac:dyDescent="0.2"/>
    <row r="10430" x14ac:dyDescent="0.2"/>
    <row r="10431" x14ac:dyDescent="0.2"/>
    <row r="10432" x14ac:dyDescent="0.2"/>
    <row r="10433" x14ac:dyDescent="0.2"/>
    <row r="10434" x14ac:dyDescent="0.2"/>
    <row r="10435" x14ac:dyDescent="0.2"/>
    <row r="10436" x14ac:dyDescent="0.2"/>
    <row r="10437" x14ac:dyDescent="0.2"/>
    <row r="10438" x14ac:dyDescent="0.2"/>
    <row r="10439" x14ac:dyDescent="0.2"/>
    <row r="10440" x14ac:dyDescent="0.2"/>
    <row r="10441" x14ac:dyDescent="0.2"/>
    <row r="10442" x14ac:dyDescent="0.2"/>
    <row r="10443" x14ac:dyDescent="0.2"/>
    <row r="10444" x14ac:dyDescent="0.2"/>
    <row r="10445" x14ac:dyDescent="0.2"/>
    <row r="10446" x14ac:dyDescent="0.2"/>
    <row r="10447" x14ac:dyDescent="0.2"/>
    <row r="10448" x14ac:dyDescent="0.2"/>
    <row r="10449" x14ac:dyDescent="0.2"/>
    <row r="10450" x14ac:dyDescent="0.2"/>
    <row r="10451" x14ac:dyDescent="0.2"/>
    <row r="10452" x14ac:dyDescent="0.2"/>
    <row r="10453" x14ac:dyDescent="0.2"/>
    <row r="10454" x14ac:dyDescent="0.2"/>
    <row r="10455" x14ac:dyDescent="0.2"/>
    <row r="10456" x14ac:dyDescent="0.2"/>
    <row r="10457" x14ac:dyDescent="0.2"/>
    <row r="10458" x14ac:dyDescent="0.2"/>
    <row r="10459" x14ac:dyDescent="0.2"/>
    <row r="10460" x14ac:dyDescent="0.2"/>
    <row r="10461" x14ac:dyDescent="0.2"/>
    <row r="10462" x14ac:dyDescent="0.2"/>
    <row r="10463" x14ac:dyDescent="0.2"/>
    <row r="10464" x14ac:dyDescent="0.2"/>
    <row r="10465" x14ac:dyDescent="0.2"/>
    <row r="10466" x14ac:dyDescent="0.2"/>
    <row r="10467" x14ac:dyDescent="0.2"/>
    <row r="10468" x14ac:dyDescent="0.2"/>
    <row r="10469" x14ac:dyDescent="0.2"/>
    <row r="10470" x14ac:dyDescent="0.2"/>
    <row r="10471" x14ac:dyDescent="0.2"/>
    <row r="10472" x14ac:dyDescent="0.2"/>
    <row r="10473" x14ac:dyDescent="0.2"/>
    <row r="10474" x14ac:dyDescent="0.2"/>
    <row r="10475" x14ac:dyDescent="0.2"/>
    <row r="10476" x14ac:dyDescent="0.2"/>
    <row r="10477" x14ac:dyDescent="0.2"/>
    <row r="10478" x14ac:dyDescent="0.2"/>
    <row r="10479" x14ac:dyDescent="0.2"/>
    <row r="10480" x14ac:dyDescent="0.2"/>
    <row r="10481" x14ac:dyDescent="0.2"/>
    <row r="10482" x14ac:dyDescent="0.2"/>
    <row r="10483" x14ac:dyDescent="0.2"/>
    <row r="10484" x14ac:dyDescent="0.2"/>
    <row r="10485" x14ac:dyDescent="0.2"/>
    <row r="10486" x14ac:dyDescent="0.2"/>
    <row r="10487" x14ac:dyDescent="0.2"/>
    <row r="10488" x14ac:dyDescent="0.2"/>
    <row r="10489" x14ac:dyDescent="0.2"/>
    <row r="10490" x14ac:dyDescent="0.2"/>
    <row r="10491" x14ac:dyDescent="0.2"/>
    <row r="10492" x14ac:dyDescent="0.2"/>
    <row r="10493" x14ac:dyDescent="0.2"/>
    <row r="10494" x14ac:dyDescent="0.2"/>
    <row r="10495" x14ac:dyDescent="0.2"/>
    <row r="10496" x14ac:dyDescent="0.2"/>
    <row r="10497" x14ac:dyDescent="0.2"/>
    <row r="10498" x14ac:dyDescent="0.2"/>
    <row r="10499" x14ac:dyDescent="0.2"/>
    <row r="10500" x14ac:dyDescent="0.2"/>
    <row r="10501" x14ac:dyDescent="0.2"/>
    <row r="10502" x14ac:dyDescent="0.2"/>
    <row r="10503" x14ac:dyDescent="0.2"/>
    <row r="10504" x14ac:dyDescent="0.2"/>
    <row r="10505" x14ac:dyDescent="0.2"/>
    <row r="10506" x14ac:dyDescent="0.2"/>
    <row r="10507" x14ac:dyDescent="0.2"/>
    <row r="10508" x14ac:dyDescent="0.2"/>
    <row r="10509" x14ac:dyDescent="0.2"/>
    <row r="10510" x14ac:dyDescent="0.2"/>
    <row r="10511" x14ac:dyDescent="0.2"/>
    <row r="10512" x14ac:dyDescent="0.2"/>
    <row r="10513" x14ac:dyDescent="0.2"/>
    <row r="10514" x14ac:dyDescent="0.2"/>
    <row r="10515" x14ac:dyDescent="0.2"/>
    <row r="10516" x14ac:dyDescent="0.2"/>
    <row r="10517" x14ac:dyDescent="0.2"/>
    <row r="10518" x14ac:dyDescent="0.2"/>
    <row r="10519" x14ac:dyDescent="0.2"/>
    <row r="10520" x14ac:dyDescent="0.2"/>
    <row r="10521" x14ac:dyDescent="0.2"/>
    <row r="10522" x14ac:dyDescent="0.2"/>
    <row r="10523" x14ac:dyDescent="0.2"/>
    <row r="10524" x14ac:dyDescent="0.2"/>
    <row r="10525" x14ac:dyDescent="0.2"/>
    <row r="10526" x14ac:dyDescent="0.2"/>
    <row r="10527" x14ac:dyDescent="0.2"/>
    <row r="10528" x14ac:dyDescent="0.2"/>
    <row r="10529" x14ac:dyDescent="0.2"/>
    <row r="10530" x14ac:dyDescent="0.2"/>
    <row r="10531" x14ac:dyDescent="0.2"/>
    <row r="10532" x14ac:dyDescent="0.2"/>
    <row r="10533" x14ac:dyDescent="0.2"/>
    <row r="10534" x14ac:dyDescent="0.2"/>
    <row r="10535" x14ac:dyDescent="0.2"/>
    <row r="10536" x14ac:dyDescent="0.2"/>
    <row r="10537" x14ac:dyDescent="0.2"/>
    <row r="10538" x14ac:dyDescent="0.2"/>
    <row r="10539" x14ac:dyDescent="0.2"/>
    <row r="10540" x14ac:dyDescent="0.2"/>
    <row r="10541" x14ac:dyDescent="0.2"/>
    <row r="10542" x14ac:dyDescent="0.2"/>
    <row r="10543" x14ac:dyDescent="0.2"/>
    <row r="10544" x14ac:dyDescent="0.2"/>
    <row r="10545" x14ac:dyDescent="0.2"/>
    <row r="10546" x14ac:dyDescent="0.2"/>
    <row r="10547" x14ac:dyDescent="0.2"/>
    <row r="10548" x14ac:dyDescent="0.2"/>
    <row r="10549" x14ac:dyDescent="0.2"/>
    <row r="10550" x14ac:dyDescent="0.2"/>
    <row r="10551" x14ac:dyDescent="0.2"/>
    <row r="10552" x14ac:dyDescent="0.2"/>
    <row r="10553" x14ac:dyDescent="0.2"/>
    <row r="10554" x14ac:dyDescent="0.2"/>
    <row r="10555" x14ac:dyDescent="0.2"/>
    <row r="10556" x14ac:dyDescent="0.2"/>
    <row r="10557" x14ac:dyDescent="0.2"/>
    <row r="10558" x14ac:dyDescent="0.2"/>
    <row r="10559" x14ac:dyDescent="0.2"/>
    <row r="10560" x14ac:dyDescent="0.2"/>
    <row r="10561" x14ac:dyDescent="0.2"/>
    <row r="10562" x14ac:dyDescent="0.2"/>
    <row r="10563" x14ac:dyDescent="0.2"/>
    <row r="10564" x14ac:dyDescent="0.2"/>
    <row r="10565" x14ac:dyDescent="0.2"/>
    <row r="10566" x14ac:dyDescent="0.2"/>
    <row r="10567" x14ac:dyDescent="0.2"/>
    <row r="10568" x14ac:dyDescent="0.2"/>
    <row r="10569" x14ac:dyDescent="0.2"/>
    <row r="10570" x14ac:dyDescent="0.2"/>
    <row r="10571" x14ac:dyDescent="0.2"/>
    <row r="10572" x14ac:dyDescent="0.2"/>
    <row r="10573" x14ac:dyDescent="0.2"/>
    <row r="10574" x14ac:dyDescent="0.2"/>
    <row r="10575" x14ac:dyDescent="0.2"/>
    <row r="10576" x14ac:dyDescent="0.2"/>
    <row r="10577" x14ac:dyDescent="0.2"/>
    <row r="10578" x14ac:dyDescent="0.2"/>
    <row r="10579" x14ac:dyDescent="0.2"/>
    <row r="10580" x14ac:dyDescent="0.2"/>
    <row r="10581" x14ac:dyDescent="0.2"/>
    <row r="10582" x14ac:dyDescent="0.2"/>
    <row r="10583" x14ac:dyDescent="0.2"/>
    <row r="10584" x14ac:dyDescent="0.2"/>
    <row r="10585" x14ac:dyDescent="0.2"/>
    <row r="10586" x14ac:dyDescent="0.2"/>
    <row r="10587" x14ac:dyDescent="0.2"/>
    <row r="10588" x14ac:dyDescent="0.2"/>
    <row r="10589" x14ac:dyDescent="0.2"/>
    <row r="10590" x14ac:dyDescent="0.2"/>
    <row r="10591" x14ac:dyDescent="0.2"/>
    <row r="10592" x14ac:dyDescent="0.2"/>
    <row r="10593" x14ac:dyDescent="0.2"/>
    <row r="10594" x14ac:dyDescent="0.2"/>
    <row r="10595" x14ac:dyDescent="0.2"/>
    <row r="10596" x14ac:dyDescent="0.2"/>
    <row r="10597" x14ac:dyDescent="0.2"/>
    <row r="10598" x14ac:dyDescent="0.2"/>
    <row r="10599" x14ac:dyDescent="0.2"/>
    <row r="10600" x14ac:dyDescent="0.2"/>
    <row r="10601" x14ac:dyDescent="0.2"/>
    <row r="10602" x14ac:dyDescent="0.2"/>
    <row r="10603" x14ac:dyDescent="0.2"/>
    <row r="10604" x14ac:dyDescent="0.2"/>
    <row r="10605" x14ac:dyDescent="0.2"/>
    <row r="10606" x14ac:dyDescent="0.2"/>
    <row r="10607" x14ac:dyDescent="0.2"/>
    <row r="10608" x14ac:dyDescent="0.2"/>
    <row r="10609" x14ac:dyDescent="0.2"/>
    <row r="10610" x14ac:dyDescent="0.2"/>
    <row r="10611" x14ac:dyDescent="0.2"/>
    <row r="10612" x14ac:dyDescent="0.2"/>
    <row r="10613" x14ac:dyDescent="0.2"/>
    <row r="10614" x14ac:dyDescent="0.2"/>
    <row r="10615" x14ac:dyDescent="0.2"/>
    <row r="10616" x14ac:dyDescent="0.2"/>
    <row r="10617" x14ac:dyDescent="0.2"/>
    <row r="10618" x14ac:dyDescent="0.2"/>
    <row r="10619" x14ac:dyDescent="0.2"/>
    <row r="10620" x14ac:dyDescent="0.2"/>
    <row r="10621" x14ac:dyDescent="0.2"/>
    <row r="10622" x14ac:dyDescent="0.2"/>
    <row r="10623" x14ac:dyDescent="0.2"/>
    <row r="10624" x14ac:dyDescent="0.2"/>
    <row r="10625" x14ac:dyDescent="0.2"/>
    <row r="10626" x14ac:dyDescent="0.2"/>
    <row r="10627" x14ac:dyDescent="0.2"/>
    <row r="10628" x14ac:dyDescent="0.2"/>
    <row r="10629" x14ac:dyDescent="0.2"/>
    <row r="10630" x14ac:dyDescent="0.2"/>
    <row r="10631" x14ac:dyDescent="0.2"/>
    <row r="10632" x14ac:dyDescent="0.2"/>
    <row r="10633" x14ac:dyDescent="0.2"/>
    <row r="10634" x14ac:dyDescent="0.2"/>
    <row r="10635" x14ac:dyDescent="0.2"/>
    <row r="10636" x14ac:dyDescent="0.2"/>
    <row r="10637" x14ac:dyDescent="0.2"/>
    <row r="10638" x14ac:dyDescent="0.2"/>
    <row r="10639" x14ac:dyDescent="0.2"/>
    <row r="10640" x14ac:dyDescent="0.2"/>
    <row r="10641" x14ac:dyDescent="0.2"/>
    <row r="10642" x14ac:dyDescent="0.2"/>
    <row r="10643" x14ac:dyDescent="0.2"/>
    <row r="10644" x14ac:dyDescent="0.2"/>
    <row r="10645" x14ac:dyDescent="0.2"/>
    <row r="10646" x14ac:dyDescent="0.2"/>
    <row r="10647" x14ac:dyDescent="0.2"/>
    <row r="10648" x14ac:dyDescent="0.2"/>
    <row r="10649" x14ac:dyDescent="0.2"/>
    <row r="10650" x14ac:dyDescent="0.2"/>
    <row r="10651" x14ac:dyDescent="0.2"/>
    <row r="10652" x14ac:dyDescent="0.2"/>
    <row r="10653" x14ac:dyDescent="0.2"/>
    <row r="10654" x14ac:dyDescent="0.2"/>
    <row r="10655" x14ac:dyDescent="0.2"/>
    <row r="10656" x14ac:dyDescent="0.2"/>
    <row r="10657" x14ac:dyDescent="0.2"/>
    <row r="10658" x14ac:dyDescent="0.2"/>
    <row r="10659" x14ac:dyDescent="0.2"/>
    <row r="10660" x14ac:dyDescent="0.2"/>
    <row r="10661" x14ac:dyDescent="0.2"/>
    <row r="10662" x14ac:dyDescent="0.2"/>
    <row r="10663" x14ac:dyDescent="0.2"/>
    <row r="10664" x14ac:dyDescent="0.2"/>
    <row r="10665" x14ac:dyDescent="0.2"/>
    <row r="10666" x14ac:dyDescent="0.2"/>
    <row r="10667" x14ac:dyDescent="0.2"/>
    <row r="10668" x14ac:dyDescent="0.2"/>
    <row r="10669" x14ac:dyDescent="0.2"/>
    <row r="10670" x14ac:dyDescent="0.2"/>
    <row r="10671" x14ac:dyDescent="0.2"/>
    <row r="10672" x14ac:dyDescent="0.2"/>
    <row r="10673" x14ac:dyDescent="0.2"/>
    <row r="10674" x14ac:dyDescent="0.2"/>
    <row r="10675" x14ac:dyDescent="0.2"/>
    <row r="10676" x14ac:dyDescent="0.2"/>
    <row r="10677" x14ac:dyDescent="0.2"/>
    <row r="10678" x14ac:dyDescent="0.2"/>
    <row r="10679" x14ac:dyDescent="0.2"/>
    <row r="10680" x14ac:dyDescent="0.2"/>
    <row r="10681" x14ac:dyDescent="0.2"/>
    <row r="10682" x14ac:dyDescent="0.2"/>
    <row r="10683" x14ac:dyDescent="0.2"/>
    <row r="10684" x14ac:dyDescent="0.2"/>
    <row r="10685" x14ac:dyDescent="0.2"/>
    <row r="10686" x14ac:dyDescent="0.2"/>
    <row r="10687" x14ac:dyDescent="0.2"/>
    <row r="10688" x14ac:dyDescent="0.2"/>
    <row r="10689" x14ac:dyDescent="0.2"/>
    <row r="10690" x14ac:dyDescent="0.2"/>
    <row r="10691" x14ac:dyDescent="0.2"/>
    <row r="10692" x14ac:dyDescent="0.2"/>
    <row r="10693" x14ac:dyDescent="0.2"/>
    <row r="10694" x14ac:dyDescent="0.2"/>
    <row r="10695" x14ac:dyDescent="0.2"/>
    <row r="10696" x14ac:dyDescent="0.2"/>
    <row r="10697" x14ac:dyDescent="0.2"/>
    <row r="10698" x14ac:dyDescent="0.2"/>
    <row r="10699" x14ac:dyDescent="0.2"/>
    <row r="10700" x14ac:dyDescent="0.2"/>
    <row r="10701" x14ac:dyDescent="0.2"/>
    <row r="10702" x14ac:dyDescent="0.2"/>
    <row r="10703" x14ac:dyDescent="0.2"/>
    <row r="10704" x14ac:dyDescent="0.2"/>
    <row r="10705" x14ac:dyDescent="0.2"/>
    <row r="10706" x14ac:dyDescent="0.2"/>
    <row r="10707" x14ac:dyDescent="0.2"/>
    <row r="10708" x14ac:dyDescent="0.2"/>
    <row r="10709" x14ac:dyDescent="0.2"/>
    <row r="10710" x14ac:dyDescent="0.2"/>
    <row r="10711" x14ac:dyDescent="0.2"/>
    <row r="10712" x14ac:dyDescent="0.2"/>
    <row r="10713" x14ac:dyDescent="0.2"/>
    <row r="10714" x14ac:dyDescent="0.2"/>
    <row r="10715" x14ac:dyDescent="0.2"/>
    <row r="10716" x14ac:dyDescent="0.2"/>
    <row r="10717" x14ac:dyDescent="0.2"/>
    <row r="10718" x14ac:dyDescent="0.2"/>
    <row r="10719" x14ac:dyDescent="0.2"/>
    <row r="10720" x14ac:dyDescent="0.2"/>
    <row r="10721" x14ac:dyDescent="0.2"/>
    <row r="10722" x14ac:dyDescent="0.2"/>
    <row r="10723" x14ac:dyDescent="0.2"/>
    <row r="10724" x14ac:dyDescent="0.2"/>
    <row r="10725" x14ac:dyDescent="0.2"/>
    <row r="10726" x14ac:dyDescent="0.2"/>
    <row r="10727" x14ac:dyDescent="0.2"/>
    <row r="10728" x14ac:dyDescent="0.2"/>
    <row r="10729" x14ac:dyDescent="0.2"/>
    <row r="10730" x14ac:dyDescent="0.2"/>
    <row r="10731" x14ac:dyDescent="0.2"/>
    <row r="10732" x14ac:dyDescent="0.2"/>
    <row r="10733" x14ac:dyDescent="0.2"/>
    <row r="10734" x14ac:dyDescent="0.2"/>
    <row r="10735" x14ac:dyDescent="0.2"/>
    <row r="10736" x14ac:dyDescent="0.2"/>
    <row r="10737" x14ac:dyDescent="0.2"/>
    <row r="10738" x14ac:dyDescent="0.2"/>
    <row r="10739" x14ac:dyDescent="0.2"/>
    <row r="10740" x14ac:dyDescent="0.2"/>
    <row r="10741" x14ac:dyDescent="0.2"/>
    <row r="10742" x14ac:dyDescent="0.2"/>
    <row r="10743" x14ac:dyDescent="0.2"/>
    <row r="10744" x14ac:dyDescent="0.2"/>
    <row r="10745" x14ac:dyDescent="0.2"/>
    <row r="10746" x14ac:dyDescent="0.2"/>
    <row r="10747" x14ac:dyDescent="0.2"/>
    <row r="10748" x14ac:dyDescent="0.2"/>
    <row r="10749" x14ac:dyDescent="0.2"/>
    <row r="10750" x14ac:dyDescent="0.2"/>
    <row r="10751" x14ac:dyDescent="0.2"/>
    <row r="10752" x14ac:dyDescent="0.2"/>
    <row r="10753" x14ac:dyDescent="0.2"/>
    <row r="10754" x14ac:dyDescent="0.2"/>
    <row r="10755" x14ac:dyDescent="0.2"/>
    <row r="10756" x14ac:dyDescent="0.2"/>
    <row r="10757" x14ac:dyDescent="0.2"/>
    <row r="10758" x14ac:dyDescent="0.2"/>
    <row r="10759" x14ac:dyDescent="0.2"/>
    <row r="10760" x14ac:dyDescent="0.2"/>
    <row r="10761" x14ac:dyDescent="0.2"/>
    <row r="10762" x14ac:dyDescent="0.2"/>
    <row r="10763" x14ac:dyDescent="0.2"/>
    <row r="10764" x14ac:dyDescent="0.2"/>
    <row r="10765" x14ac:dyDescent="0.2"/>
    <row r="10766" x14ac:dyDescent="0.2"/>
    <row r="10767" x14ac:dyDescent="0.2"/>
    <row r="10768" x14ac:dyDescent="0.2"/>
    <row r="10769" x14ac:dyDescent="0.2"/>
    <row r="10770" x14ac:dyDescent="0.2"/>
    <row r="10771" x14ac:dyDescent="0.2"/>
    <row r="10772" x14ac:dyDescent="0.2"/>
    <row r="10773" x14ac:dyDescent="0.2"/>
    <row r="10774" x14ac:dyDescent="0.2"/>
    <row r="10775" x14ac:dyDescent="0.2"/>
    <row r="10776" x14ac:dyDescent="0.2"/>
    <row r="10777" x14ac:dyDescent="0.2"/>
    <row r="10778" x14ac:dyDescent="0.2"/>
    <row r="10779" x14ac:dyDescent="0.2"/>
    <row r="10780" x14ac:dyDescent="0.2"/>
    <row r="10781" x14ac:dyDescent="0.2"/>
    <row r="10782" x14ac:dyDescent="0.2"/>
    <row r="10783" x14ac:dyDescent="0.2"/>
    <row r="10784" x14ac:dyDescent="0.2"/>
    <row r="10785" x14ac:dyDescent="0.2"/>
    <row r="10786" x14ac:dyDescent="0.2"/>
    <row r="10787" x14ac:dyDescent="0.2"/>
    <row r="10788" x14ac:dyDescent="0.2"/>
    <row r="10789" x14ac:dyDescent="0.2"/>
    <row r="10790" x14ac:dyDescent="0.2"/>
    <row r="10791" x14ac:dyDescent="0.2"/>
    <row r="10792" x14ac:dyDescent="0.2"/>
    <row r="10793" x14ac:dyDescent="0.2"/>
    <row r="10794" x14ac:dyDescent="0.2"/>
    <row r="10795" x14ac:dyDescent="0.2"/>
    <row r="10796" x14ac:dyDescent="0.2"/>
    <row r="10797" x14ac:dyDescent="0.2"/>
    <row r="10798" x14ac:dyDescent="0.2"/>
    <row r="10799" x14ac:dyDescent="0.2"/>
    <row r="10800" x14ac:dyDescent="0.2"/>
    <row r="10801" x14ac:dyDescent="0.2"/>
    <row r="10802" x14ac:dyDescent="0.2"/>
    <row r="10803" x14ac:dyDescent="0.2"/>
    <row r="10804" x14ac:dyDescent="0.2"/>
    <row r="10805" x14ac:dyDescent="0.2"/>
    <row r="10806" x14ac:dyDescent="0.2"/>
    <row r="10807" x14ac:dyDescent="0.2"/>
    <row r="10808" x14ac:dyDescent="0.2"/>
    <row r="10809" x14ac:dyDescent="0.2"/>
    <row r="10810" x14ac:dyDescent="0.2"/>
    <row r="10811" x14ac:dyDescent="0.2"/>
    <row r="10812" x14ac:dyDescent="0.2"/>
    <row r="10813" x14ac:dyDescent="0.2"/>
    <row r="10814" x14ac:dyDescent="0.2"/>
    <row r="10815" x14ac:dyDescent="0.2"/>
    <row r="10816" x14ac:dyDescent="0.2"/>
    <row r="10817" x14ac:dyDescent="0.2"/>
    <row r="10818" x14ac:dyDescent="0.2"/>
    <row r="10819" x14ac:dyDescent="0.2"/>
    <row r="10820" x14ac:dyDescent="0.2"/>
    <row r="10821" x14ac:dyDescent="0.2"/>
    <row r="10822" x14ac:dyDescent="0.2"/>
    <row r="10823" x14ac:dyDescent="0.2"/>
    <row r="10824" x14ac:dyDescent="0.2"/>
    <row r="10825" x14ac:dyDescent="0.2"/>
    <row r="10826" x14ac:dyDescent="0.2"/>
    <row r="10827" x14ac:dyDescent="0.2"/>
    <row r="10828" x14ac:dyDescent="0.2"/>
    <row r="10829" x14ac:dyDescent="0.2"/>
    <row r="10830" x14ac:dyDescent="0.2"/>
    <row r="10831" x14ac:dyDescent="0.2"/>
    <row r="10832" x14ac:dyDescent="0.2"/>
    <row r="10833" x14ac:dyDescent="0.2"/>
    <row r="10834" x14ac:dyDescent="0.2"/>
    <row r="10835" x14ac:dyDescent="0.2"/>
    <row r="10836" x14ac:dyDescent="0.2"/>
    <row r="10837" x14ac:dyDescent="0.2"/>
    <row r="10838" x14ac:dyDescent="0.2"/>
    <row r="10839" x14ac:dyDescent="0.2"/>
    <row r="10840" x14ac:dyDescent="0.2"/>
    <row r="10841" x14ac:dyDescent="0.2"/>
    <row r="10842" x14ac:dyDescent="0.2"/>
    <row r="10843" x14ac:dyDescent="0.2"/>
    <row r="10844" x14ac:dyDescent="0.2"/>
    <row r="10845" x14ac:dyDescent="0.2"/>
    <row r="10846" x14ac:dyDescent="0.2"/>
    <row r="10847" x14ac:dyDescent="0.2"/>
    <row r="10848" x14ac:dyDescent="0.2"/>
    <row r="10849" x14ac:dyDescent="0.2"/>
    <row r="10850" x14ac:dyDescent="0.2"/>
    <row r="10851" x14ac:dyDescent="0.2"/>
    <row r="10852" x14ac:dyDescent="0.2"/>
    <row r="10853" x14ac:dyDescent="0.2"/>
    <row r="10854" x14ac:dyDescent="0.2"/>
    <row r="10855" x14ac:dyDescent="0.2"/>
    <row r="10856" x14ac:dyDescent="0.2"/>
    <row r="10857" x14ac:dyDescent="0.2"/>
    <row r="10858" x14ac:dyDescent="0.2"/>
    <row r="10859" x14ac:dyDescent="0.2"/>
    <row r="10860" x14ac:dyDescent="0.2"/>
    <row r="10861" x14ac:dyDescent="0.2"/>
    <row r="10862" x14ac:dyDescent="0.2"/>
    <row r="10863" x14ac:dyDescent="0.2"/>
    <row r="10864" x14ac:dyDescent="0.2"/>
    <row r="10865" x14ac:dyDescent="0.2"/>
    <row r="10866" x14ac:dyDescent="0.2"/>
    <row r="10867" x14ac:dyDescent="0.2"/>
    <row r="10868" x14ac:dyDescent="0.2"/>
    <row r="10869" x14ac:dyDescent="0.2"/>
    <row r="10870" x14ac:dyDescent="0.2"/>
    <row r="10871" x14ac:dyDescent="0.2"/>
    <row r="10872" x14ac:dyDescent="0.2"/>
    <row r="10873" x14ac:dyDescent="0.2"/>
    <row r="10874" x14ac:dyDescent="0.2"/>
    <row r="10875" x14ac:dyDescent="0.2"/>
    <row r="10876" x14ac:dyDescent="0.2"/>
    <row r="10877" x14ac:dyDescent="0.2"/>
    <row r="10878" x14ac:dyDescent="0.2"/>
    <row r="10879" x14ac:dyDescent="0.2"/>
    <row r="10880" x14ac:dyDescent="0.2"/>
    <row r="10881" x14ac:dyDescent="0.2"/>
    <row r="10882" x14ac:dyDescent="0.2"/>
    <row r="10883" x14ac:dyDescent="0.2"/>
    <row r="10884" x14ac:dyDescent="0.2"/>
    <row r="10885" x14ac:dyDescent="0.2"/>
    <row r="10886" x14ac:dyDescent="0.2"/>
    <row r="10887" x14ac:dyDescent="0.2"/>
    <row r="10888" x14ac:dyDescent="0.2"/>
    <row r="10889" x14ac:dyDescent="0.2"/>
    <row r="10890" x14ac:dyDescent="0.2"/>
    <row r="10891" x14ac:dyDescent="0.2"/>
    <row r="10892" x14ac:dyDescent="0.2"/>
    <row r="10893" x14ac:dyDescent="0.2"/>
    <row r="10894" x14ac:dyDescent="0.2"/>
    <row r="10895" x14ac:dyDescent="0.2"/>
    <row r="10896" x14ac:dyDescent="0.2"/>
    <row r="10897" x14ac:dyDescent="0.2"/>
    <row r="10898" x14ac:dyDescent="0.2"/>
    <row r="10899" x14ac:dyDescent="0.2"/>
    <row r="10900" x14ac:dyDescent="0.2"/>
    <row r="10901" x14ac:dyDescent="0.2"/>
    <row r="10902" x14ac:dyDescent="0.2"/>
    <row r="10903" x14ac:dyDescent="0.2"/>
    <row r="10904" x14ac:dyDescent="0.2"/>
    <row r="10905" x14ac:dyDescent="0.2"/>
    <row r="10906" x14ac:dyDescent="0.2"/>
    <row r="10907" x14ac:dyDescent="0.2"/>
    <row r="10908" x14ac:dyDescent="0.2"/>
    <row r="10909" x14ac:dyDescent="0.2"/>
    <row r="10910" x14ac:dyDescent="0.2"/>
    <row r="10911" x14ac:dyDescent="0.2"/>
    <row r="10912" x14ac:dyDescent="0.2"/>
    <row r="10913" x14ac:dyDescent="0.2"/>
    <row r="10914" x14ac:dyDescent="0.2"/>
    <row r="10915" x14ac:dyDescent="0.2"/>
    <row r="10916" x14ac:dyDescent="0.2"/>
    <row r="10917" x14ac:dyDescent="0.2"/>
    <row r="10918" x14ac:dyDescent="0.2"/>
    <row r="10919" x14ac:dyDescent="0.2"/>
    <row r="10920" x14ac:dyDescent="0.2"/>
    <row r="10921" x14ac:dyDescent="0.2"/>
    <row r="10922" x14ac:dyDescent="0.2"/>
    <row r="10923" x14ac:dyDescent="0.2"/>
    <row r="10924" x14ac:dyDescent="0.2"/>
    <row r="10925" x14ac:dyDescent="0.2"/>
    <row r="10926" x14ac:dyDescent="0.2"/>
    <row r="10927" x14ac:dyDescent="0.2"/>
    <row r="10928" x14ac:dyDescent="0.2"/>
    <row r="10929" x14ac:dyDescent="0.2"/>
    <row r="10930" x14ac:dyDescent="0.2"/>
    <row r="10931" x14ac:dyDescent="0.2"/>
    <row r="10932" x14ac:dyDescent="0.2"/>
    <row r="10933" x14ac:dyDescent="0.2"/>
    <row r="10934" x14ac:dyDescent="0.2"/>
    <row r="10935" x14ac:dyDescent="0.2"/>
    <row r="10936" x14ac:dyDescent="0.2"/>
    <row r="10937" x14ac:dyDescent="0.2"/>
    <row r="10938" x14ac:dyDescent="0.2"/>
    <row r="10939" x14ac:dyDescent="0.2"/>
    <row r="10940" x14ac:dyDescent="0.2"/>
    <row r="10941" x14ac:dyDescent="0.2"/>
    <row r="10942" x14ac:dyDescent="0.2"/>
    <row r="10943" x14ac:dyDescent="0.2"/>
    <row r="10944" x14ac:dyDescent="0.2"/>
    <row r="10945" x14ac:dyDescent="0.2"/>
    <row r="10946" x14ac:dyDescent="0.2"/>
    <row r="10947" x14ac:dyDescent="0.2"/>
    <row r="10948" x14ac:dyDescent="0.2"/>
    <row r="10949" x14ac:dyDescent="0.2"/>
    <row r="10950" x14ac:dyDescent="0.2"/>
    <row r="10951" x14ac:dyDescent="0.2"/>
    <row r="10952" x14ac:dyDescent="0.2"/>
    <row r="10953" x14ac:dyDescent="0.2"/>
    <row r="10954" x14ac:dyDescent="0.2"/>
    <row r="10955" x14ac:dyDescent="0.2"/>
    <row r="10956" x14ac:dyDescent="0.2"/>
    <row r="10957" x14ac:dyDescent="0.2"/>
    <row r="10958" x14ac:dyDescent="0.2"/>
    <row r="10959" x14ac:dyDescent="0.2"/>
    <row r="10960" x14ac:dyDescent="0.2"/>
    <row r="10961" x14ac:dyDescent="0.2"/>
    <row r="10962" x14ac:dyDescent="0.2"/>
    <row r="10963" x14ac:dyDescent="0.2"/>
    <row r="10964" x14ac:dyDescent="0.2"/>
    <row r="10965" x14ac:dyDescent="0.2"/>
    <row r="10966" x14ac:dyDescent="0.2"/>
    <row r="10967" x14ac:dyDescent="0.2"/>
    <row r="10968" x14ac:dyDescent="0.2"/>
    <row r="10969" x14ac:dyDescent="0.2"/>
    <row r="10970" x14ac:dyDescent="0.2"/>
    <row r="10971" x14ac:dyDescent="0.2"/>
    <row r="10972" x14ac:dyDescent="0.2"/>
    <row r="10973" x14ac:dyDescent="0.2"/>
    <row r="10974" x14ac:dyDescent="0.2"/>
    <row r="10975" x14ac:dyDescent="0.2"/>
    <row r="10976" x14ac:dyDescent="0.2"/>
    <row r="10977" x14ac:dyDescent="0.2"/>
    <row r="10978" x14ac:dyDescent="0.2"/>
    <row r="10979" x14ac:dyDescent="0.2"/>
    <row r="10980" x14ac:dyDescent="0.2"/>
    <row r="10981" x14ac:dyDescent="0.2"/>
    <row r="10982" x14ac:dyDescent="0.2"/>
    <row r="10983" x14ac:dyDescent="0.2"/>
    <row r="10984" x14ac:dyDescent="0.2"/>
    <row r="10985" x14ac:dyDescent="0.2"/>
    <row r="10986" x14ac:dyDescent="0.2"/>
    <row r="10987" x14ac:dyDescent="0.2"/>
    <row r="10988" x14ac:dyDescent="0.2"/>
    <row r="10989" x14ac:dyDescent="0.2"/>
    <row r="10990" x14ac:dyDescent="0.2"/>
    <row r="10991" x14ac:dyDescent="0.2"/>
    <row r="10992" x14ac:dyDescent="0.2"/>
    <row r="10993" x14ac:dyDescent="0.2"/>
    <row r="10994" x14ac:dyDescent="0.2"/>
    <row r="10995" x14ac:dyDescent="0.2"/>
    <row r="10996" x14ac:dyDescent="0.2"/>
    <row r="10997" x14ac:dyDescent="0.2"/>
    <row r="10998" x14ac:dyDescent="0.2"/>
    <row r="10999" x14ac:dyDescent="0.2"/>
    <row r="11000" x14ac:dyDescent="0.2"/>
    <row r="11001" x14ac:dyDescent="0.2"/>
    <row r="11002" x14ac:dyDescent="0.2"/>
    <row r="11003" x14ac:dyDescent="0.2"/>
    <row r="11004" x14ac:dyDescent="0.2"/>
    <row r="11005" x14ac:dyDescent="0.2"/>
    <row r="11006" x14ac:dyDescent="0.2"/>
    <row r="11007" x14ac:dyDescent="0.2"/>
    <row r="11008" x14ac:dyDescent="0.2"/>
    <row r="11009" x14ac:dyDescent="0.2"/>
    <row r="11010" x14ac:dyDescent="0.2"/>
    <row r="11011" x14ac:dyDescent="0.2"/>
    <row r="11012" x14ac:dyDescent="0.2"/>
    <row r="11013" x14ac:dyDescent="0.2"/>
    <row r="11014" x14ac:dyDescent="0.2"/>
    <row r="11015" x14ac:dyDescent="0.2"/>
    <row r="11016" x14ac:dyDescent="0.2"/>
    <row r="11017" x14ac:dyDescent="0.2"/>
    <row r="11018" x14ac:dyDescent="0.2"/>
    <row r="11019" x14ac:dyDescent="0.2"/>
    <row r="11020" x14ac:dyDescent="0.2"/>
    <row r="11021" x14ac:dyDescent="0.2"/>
    <row r="11022" x14ac:dyDescent="0.2"/>
    <row r="11023" x14ac:dyDescent="0.2"/>
    <row r="11024" x14ac:dyDescent="0.2"/>
    <row r="11025" x14ac:dyDescent="0.2"/>
    <row r="11026" x14ac:dyDescent="0.2"/>
    <row r="11027" x14ac:dyDescent="0.2"/>
    <row r="11028" x14ac:dyDescent="0.2"/>
    <row r="11029" x14ac:dyDescent="0.2"/>
    <row r="11030" x14ac:dyDescent="0.2"/>
    <row r="11031" x14ac:dyDescent="0.2"/>
    <row r="11032" x14ac:dyDescent="0.2"/>
    <row r="11033" x14ac:dyDescent="0.2"/>
    <row r="11034" x14ac:dyDescent="0.2"/>
    <row r="11035" x14ac:dyDescent="0.2"/>
    <row r="11036" x14ac:dyDescent="0.2"/>
    <row r="11037" x14ac:dyDescent="0.2"/>
    <row r="11038" x14ac:dyDescent="0.2"/>
    <row r="11039" x14ac:dyDescent="0.2"/>
    <row r="11040" x14ac:dyDescent="0.2"/>
    <row r="11041" x14ac:dyDescent="0.2"/>
    <row r="11042" x14ac:dyDescent="0.2"/>
    <row r="11043" x14ac:dyDescent="0.2"/>
    <row r="11044" x14ac:dyDescent="0.2"/>
    <row r="11045" x14ac:dyDescent="0.2"/>
    <row r="11046" x14ac:dyDescent="0.2"/>
    <row r="11047" x14ac:dyDescent="0.2"/>
    <row r="11048" x14ac:dyDescent="0.2"/>
    <row r="11049" x14ac:dyDescent="0.2"/>
    <row r="11050" x14ac:dyDescent="0.2"/>
    <row r="11051" x14ac:dyDescent="0.2"/>
    <row r="11052" x14ac:dyDescent="0.2"/>
    <row r="11053" x14ac:dyDescent="0.2"/>
    <row r="11054" x14ac:dyDescent="0.2"/>
    <row r="11055" x14ac:dyDescent="0.2"/>
    <row r="11056" x14ac:dyDescent="0.2"/>
    <row r="11057" x14ac:dyDescent="0.2"/>
    <row r="11058" x14ac:dyDescent="0.2"/>
    <row r="11059" x14ac:dyDescent="0.2"/>
    <row r="11060" x14ac:dyDescent="0.2"/>
    <row r="11061" x14ac:dyDescent="0.2"/>
    <row r="11062" x14ac:dyDescent="0.2"/>
    <row r="11063" x14ac:dyDescent="0.2"/>
    <row r="11064" x14ac:dyDescent="0.2"/>
    <row r="11065" x14ac:dyDescent="0.2"/>
    <row r="11066" x14ac:dyDescent="0.2"/>
    <row r="11067" x14ac:dyDescent="0.2"/>
    <row r="11068" x14ac:dyDescent="0.2"/>
    <row r="11069" x14ac:dyDescent="0.2"/>
    <row r="11070" x14ac:dyDescent="0.2"/>
    <row r="11071" x14ac:dyDescent="0.2"/>
    <row r="11072" x14ac:dyDescent="0.2"/>
    <row r="11073" x14ac:dyDescent="0.2"/>
    <row r="11074" x14ac:dyDescent="0.2"/>
    <row r="11075" x14ac:dyDescent="0.2"/>
    <row r="11076" x14ac:dyDescent="0.2"/>
    <row r="11077" x14ac:dyDescent="0.2"/>
    <row r="11078" x14ac:dyDescent="0.2"/>
    <row r="11079" x14ac:dyDescent="0.2"/>
    <row r="11080" x14ac:dyDescent="0.2"/>
    <row r="11081" x14ac:dyDescent="0.2"/>
    <row r="11082" x14ac:dyDescent="0.2"/>
    <row r="11083" x14ac:dyDescent="0.2"/>
    <row r="11084" hidden="1" x14ac:dyDescent="0.2"/>
    <row r="11085" hidden="1" x14ac:dyDescent="0.2"/>
    <row r="11086" hidden="1" x14ac:dyDescent="0.2"/>
    <row r="11087" hidden="1" x14ac:dyDescent="0.2"/>
    <row r="11088" hidden="1" x14ac:dyDescent="0.2"/>
    <row r="11089" hidden="1" x14ac:dyDescent="0.2"/>
    <row r="11090" hidden="1" x14ac:dyDescent="0.2"/>
    <row r="11091" hidden="1" x14ac:dyDescent="0.2"/>
    <row r="11092" hidden="1" x14ac:dyDescent="0.2"/>
    <row r="11093" hidden="1" x14ac:dyDescent="0.2"/>
    <row r="11094" hidden="1" x14ac:dyDescent="0.2"/>
    <row r="11095" hidden="1" x14ac:dyDescent="0.2"/>
    <row r="11096" hidden="1" x14ac:dyDescent="0.2"/>
    <row r="11097" hidden="1" x14ac:dyDescent="0.2"/>
    <row r="11098" hidden="1" x14ac:dyDescent="0.2"/>
    <row r="11099" hidden="1" x14ac:dyDescent="0.2"/>
    <row r="11100" hidden="1" x14ac:dyDescent="0.2"/>
    <row r="11101" hidden="1" x14ac:dyDescent="0.2"/>
    <row r="11102" hidden="1" x14ac:dyDescent="0.2"/>
    <row r="11103" hidden="1" x14ac:dyDescent="0.2"/>
    <row r="11104" hidden="1" x14ac:dyDescent="0.2"/>
    <row r="11105" hidden="1" x14ac:dyDescent="0.2"/>
    <row r="11106" hidden="1" x14ac:dyDescent="0.2"/>
    <row r="11107" hidden="1" x14ac:dyDescent="0.2"/>
    <row r="11108" hidden="1" x14ac:dyDescent="0.2"/>
    <row r="11109" hidden="1" x14ac:dyDescent="0.2"/>
    <row r="11110" hidden="1" x14ac:dyDescent="0.2"/>
    <row r="11111" hidden="1" x14ac:dyDescent="0.2"/>
    <row r="11112" x14ac:dyDescent="0.2"/>
    <row r="11113" x14ac:dyDescent="0.2"/>
    <row r="11114" x14ac:dyDescent="0.2"/>
    <row r="11115" x14ac:dyDescent="0.2"/>
    <row r="11116" x14ac:dyDescent="0.2"/>
    <row r="11117" x14ac:dyDescent="0.2"/>
    <row r="11118" x14ac:dyDescent="0.2"/>
    <row r="11119" x14ac:dyDescent="0.2"/>
    <row r="11120" x14ac:dyDescent="0.2"/>
    <row r="11121" x14ac:dyDescent="0.2"/>
    <row r="11122" x14ac:dyDescent="0.2"/>
    <row r="11123" x14ac:dyDescent="0.2"/>
    <row r="11124" x14ac:dyDescent="0.2"/>
    <row r="11125" x14ac:dyDescent="0.2"/>
    <row r="11126" x14ac:dyDescent="0.2"/>
    <row r="11127" x14ac:dyDescent="0.2"/>
    <row r="11128" x14ac:dyDescent="0.2"/>
    <row r="11129" x14ac:dyDescent="0.2"/>
    <row r="11130" x14ac:dyDescent="0.2"/>
    <row r="11131" x14ac:dyDescent="0.2"/>
    <row r="11132" x14ac:dyDescent="0.2"/>
    <row r="11133" x14ac:dyDescent="0.2"/>
    <row r="11134" x14ac:dyDescent="0.2"/>
    <row r="11135" x14ac:dyDescent="0.2"/>
    <row r="11136" x14ac:dyDescent="0.2"/>
    <row r="11137" x14ac:dyDescent="0.2"/>
    <row r="11138" x14ac:dyDescent="0.2"/>
    <row r="11139" x14ac:dyDescent="0.2"/>
    <row r="11140" x14ac:dyDescent="0.2"/>
    <row r="11141" x14ac:dyDescent="0.2"/>
    <row r="11142" x14ac:dyDescent="0.2"/>
    <row r="11143" x14ac:dyDescent="0.2"/>
    <row r="11144" x14ac:dyDescent="0.2"/>
    <row r="11145" x14ac:dyDescent="0.2"/>
    <row r="11146" x14ac:dyDescent="0.2"/>
    <row r="11147" x14ac:dyDescent="0.2"/>
    <row r="11148" x14ac:dyDescent="0.2"/>
    <row r="11149" x14ac:dyDescent="0.2"/>
    <row r="11150" x14ac:dyDescent="0.2"/>
    <row r="11151" x14ac:dyDescent="0.2"/>
    <row r="11152" x14ac:dyDescent="0.2"/>
    <row r="11153" x14ac:dyDescent="0.2"/>
    <row r="11154" x14ac:dyDescent="0.2"/>
    <row r="11155" x14ac:dyDescent="0.2"/>
    <row r="11156" x14ac:dyDescent="0.2"/>
    <row r="11157" x14ac:dyDescent="0.2"/>
    <row r="11158" x14ac:dyDescent="0.2"/>
    <row r="11159" x14ac:dyDescent="0.2"/>
    <row r="11160" x14ac:dyDescent="0.2"/>
    <row r="11161" x14ac:dyDescent="0.2"/>
    <row r="11162" x14ac:dyDescent="0.2"/>
    <row r="11163" x14ac:dyDescent="0.2"/>
    <row r="11164" x14ac:dyDescent="0.2"/>
    <row r="11165" x14ac:dyDescent="0.2"/>
    <row r="11166" x14ac:dyDescent="0.2"/>
    <row r="11167" x14ac:dyDescent="0.2"/>
    <row r="11168" x14ac:dyDescent="0.2"/>
    <row r="11169" x14ac:dyDescent="0.2"/>
    <row r="11170" x14ac:dyDescent="0.2"/>
    <row r="11171" x14ac:dyDescent="0.2"/>
    <row r="11172" x14ac:dyDescent="0.2"/>
    <row r="11173" x14ac:dyDescent="0.2"/>
    <row r="11174" x14ac:dyDescent="0.2"/>
    <row r="11175" x14ac:dyDescent="0.2"/>
    <row r="11176" x14ac:dyDescent="0.2"/>
    <row r="11177" x14ac:dyDescent="0.2"/>
    <row r="11178" x14ac:dyDescent="0.2"/>
    <row r="11179" x14ac:dyDescent="0.2"/>
    <row r="11180" x14ac:dyDescent="0.2"/>
    <row r="11181" x14ac:dyDescent="0.2"/>
    <row r="11182" x14ac:dyDescent="0.2"/>
    <row r="11183" x14ac:dyDescent="0.2"/>
    <row r="11184" x14ac:dyDescent="0.2"/>
    <row r="11185" x14ac:dyDescent="0.2"/>
    <row r="11186" x14ac:dyDescent="0.2"/>
    <row r="11187" x14ac:dyDescent="0.2"/>
    <row r="11188" x14ac:dyDescent="0.2"/>
    <row r="11189" x14ac:dyDescent="0.2"/>
    <row r="11190" x14ac:dyDescent="0.2"/>
    <row r="11191" x14ac:dyDescent="0.2"/>
    <row r="11192" x14ac:dyDescent="0.2"/>
    <row r="11193" x14ac:dyDescent="0.2"/>
    <row r="11194" x14ac:dyDescent="0.2"/>
    <row r="11195" x14ac:dyDescent="0.2"/>
    <row r="11196" x14ac:dyDescent="0.2"/>
    <row r="11197" x14ac:dyDescent="0.2"/>
    <row r="11198" x14ac:dyDescent="0.2"/>
    <row r="11199" x14ac:dyDescent="0.2"/>
    <row r="11200" x14ac:dyDescent="0.2"/>
    <row r="11201" x14ac:dyDescent="0.2"/>
    <row r="11202" x14ac:dyDescent="0.2"/>
    <row r="11203" x14ac:dyDescent="0.2"/>
    <row r="11204" x14ac:dyDescent="0.2"/>
    <row r="11205" x14ac:dyDescent="0.2"/>
    <row r="11206" x14ac:dyDescent="0.2"/>
    <row r="11207" x14ac:dyDescent="0.2"/>
    <row r="11208" x14ac:dyDescent="0.2"/>
    <row r="11209" x14ac:dyDescent="0.2"/>
    <row r="11210" x14ac:dyDescent="0.2"/>
    <row r="11211" x14ac:dyDescent="0.2"/>
    <row r="11212" x14ac:dyDescent="0.2"/>
    <row r="11213" x14ac:dyDescent="0.2"/>
    <row r="11214" x14ac:dyDescent="0.2"/>
    <row r="11215" x14ac:dyDescent="0.2"/>
    <row r="11216" x14ac:dyDescent="0.2"/>
    <row r="11217" x14ac:dyDescent="0.2"/>
    <row r="11218" x14ac:dyDescent="0.2"/>
    <row r="11219" x14ac:dyDescent="0.2"/>
    <row r="11220" x14ac:dyDescent="0.2"/>
    <row r="11221" x14ac:dyDescent="0.2"/>
    <row r="11222" x14ac:dyDescent="0.2"/>
    <row r="11223" x14ac:dyDescent="0.2"/>
    <row r="11224" x14ac:dyDescent="0.2"/>
    <row r="11225" x14ac:dyDescent="0.2"/>
    <row r="11226" x14ac:dyDescent="0.2"/>
    <row r="11227" x14ac:dyDescent="0.2"/>
    <row r="11228" x14ac:dyDescent="0.2"/>
    <row r="11229" x14ac:dyDescent="0.2"/>
    <row r="11230" x14ac:dyDescent="0.2"/>
    <row r="11231" x14ac:dyDescent="0.2"/>
    <row r="11232" x14ac:dyDescent="0.2"/>
    <row r="11233" hidden="1" x14ac:dyDescent="0.2"/>
    <row r="11234" hidden="1" x14ac:dyDescent="0.2"/>
    <row r="11235" hidden="1" x14ac:dyDescent="0.2"/>
    <row r="11236" hidden="1" x14ac:dyDescent="0.2"/>
    <row r="11237" hidden="1" x14ac:dyDescent="0.2"/>
    <row r="11238" hidden="1" x14ac:dyDescent="0.2"/>
    <row r="11239" hidden="1" x14ac:dyDescent="0.2"/>
    <row r="11240" hidden="1" x14ac:dyDescent="0.2"/>
    <row r="11241" hidden="1" x14ac:dyDescent="0.2"/>
    <row r="11242" hidden="1" x14ac:dyDescent="0.2"/>
    <row r="11243" hidden="1" x14ac:dyDescent="0.2"/>
    <row r="11244" hidden="1" x14ac:dyDescent="0.2"/>
    <row r="11245" hidden="1" x14ac:dyDescent="0.2"/>
    <row r="11246" hidden="1" x14ac:dyDescent="0.2"/>
    <row r="11247" hidden="1" x14ac:dyDescent="0.2"/>
    <row r="11248" hidden="1" x14ac:dyDescent="0.2"/>
    <row r="11249" hidden="1" x14ac:dyDescent="0.2"/>
    <row r="11250" hidden="1" x14ac:dyDescent="0.2"/>
    <row r="11251" hidden="1" x14ac:dyDescent="0.2"/>
    <row r="11252" hidden="1" x14ac:dyDescent="0.2"/>
    <row r="11253" hidden="1" x14ac:dyDescent="0.2"/>
    <row r="11254" hidden="1" x14ac:dyDescent="0.2"/>
    <row r="11255" hidden="1" x14ac:dyDescent="0.2"/>
    <row r="11256" hidden="1" x14ac:dyDescent="0.2"/>
    <row r="11257" hidden="1" x14ac:dyDescent="0.2"/>
    <row r="11258" hidden="1" x14ac:dyDescent="0.2"/>
    <row r="11259" hidden="1" x14ac:dyDescent="0.2"/>
    <row r="11260" x14ac:dyDescent="0.2"/>
    <row r="11261" x14ac:dyDescent="0.2"/>
    <row r="11262" x14ac:dyDescent="0.2"/>
    <row r="11263" x14ac:dyDescent="0.2"/>
    <row r="11264" x14ac:dyDescent="0.2"/>
    <row r="11265" x14ac:dyDescent="0.2"/>
    <row r="11266" x14ac:dyDescent="0.2"/>
    <row r="11267" x14ac:dyDescent="0.2"/>
    <row r="11268" x14ac:dyDescent="0.2"/>
    <row r="11269" x14ac:dyDescent="0.2"/>
    <row r="11270" x14ac:dyDescent="0.2"/>
    <row r="11271" x14ac:dyDescent="0.2"/>
    <row r="11272" x14ac:dyDescent="0.2"/>
    <row r="11273" x14ac:dyDescent="0.2"/>
    <row r="11274" x14ac:dyDescent="0.2"/>
    <row r="11275" x14ac:dyDescent="0.2"/>
    <row r="11276" x14ac:dyDescent="0.2"/>
    <row r="11277" x14ac:dyDescent="0.2"/>
    <row r="11278" x14ac:dyDescent="0.2"/>
    <row r="11279" x14ac:dyDescent="0.2"/>
    <row r="11280" x14ac:dyDescent="0.2"/>
    <row r="11281" x14ac:dyDescent="0.2"/>
    <row r="11282" x14ac:dyDescent="0.2"/>
    <row r="11283" x14ac:dyDescent="0.2"/>
    <row r="11284" x14ac:dyDescent="0.2"/>
    <row r="11285" x14ac:dyDescent="0.2"/>
    <row r="11286" x14ac:dyDescent="0.2"/>
    <row r="11287" x14ac:dyDescent="0.2"/>
    <row r="11288" x14ac:dyDescent="0.2"/>
    <row r="11289" x14ac:dyDescent="0.2"/>
    <row r="11290" x14ac:dyDescent="0.2"/>
    <row r="11291" x14ac:dyDescent="0.2"/>
    <row r="11292" x14ac:dyDescent="0.2"/>
    <row r="11293" x14ac:dyDescent="0.2"/>
    <row r="11294" x14ac:dyDescent="0.2"/>
    <row r="11295" x14ac:dyDescent="0.2"/>
    <row r="11296" x14ac:dyDescent="0.2"/>
    <row r="11297" x14ac:dyDescent="0.2"/>
    <row r="11298" x14ac:dyDescent="0.2"/>
    <row r="11299" x14ac:dyDescent="0.2"/>
    <row r="11300" x14ac:dyDescent="0.2"/>
    <row r="11301" x14ac:dyDescent="0.2"/>
    <row r="11302" x14ac:dyDescent="0.2"/>
    <row r="11303" x14ac:dyDescent="0.2"/>
    <row r="11304" x14ac:dyDescent="0.2"/>
    <row r="11305" x14ac:dyDescent="0.2"/>
    <row r="11306" x14ac:dyDescent="0.2"/>
    <row r="11307" x14ac:dyDescent="0.2"/>
    <row r="11308" x14ac:dyDescent="0.2"/>
    <row r="11309" x14ac:dyDescent="0.2"/>
    <row r="11310" x14ac:dyDescent="0.2"/>
    <row r="11311" x14ac:dyDescent="0.2"/>
    <row r="11312" x14ac:dyDescent="0.2"/>
    <row r="11313" x14ac:dyDescent="0.2"/>
    <row r="11314" x14ac:dyDescent="0.2"/>
    <row r="11315" x14ac:dyDescent="0.2"/>
    <row r="11316" x14ac:dyDescent="0.2"/>
    <row r="11317" x14ac:dyDescent="0.2"/>
    <row r="11318" x14ac:dyDescent="0.2"/>
    <row r="11319" x14ac:dyDescent="0.2"/>
    <row r="11320" x14ac:dyDescent="0.2"/>
    <row r="11321" x14ac:dyDescent="0.2"/>
    <row r="11322" x14ac:dyDescent="0.2"/>
    <row r="11323" x14ac:dyDescent="0.2"/>
    <row r="11324" x14ac:dyDescent="0.2"/>
    <row r="11325" x14ac:dyDescent="0.2"/>
    <row r="11326" x14ac:dyDescent="0.2"/>
    <row r="11327" x14ac:dyDescent="0.2"/>
    <row r="11328" x14ac:dyDescent="0.2"/>
    <row r="11329" x14ac:dyDescent="0.2"/>
    <row r="11330" x14ac:dyDescent="0.2"/>
    <row r="11331" x14ac:dyDescent="0.2"/>
    <row r="11332" x14ac:dyDescent="0.2"/>
    <row r="11333" x14ac:dyDescent="0.2"/>
    <row r="11334" x14ac:dyDescent="0.2"/>
    <row r="11335" x14ac:dyDescent="0.2"/>
    <row r="11336" x14ac:dyDescent="0.2"/>
    <row r="11337" x14ac:dyDescent="0.2"/>
    <row r="11338" x14ac:dyDescent="0.2"/>
    <row r="11339" x14ac:dyDescent="0.2"/>
    <row r="11340" x14ac:dyDescent="0.2"/>
    <row r="11341" x14ac:dyDescent="0.2"/>
    <row r="11342" x14ac:dyDescent="0.2"/>
    <row r="11343" x14ac:dyDescent="0.2"/>
    <row r="11344" x14ac:dyDescent="0.2"/>
    <row r="11345" x14ac:dyDescent="0.2"/>
    <row r="11346" x14ac:dyDescent="0.2"/>
    <row r="11347" x14ac:dyDescent="0.2"/>
    <row r="11348" x14ac:dyDescent="0.2"/>
    <row r="11349" x14ac:dyDescent="0.2"/>
    <row r="11350" x14ac:dyDescent="0.2"/>
    <row r="11351" x14ac:dyDescent="0.2"/>
    <row r="11352" x14ac:dyDescent="0.2"/>
    <row r="11353" hidden="1" x14ac:dyDescent="0.2"/>
    <row r="11354" hidden="1" x14ac:dyDescent="0.2"/>
    <row r="11355" hidden="1" x14ac:dyDescent="0.2"/>
    <row r="11356" hidden="1" x14ac:dyDescent="0.2"/>
    <row r="11357" hidden="1" x14ac:dyDescent="0.2"/>
    <row r="11358" hidden="1" x14ac:dyDescent="0.2"/>
    <row r="11359" hidden="1" x14ac:dyDescent="0.2"/>
    <row r="11360" hidden="1" x14ac:dyDescent="0.2"/>
    <row r="11361" hidden="1" x14ac:dyDescent="0.2"/>
    <row r="11362" hidden="1" x14ac:dyDescent="0.2"/>
    <row r="11363" hidden="1" x14ac:dyDescent="0.2"/>
    <row r="11364" hidden="1" x14ac:dyDescent="0.2"/>
    <row r="11365" hidden="1" x14ac:dyDescent="0.2"/>
    <row r="11366" hidden="1" x14ac:dyDescent="0.2"/>
    <row r="11367" hidden="1" x14ac:dyDescent="0.2"/>
    <row r="11368" hidden="1" x14ac:dyDescent="0.2"/>
    <row r="11369" hidden="1" x14ac:dyDescent="0.2"/>
    <row r="11370" hidden="1" x14ac:dyDescent="0.2"/>
    <row r="11371" hidden="1" x14ac:dyDescent="0.2"/>
    <row r="11372" hidden="1" x14ac:dyDescent="0.2"/>
    <row r="11373" hidden="1" x14ac:dyDescent="0.2"/>
    <row r="11374" hidden="1" x14ac:dyDescent="0.2"/>
    <row r="11375" hidden="1" x14ac:dyDescent="0.2"/>
    <row r="11376" hidden="1" x14ac:dyDescent="0.2"/>
    <row r="11377" hidden="1" x14ac:dyDescent="0.2"/>
    <row r="11378" hidden="1" x14ac:dyDescent="0.2"/>
    <row r="11379" hidden="1" x14ac:dyDescent="0.2"/>
    <row r="11380" hidden="1" x14ac:dyDescent="0.2"/>
    <row r="11381" hidden="1" x14ac:dyDescent="0.2"/>
    <row r="11382" hidden="1" x14ac:dyDescent="0.2"/>
    <row r="11383" hidden="1" x14ac:dyDescent="0.2"/>
    <row r="11384" hidden="1" x14ac:dyDescent="0.2"/>
    <row r="11385" hidden="1" x14ac:dyDescent="0.2"/>
    <row r="11386" hidden="1" x14ac:dyDescent="0.2"/>
    <row r="11387" hidden="1" x14ac:dyDescent="0.2"/>
    <row r="11388" hidden="1" x14ac:dyDescent="0.2"/>
    <row r="11389" hidden="1" x14ac:dyDescent="0.2"/>
    <row r="11390" hidden="1" x14ac:dyDescent="0.2"/>
    <row r="11391" hidden="1" x14ac:dyDescent="0.2"/>
    <row r="11392" hidden="1" x14ac:dyDescent="0.2"/>
    <row r="11393" hidden="1" x14ac:dyDescent="0.2"/>
    <row r="11394" hidden="1" x14ac:dyDescent="0.2"/>
    <row r="11395" x14ac:dyDescent="0.2"/>
    <row r="11396" x14ac:dyDescent="0.2"/>
    <row r="11397" x14ac:dyDescent="0.2"/>
    <row r="11398" x14ac:dyDescent="0.2"/>
    <row r="11399" x14ac:dyDescent="0.2"/>
    <row r="11400" x14ac:dyDescent="0.2"/>
    <row r="11401" x14ac:dyDescent="0.2"/>
    <row r="11402" x14ac:dyDescent="0.2"/>
    <row r="11403" x14ac:dyDescent="0.2"/>
    <row r="11404" x14ac:dyDescent="0.2"/>
    <row r="11405" x14ac:dyDescent="0.2"/>
    <row r="11406" x14ac:dyDescent="0.2"/>
    <row r="11407" x14ac:dyDescent="0.2"/>
    <row r="11408" x14ac:dyDescent="0.2"/>
    <row r="11409" x14ac:dyDescent="0.2"/>
    <row r="11410" x14ac:dyDescent="0.2"/>
    <row r="11411" x14ac:dyDescent="0.2"/>
    <row r="11412" x14ac:dyDescent="0.2"/>
    <row r="11413" x14ac:dyDescent="0.2"/>
    <row r="11414" x14ac:dyDescent="0.2"/>
    <row r="11415" x14ac:dyDescent="0.2"/>
    <row r="11416" x14ac:dyDescent="0.2"/>
    <row r="11417" x14ac:dyDescent="0.2"/>
    <row r="11418" x14ac:dyDescent="0.2"/>
    <row r="11419" x14ac:dyDescent="0.2"/>
    <row r="11420" x14ac:dyDescent="0.2"/>
    <row r="11421" x14ac:dyDescent="0.2"/>
    <row r="11422" x14ac:dyDescent="0.2"/>
    <row r="11423" x14ac:dyDescent="0.2"/>
    <row r="11424" x14ac:dyDescent="0.2"/>
    <row r="11425" x14ac:dyDescent="0.2"/>
    <row r="11426" x14ac:dyDescent="0.2"/>
    <row r="11427" x14ac:dyDescent="0.2"/>
    <row r="11428" x14ac:dyDescent="0.2"/>
    <row r="11429" x14ac:dyDescent="0.2"/>
    <row r="11430" x14ac:dyDescent="0.2"/>
    <row r="11431" x14ac:dyDescent="0.2"/>
    <row r="11432" x14ac:dyDescent="0.2"/>
    <row r="11433" x14ac:dyDescent="0.2"/>
    <row r="11434" x14ac:dyDescent="0.2"/>
    <row r="11435" x14ac:dyDescent="0.2"/>
    <row r="11436" x14ac:dyDescent="0.2"/>
    <row r="11437" x14ac:dyDescent="0.2"/>
    <row r="11438" x14ac:dyDescent="0.2"/>
    <row r="11439" x14ac:dyDescent="0.2"/>
    <row r="11440" x14ac:dyDescent="0.2"/>
    <row r="11441" x14ac:dyDescent="0.2"/>
    <row r="11442" x14ac:dyDescent="0.2"/>
    <row r="11443" x14ac:dyDescent="0.2"/>
    <row r="11444" x14ac:dyDescent="0.2"/>
    <row r="11445" x14ac:dyDescent="0.2"/>
    <row r="11446" x14ac:dyDescent="0.2"/>
    <row r="11447" x14ac:dyDescent="0.2"/>
    <row r="11448" x14ac:dyDescent="0.2"/>
    <row r="11449" x14ac:dyDescent="0.2"/>
    <row r="11450" x14ac:dyDescent="0.2"/>
    <row r="11451" x14ac:dyDescent="0.2"/>
    <row r="11452" x14ac:dyDescent="0.2"/>
    <row r="11453" x14ac:dyDescent="0.2"/>
    <row r="11454" x14ac:dyDescent="0.2"/>
    <row r="11455" x14ac:dyDescent="0.2"/>
    <row r="11456" x14ac:dyDescent="0.2"/>
    <row r="11457" x14ac:dyDescent="0.2"/>
    <row r="11458" x14ac:dyDescent="0.2"/>
    <row r="11459" x14ac:dyDescent="0.2"/>
    <row r="11460" x14ac:dyDescent="0.2"/>
    <row r="11461" x14ac:dyDescent="0.2"/>
    <row r="11462" x14ac:dyDescent="0.2"/>
    <row r="11463" x14ac:dyDescent="0.2"/>
    <row r="11464" x14ac:dyDescent="0.2"/>
    <row r="11465" x14ac:dyDescent="0.2"/>
    <row r="11466" x14ac:dyDescent="0.2"/>
    <row r="11467" x14ac:dyDescent="0.2"/>
    <row r="11468" x14ac:dyDescent="0.2"/>
    <row r="11469" x14ac:dyDescent="0.2"/>
    <row r="11470" x14ac:dyDescent="0.2"/>
    <row r="11471" x14ac:dyDescent="0.2"/>
    <row r="11472" x14ac:dyDescent="0.2"/>
    <row r="11473" x14ac:dyDescent="0.2"/>
    <row r="11474" x14ac:dyDescent="0.2"/>
    <row r="11475" x14ac:dyDescent="0.2"/>
    <row r="11476" x14ac:dyDescent="0.2"/>
    <row r="11477" x14ac:dyDescent="0.2"/>
    <row r="11478" x14ac:dyDescent="0.2"/>
  </sheetData>
  <sheetProtection algorithmName="SHA-512" hashValue="oY3CAF3DfmWrwlO/KiF8BDQ1zEdPWRg6tjVwYw1RAwGvp9uPTf+fV/icm8hizmiQztPgrl3KOaMAyE/vH6ZOPw==" saltValue="6QQRrCWJKSwcCX3/ZjKIKg==" spinCount="100000" sheet="1" objects="1" selectLockedCells="1" selectUnlockedCells="1"/>
  <phoneticPr fontId="26" type="noConversion"/>
  <pageMargins left="0.75" right="0.75" top="1" bottom="1" header="0.51180555555555551" footer="0.51180555555555551"/>
  <pageSetup paperSize="9" firstPageNumber="0" orientation="portrait" verticalDpi="300" r:id="rId1"/>
  <headerFooter alignWithMargins="0"/>
  <ignoredErrors>
    <ignoredError sqref="D1124:D1144" numberStoredAsText="1"/>
  </ignoredError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5</vt:i4>
      </vt:variant>
    </vt:vector>
  </HeadingPairs>
  <TitlesOfParts>
    <vt:vector size="5" baseType="lpstr">
      <vt:lpstr>Instructivo</vt:lpstr>
      <vt:lpstr>cálculos</vt:lpstr>
      <vt:lpstr>UI</vt:lpstr>
      <vt:lpstr>IPC</vt:lpstr>
      <vt:lpstr>Serie de T.C.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Sabrina</dc:creator>
  <cp:lastModifiedBy>LORENA LEGUISAMO OLIVERA</cp:lastModifiedBy>
  <cp:lastPrinted>2024-11-04T18:16:29Z</cp:lastPrinted>
  <dcterms:created xsi:type="dcterms:W3CDTF">2019-09-06T14:58:07Z</dcterms:created>
  <dcterms:modified xsi:type="dcterms:W3CDTF">2026-06-02T13:13:16Z</dcterms:modified>
</cp:coreProperties>
</file>