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\Estudios_Economicos\Victoria\Archivos Excel\PUBLICACION WEB\- SERIES A PUBLICAR\Series Mensuales\Recaudación por Destino\"/>
    </mc:Choice>
  </mc:AlternateContent>
  <workbookProtection workbookPassword="B1B5" lockStructure="1"/>
  <bookViews>
    <workbookView showSheetTabs="0" xWindow="0" yWindow="0" windowWidth="28800" windowHeight="12210"/>
  </bookViews>
  <sheets>
    <sheet name="Recaudación por destino" sheetId="1" r:id="rId1"/>
  </sheets>
  <calcPr calcId="162913"/>
</workbook>
</file>

<file path=xl/calcChain.xml><?xml version="1.0" encoding="utf-8"?>
<calcChain xmlns="http://schemas.openxmlformats.org/spreadsheetml/2006/main">
  <c r="O27" i="1" l="1"/>
  <c r="O26" i="1"/>
  <c r="O21" i="1"/>
  <c r="O22" i="1"/>
  <c r="O23" i="1"/>
  <c r="O20" i="1"/>
  <c r="O17" i="1"/>
  <c r="O14" i="1" l="1"/>
  <c r="N25" i="1" l="1"/>
  <c r="M25" i="1"/>
  <c r="L25" i="1"/>
  <c r="K25" i="1"/>
  <c r="J25" i="1"/>
  <c r="I25" i="1"/>
  <c r="N19" i="1"/>
  <c r="M19" i="1"/>
  <c r="L19" i="1"/>
  <c r="K19" i="1"/>
  <c r="J19" i="1"/>
  <c r="I19" i="1"/>
  <c r="N16" i="1"/>
  <c r="M16" i="1"/>
  <c r="L16" i="1"/>
  <c r="K16" i="1"/>
  <c r="J16" i="1"/>
  <c r="I16" i="1"/>
  <c r="H19" i="1"/>
  <c r="G19" i="1"/>
  <c r="F19" i="1"/>
  <c r="E19" i="1"/>
  <c r="D19" i="1"/>
  <c r="C19" i="1"/>
  <c r="C16" i="1"/>
  <c r="D16" i="1"/>
  <c r="E16" i="1"/>
  <c r="F16" i="1"/>
  <c r="G16" i="1"/>
  <c r="H16" i="1"/>
  <c r="C25" i="1"/>
  <c r="D25" i="1"/>
  <c r="E25" i="1"/>
  <c r="F25" i="1"/>
  <c r="G25" i="1"/>
  <c r="H25" i="1"/>
  <c r="K29" i="1" l="1"/>
  <c r="C29" i="1"/>
  <c r="L29" i="1"/>
  <c r="H29" i="1"/>
  <c r="D29" i="1"/>
  <c r="N29" i="1"/>
  <c r="M29" i="1"/>
  <c r="G29" i="1"/>
  <c r="I29" i="1"/>
  <c r="O19" i="1"/>
  <c r="O16" i="1"/>
  <c r="E29" i="1"/>
  <c r="O25" i="1"/>
  <c r="F29" i="1"/>
  <c r="J29" i="1"/>
  <c r="O29" i="1" l="1"/>
  <c r="P23" i="1" l="1"/>
  <c r="P26" i="1"/>
  <c r="P21" i="1"/>
  <c r="P25" i="1"/>
  <c r="P27" i="1"/>
  <c r="P16" i="1"/>
  <c r="P19" i="1"/>
  <c r="P22" i="1"/>
  <c r="P20" i="1"/>
  <c r="P14" i="1"/>
  <c r="P17" i="1"/>
  <c r="P29" i="1"/>
</calcChain>
</file>

<file path=xl/sharedStrings.xml><?xml version="1.0" encoding="utf-8"?>
<sst xmlns="http://schemas.openxmlformats.org/spreadsheetml/2006/main" count="29" uniqueCount="29">
  <si>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</si>
  <si>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</si>
  <si>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</si>
  <si>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</si>
  <si>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</si>
  <si>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</si>
  <si>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</si>
  <si>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</si>
  <si>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</si>
  <si>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</si>
  <si>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</si>
  <si>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En %</t>
  </si>
  <si>
    <t>Total Recaudación</t>
  </si>
  <si>
    <t>Dirección de Loterías (IVA, quin inst, tómbola, 5 de oro)</t>
  </si>
  <si>
    <t>Instituto Nacional de Investigación Agropecuaria (IMEBA)</t>
  </si>
  <si>
    <t>en miles de pesos corrientes</t>
  </si>
  <si>
    <t>(entre paréntesis se señalan los impuestos asociados a cada destino)</t>
  </si>
  <si>
    <t/>
  </si>
  <si>
    <t>Banco de Previsión Social (IVA, IASS)</t>
  </si>
  <si>
    <t>Inst.Nac.de Colonización (IRPF incrementos pat.inmuebles rurales)</t>
  </si>
  <si>
    <t>Inst.Nac.de Colonización (IRAE enajenación inmuebles rurales)</t>
  </si>
  <si>
    <t xml:space="preserve">Fideicomisos Art. 241 Ley 19355 (AUF - OFI) </t>
  </si>
  <si>
    <t>Impuesto Primaria inmuebles rurales, urbanos y suburbanos</t>
  </si>
  <si>
    <t>Setiembre</t>
  </si>
  <si>
    <t>Rentas Generales</t>
  </si>
  <si>
    <t>Transferencias dentro del Presupuesto</t>
  </si>
  <si>
    <t>Transferencias fuera del Presupuesto</t>
  </si>
  <si>
    <t>Transferencias a Particulares</t>
  </si>
  <si>
    <t>RECAUDACIÓN POR DESTINO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</si>
</sst>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-* #,##0.0_-;\-* #,##0.0_-;_-* &quot;-&quot;??_-;_-@_-"/>
    <numFmt numFmtId="166" formatCode="_-* #,##0.0\ _€_-;\-* #,##0.0\ _€_-;_-* &quot;-&quot;?\ _€_-;_-@_-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54"/>
      <name val="Verdana"/>
      <family val="2"/>
    </font>
    <font>
      <sz val="8"/>
      <color indexed="54"/>
      <name val="Verdana"/>
      <family val="2"/>
    </font>
    <font>
      <b/>
      <sz val="8"/>
      <color indexed="54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medium">
        <color indexed="54"/>
      </top>
      <bottom style="medium">
        <color indexed="54"/>
      </bottom>
      <diagonal/>
    </border>
    <border>
      <left style="thin">
        <color indexed="54"/>
      </left>
      <right style="medium">
        <color indexed="54"/>
      </right>
      <top style="medium">
        <color indexed="54"/>
      </top>
      <bottom style="medium">
        <color indexed="54"/>
      </bottom>
      <diagonal/>
    </border>
    <border>
      <left/>
      <right/>
      <top style="thin">
        <color indexed="54"/>
      </top>
      <bottom/>
      <diagonal/>
    </border>
    <border>
      <left style="thin">
        <color indexed="54"/>
      </left>
      <right style="medium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medium">
        <color indexed="54"/>
      </right>
      <top/>
      <bottom style="thin">
        <color indexed="54"/>
      </bottom>
      <diagonal/>
    </border>
    <border>
      <left style="medium">
        <color indexed="54"/>
      </left>
      <right/>
      <top style="medium">
        <color indexed="54"/>
      </top>
      <bottom style="medium">
        <color indexed="54"/>
      </bottom>
      <diagonal/>
    </border>
    <border>
      <left/>
      <right style="thin">
        <color indexed="54"/>
      </right>
      <top style="medium">
        <color indexed="54"/>
      </top>
      <bottom style="medium">
        <color indexed="54"/>
      </bottom>
      <diagonal/>
    </border>
    <border>
      <left/>
      <right/>
      <top style="medium">
        <color indexed="54"/>
      </top>
      <bottom style="medium">
        <color indexed="54"/>
      </bottom>
      <diagonal/>
    </border>
    <border>
      <left/>
      <right style="medium">
        <color indexed="54"/>
      </right>
      <top style="medium">
        <color indexed="54"/>
      </top>
      <bottom style="medium">
        <color indexed="54"/>
      </bottom>
      <diagonal/>
    </border>
    <border>
      <left/>
      <right/>
      <top style="thin">
        <color indexed="54"/>
      </top>
      <bottom style="medium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 applyFill="1" applyBorder="1" applyAlignment="1" applyProtection="1">
      <alignment vertical="center" wrapText="1"/>
      <protection locked="0" hidden="1"/>
    </xf>
    <xf numFmtId="0" fontId="4" fillId="2" borderId="0" xfId="0" applyFont="1" applyFill="1" applyProtection="1">
      <protection locked="0" hidden="1"/>
    </xf>
    <xf numFmtId="165" fontId="5" fillId="0" borderId="0" xfId="1" applyNumberFormat="1" applyFont="1" applyFill="1" applyAlignment="1" applyProtection="1">
      <protection locked="0" hidden="1"/>
    </xf>
    <xf numFmtId="0" fontId="4" fillId="0" borderId="0" xfId="0" applyFont="1" applyFill="1" applyProtection="1">
      <protection locked="0" hidden="1"/>
    </xf>
    <xf numFmtId="0" fontId="5" fillId="0" borderId="0" xfId="0" applyFont="1" applyFill="1" applyAlignment="1" applyProtection="1">
      <protection locked="0" hidden="1"/>
    </xf>
    <xf numFmtId="165" fontId="4" fillId="0" borderId="0" xfId="1" applyNumberFormat="1" applyFont="1" applyFill="1" applyProtection="1">
      <protection locked="0" hidden="1"/>
    </xf>
    <xf numFmtId="0" fontId="5" fillId="0" borderId="1" xfId="0" applyFont="1" applyFill="1" applyBorder="1" applyAlignment="1" applyProtection="1">
      <alignment horizontal="center"/>
      <protection locked="0" hidden="1"/>
    </xf>
    <xf numFmtId="10" fontId="4" fillId="0" borderId="0" xfId="2" applyNumberFormat="1" applyFont="1" applyFill="1" applyProtection="1">
      <protection locked="0" hidden="1"/>
    </xf>
    <xf numFmtId="10" fontId="4" fillId="0" borderId="0" xfId="0" applyNumberFormat="1" applyFont="1" applyFill="1" applyProtection="1">
      <protection locked="0" hidden="1"/>
    </xf>
    <xf numFmtId="167" fontId="4" fillId="0" borderId="2" xfId="1" applyNumberFormat="1" applyFont="1" applyFill="1" applyBorder="1" applyProtection="1">
      <protection locked="0" hidden="1"/>
    </xf>
    <xf numFmtId="167" fontId="4" fillId="0" borderId="1" xfId="1" applyNumberFormat="1" applyFont="1" applyFill="1" applyBorder="1" applyProtection="1">
      <protection locked="0" hidden="1"/>
    </xf>
    <xf numFmtId="167" fontId="4" fillId="0" borderId="1" xfId="0" applyNumberFormat="1" applyFont="1" applyFill="1" applyBorder="1" applyProtection="1">
      <protection locked="0" hidden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165" fontId="5" fillId="0" borderId="3" xfId="1" applyNumberFormat="1" applyFont="1" applyFill="1" applyBorder="1" applyAlignment="1" applyProtection="1">
      <alignment vertical="center"/>
      <protection locked="0" hidden="1"/>
    </xf>
    <xf numFmtId="10" fontId="5" fillId="0" borderId="4" xfId="2" applyNumberFormat="1" applyFont="1" applyFill="1" applyBorder="1" applyAlignment="1" applyProtection="1">
      <alignment vertical="center"/>
      <protection locked="0" hidden="1"/>
    </xf>
    <xf numFmtId="10" fontId="4" fillId="0" borderId="0" xfId="2" applyNumberFormat="1" applyFont="1" applyFill="1" applyAlignment="1" applyProtection="1">
      <alignment vertical="center"/>
      <protection locked="0" hidden="1"/>
    </xf>
    <xf numFmtId="10" fontId="4" fillId="0" borderId="0" xfId="0" applyNumberFormat="1" applyFont="1" applyFill="1" applyAlignment="1" applyProtection="1">
      <alignment vertical="center"/>
      <protection locked="0" hidden="1"/>
    </xf>
    <xf numFmtId="0" fontId="4" fillId="0" borderId="0" xfId="0" applyFont="1" applyFill="1" applyAlignment="1" applyProtection="1">
      <alignment vertical="center"/>
      <protection locked="0" hidden="1"/>
    </xf>
    <xf numFmtId="0" fontId="6" fillId="2" borderId="0" xfId="0" applyFont="1" applyFill="1" applyProtection="1">
      <protection locked="0" hidden="1"/>
    </xf>
    <xf numFmtId="165" fontId="4" fillId="0" borderId="5" xfId="1" applyNumberFormat="1" applyFont="1" applyFill="1" applyBorder="1" applyProtection="1">
      <protection locked="0" hidden="1"/>
    </xf>
    <xf numFmtId="10" fontId="4" fillId="0" borderId="0" xfId="2" applyNumberFormat="1" applyFont="1" applyFill="1" applyBorder="1" applyAlignment="1" applyProtection="1">
      <alignment vertical="center"/>
      <protection locked="0" hidden="1"/>
    </xf>
    <xf numFmtId="166" fontId="4" fillId="0" borderId="0" xfId="0" applyNumberFormat="1" applyFont="1" applyFill="1" applyProtection="1">
      <protection locked="0" hidden="1"/>
    </xf>
    <xf numFmtId="10" fontId="4" fillId="0" borderId="6" xfId="2" applyNumberFormat="1" applyFont="1" applyFill="1" applyBorder="1" applyAlignment="1" applyProtection="1">
      <alignment vertical="center"/>
      <protection locked="0" hidden="1"/>
    </xf>
    <xf numFmtId="10" fontId="4" fillId="0" borderId="4" xfId="2" applyNumberFormat="1" applyFont="1" applyFill="1" applyBorder="1" applyAlignment="1" applyProtection="1">
      <alignment vertical="center"/>
      <protection locked="0" hidden="1"/>
    </xf>
    <xf numFmtId="10" fontId="4" fillId="0" borderId="7" xfId="2" applyNumberFormat="1" applyFont="1" applyFill="1" applyBorder="1" applyAlignment="1" applyProtection="1">
      <alignment vertical="center"/>
      <protection locked="0" hidden="1"/>
    </xf>
    <xf numFmtId="0" fontId="4" fillId="0" borderId="13" xfId="0" applyFont="1" applyFill="1" applyBorder="1" applyAlignment="1" applyProtection="1">
      <alignment horizontal="left"/>
      <protection locked="0" hidden="1"/>
    </xf>
    <xf numFmtId="0" fontId="4" fillId="0" borderId="14" xfId="0" applyFont="1" applyFill="1" applyBorder="1" applyAlignment="1" applyProtection="1">
      <alignment horizontal="left"/>
      <protection locked="0" hidden="1"/>
    </xf>
    <xf numFmtId="0" fontId="5" fillId="0" borderId="8" xfId="0" applyFont="1" applyFill="1" applyBorder="1" applyAlignment="1" applyProtection="1">
      <alignment horizontal="left" vertical="center"/>
      <protection locked="0" hidden="1"/>
    </xf>
    <xf numFmtId="0" fontId="5" fillId="0" borderId="9" xfId="0" applyFont="1" applyFill="1" applyBorder="1" applyAlignment="1" applyProtection="1">
      <alignment horizontal="left" vertical="center"/>
      <protection locked="0" hidden="1"/>
    </xf>
    <xf numFmtId="0" fontId="4" fillId="0" borderId="15" xfId="0" applyFont="1" applyFill="1" applyBorder="1" applyAlignment="1" applyProtection="1">
      <alignment horizontal="center"/>
      <protection locked="0" hidden="1"/>
    </xf>
    <xf numFmtId="0" fontId="4" fillId="0" borderId="5" xfId="0" applyFont="1" applyFill="1" applyBorder="1" applyAlignment="1" applyProtection="1">
      <alignment horizontal="center"/>
      <protection locked="0" hidden="1"/>
    </xf>
    <xf numFmtId="0" fontId="4" fillId="0" borderId="12" xfId="0" applyFont="1" applyFill="1" applyBorder="1" applyAlignment="1" applyProtection="1">
      <alignment horizontal="left"/>
      <protection locked="0" hidden="1"/>
    </xf>
    <xf numFmtId="0" fontId="3" fillId="0" borderId="8" xfId="0" applyFont="1" applyFill="1" applyBorder="1" applyAlignment="1" applyProtection="1">
      <alignment horizontal="center" vertical="center" wrapText="1"/>
      <protection locked="0" hidden="1"/>
    </xf>
    <xf numFmtId="0" fontId="3" fillId="0" borderId="10" xfId="0" applyFont="1" applyFill="1" applyBorder="1" applyAlignment="1" applyProtection="1">
      <alignment horizontal="center" vertical="center" wrapText="1"/>
      <protection locked="0" hidden="1"/>
    </xf>
    <xf numFmtId="0" fontId="3" fillId="0" borderId="11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Alignment="1" applyProtection="1">
      <alignment horizontal="center"/>
      <protection locked="0" hidden="1"/>
    </xf>
    <xf numFmtId="0" fontId="4" fillId="0" borderId="10" xfId="0" applyFont="1" applyFill="1" applyBorder="1" applyAlignment="1" applyProtection="1">
      <alignment horizontal="center"/>
      <protection locked="0" hidden="1"/>
    </xf>
  </cellXfs>
  <cellStyles count="3">
    <cellStyle name="Millares" xfId="1" builtinId="3"/>
    <cellStyle name="Normal" xfId="0" builtinId="0"/>
    <cellStyle name="Porcentaje" xfId="2" builtinId="5"/>
  </cellStyles>
  <dxfs count="1">
    <dxf>
      <font>
        <b val="0"/>
        <i val="0"/>
        <strike/>
        <condense val="0"/>
        <extend val="0"/>
        <color indexed="54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1</xdr:row>
      <xdr:rowOff>114300</xdr:rowOff>
    </xdr:from>
    <xdr:to>
      <xdr:col>3</xdr:col>
      <xdr:colOff>17143</xdr:colOff>
      <xdr:row>4</xdr:row>
      <xdr:rowOff>97650</xdr:rowOff>
    </xdr:to>
    <xdr:pic>
      <xdr:nvPicPr>
        <xdr:cNvPr id="3" name="Imagen 1" descr="cid:image001.png@01DCF9A8.A108E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23875"/>
          <a:ext cx="2198368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A33"/>
  <sheetViews>
    <sheetView showGridLines="0" showRowColHeaders="0" tabSelected="1" topLeftCell="A2" workbookViewId="0">
      <selection activeCell="B6" sqref="B6:D6"/>
    </sheetView>
  </sheetViews>
  <sheetFormatPr baseColWidth="10" defaultColWidth="11.28515625" defaultRowHeight="10.5" x14ac:dyDescent="0.15"/>
  <cols>
    <col min="1" max="1" width="27.140625" style="2" customWidth="1"/>
    <col min="2" max="2" width="28.140625" style="2" customWidth="1"/>
    <col min="3" max="3" width="17" style="2" customWidth="1"/>
    <col min="4" max="14" width="14.7109375" style="2" bestFit="1" customWidth="1"/>
    <col min="15" max="15" width="15.85546875" style="2" bestFit="1" customWidth="1"/>
    <col min="16" max="16" width="9.28515625" style="2" bestFit="1" customWidth="1"/>
    <col min="17" max="16384" width="11.28515625" style="2"/>
  </cols>
  <sheetData>
    <row r="1" spans="1:18" ht="32.25" customHeight="1" x14ac:dyDescent="0.15"/>
    <row r="2" spans="1:18" s="4" customFormat="1" ht="16.5" customHeight="1" x14ac:dyDescent="0.15"/>
    <row r="3" spans="1:18" s="4" customFormat="1" ht="16.5" customHeight="1" x14ac:dyDescent="0.15"/>
    <row r="4" spans="1:18" s="4" customFormat="1" ht="16.5" customHeight="1" x14ac:dyDescent="0.15"/>
    <row r="5" spans="1:18" s="4" customFormat="1" ht="16.5" customHeight="1" thickBot="1" x14ac:dyDescent="0.2"/>
    <row r="6" spans="1:18" s="4" customFormat="1" ht="19.5" customHeight="1" thickBot="1" x14ac:dyDescent="0.2">
      <c r="B6" s="33" t="s">
        <v>28</v>
      </c>
      <c r="C6" s="34"/>
      <c r="D6" s="35"/>
      <c r="E6" s="1"/>
      <c r="F6" s="3"/>
      <c r="G6" s="3"/>
    </row>
    <row r="7" spans="1:18" s="4" customFormat="1" ht="10.5" customHeight="1" x14ac:dyDescent="0.15">
      <c r="B7" s="13"/>
      <c r="C7" s="13"/>
      <c r="D7" s="13"/>
      <c r="E7" s="1"/>
      <c r="F7" s="3"/>
      <c r="G7" s="3"/>
    </row>
    <row r="8" spans="1:18" s="4" customFormat="1" ht="10.5" customHeight="1" x14ac:dyDescent="0.15">
      <c r="B8" s="36" t="s">
        <v>15</v>
      </c>
      <c r="C8" s="36"/>
      <c r="D8" s="36"/>
      <c r="E8" s="5"/>
      <c r="F8" s="5"/>
      <c r="G8" s="5"/>
    </row>
    <row r="9" spans="1:18" s="4" customFormat="1" x14ac:dyDescent="0.15">
      <c r="B9" s="37" t="s">
        <v>16</v>
      </c>
      <c r="C9" s="37"/>
      <c r="D9" s="37"/>
    </row>
    <row r="10" spans="1:18" s="4" customFormat="1" x14ac:dyDescent="0.15"/>
    <row r="11" spans="1:18" s="4" customForma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8" s="4" customFormat="1" x14ac:dyDescent="0.15">
      <c r="C12" s="7" t="s">
        <v>0</v>
      </c>
      <c r="D12" s="7" t="s">
        <v>1</v>
      </c>
      <c r="E12" s="7" t="s">
        <v>2</v>
      </c>
      <c r="F12" s="7" t="s">
        <v>3</v>
      </c>
      <c r="G12" s="7" t="s">
        <v>4</v>
      </c>
      <c r="H12" s="7" t="s">
        <v>5</v>
      </c>
      <c r="I12" s="7" t="s">
        <v>6</v>
      </c>
      <c r="J12" s="7" t="s">
        <v>7</v>
      </c>
      <c r="K12" s="7" t="s">
        <v>23</v>
      </c>
      <c r="L12" s="7" t="s">
        <v>8</v>
      </c>
      <c r="M12" s="7" t="s">
        <v>9</v>
      </c>
      <c r="N12" s="7" t="s">
        <v>10</v>
      </c>
      <c r="O12" s="7">
        <v>2026</v>
      </c>
      <c r="P12" s="7" t="s">
        <v>11</v>
      </c>
    </row>
    <row r="13" spans="1:18" s="4" customFormat="1" ht="11.25" thickBot="1" x14ac:dyDescent="0.2"/>
    <row r="14" spans="1:18" s="18" customFormat="1" ht="13.9" customHeight="1" thickBot="1" x14ac:dyDescent="0.25">
      <c r="A14" s="28" t="s">
        <v>24</v>
      </c>
      <c r="B14" s="29"/>
      <c r="C14" s="14">
        <v>53577283.893999994</v>
      </c>
      <c r="D14" s="14">
        <v>45433591.433999993</v>
      </c>
      <c r="E14" s="14">
        <v>49883945.116000004</v>
      </c>
      <c r="F14" s="14">
        <v>58177011.129000001</v>
      </c>
      <c r="G14" s="14">
        <v>48451151.591000006</v>
      </c>
      <c r="H14" s="14">
        <v>47033523.651000001</v>
      </c>
      <c r="I14" s="14">
        <v>51761015.919</v>
      </c>
      <c r="J14" s="14"/>
      <c r="K14" s="14"/>
      <c r="L14" s="14"/>
      <c r="M14" s="14"/>
      <c r="N14" s="14"/>
      <c r="O14" s="14">
        <f>+SUM(C14:N14)</f>
        <v>354317522.73399997</v>
      </c>
      <c r="P14" s="15">
        <f>+O14/$O$29</f>
        <v>0.82395888038034226</v>
      </c>
      <c r="Q14" s="16"/>
      <c r="R14" s="17"/>
    </row>
    <row r="15" spans="1:18" s="4" customFormat="1" ht="11.25" thickBot="1" x14ac:dyDescent="0.2">
      <c r="A15" s="38"/>
      <c r="B15" s="3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8"/>
      <c r="Q15" s="8"/>
      <c r="R15" s="9"/>
    </row>
    <row r="16" spans="1:18" s="18" customFormat="1" ht="13.9" customHeight="1" thickBot="1" x14ac:dyDescent="0.25">
      <c r="A16" s="28" t="s">
        <v>25</v>
      </c>
      <c r="B16" s="29"/>
      <c r="C16" s="14">
        <f t="shared" ref="C16:N16" si="0">+SUM(C17:C17)</f>
        <v>23285.991000000002</v>
      </c>
      <c r="D16" s="14">
        <f t="shared" si="0"/>
        <v>22761.679</v>
      </c>
      <c r="E16" s="14">
        <f t="shared" si="0"/>
        <v>20599.287</v>
      </c>
      <c r="F16" s="14">
        <f t="shared" si="0"/>
        <v>24206.736000000001</v>
      </c>
      <c r="G16" s="14">
        <f t="shared" si="0"/>
        <v>22076.631000000001</v>
      </c>
      <c r="H16" s="14">
        <f t="shared" si="0"/>
        <v>19808.519</v>
      </c>
      <c r="I16" s="14">
        <f t="shared" si="0"/>
        <v>25845.036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>+SUM(C16:N16)</f>
        <v>158583.87899999999</v>
      </c>
      <c r="P16" s="15">
        <f>+O16/$O$29</f>
        <v>3.6878389298659718E-4</v>
      </c>
      <c r="Q16" s="16"/>
      <c r="R16" s="17"/>
    </row>
    <row r="17" spans="1:27" s="4" customFormat="1" x14ac:dyDescent="0.15">
      <c r="A17" s="26" t="s">
        <v>13</v>
      </c>
      <c r="B17" s="27"/>
      <c r="C17" s="11">
        <v>23285.991000000002</v>
      </c>
      <c r="D17" s="11">
        <v>22761.679</v>
      </c>
      <c r="E17" s="11">
        <v>20599.287</v>
      </c>
      <c r="F17" s="11">
        <v>24206.736000000001</v>
      </c>
      <c r="G17" s="11">
        <v>22076.631000000001</v>
      </c>
      <c r="H17" s="11">
        <v>19808.519</v>
      </c>
      <c r="I17" s="11">
        <v>25845.036</v>
      </c>
      <c r="J17" s="11"/>
      <c r="K17" s="11"/>
      <c r="L17" s="11"/>
      <c r="M17" s="11"/>
      <c r="N17" s="11"/>
      <c r="O17" s="11">
        <f>+SUM(C17:N17)</f>
        <v>158583.87899999999</v>
      </c>
      <c r="P17" s="25">
        <f>+O17/$O$29</f>
        <v>3.6878389298659718E-4</v>
      </c>
      <c r="Q17" s="8"/>
      <c r="R17" s="9"/>
    </row>
    <row r="18" spans="1:27" s="4" customFormat="1" ht="11.25" thickBot="1" x14ac:dyDescent="0.2">
      <c r="A18" s="32"/>
      <c r="B18" s="32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8"/>
      <c r="Q18" s="8"/>
      <c r="R18" s="9"/>
    </row>
    <row r="19" spans="1:27" s="18" customFormat="1" ht="13.9" customHeight="1" thickBot="1" x14ac:dyDescent="0.25">
      <c r="A19" s="28" t="s">
        <v>26</v>
      </c>
      <c r="B19" s="29"/>
      <c r="C19" s="14">
        <f>+SUM(C20:C23)</f>
        <v>10958427.195</v>
      </c>
      <c r="D19" s="14">
        <f t="shared" ref="D19:N19" si="1">+SUM(D20:D23)</f>
        <v>9918370.6770000011</v>
      </c>
      <c r="E19" s="14">
        <f t="shared" si="1"/>
        <v>10590417.708999999</v>
      </c>
      <c r="F19" s="14">
        <f t="shared" si="1"/>
        <v>10236586.053000001</v>
      </c>
      <c r="G19" s="14">
        <f t="shared" si="1"/>
        <v>11314776.734999999</v>
      </c>
      <c r="H19" s="14">
        <f t="shared" si="1"/>
        <v>10493595.666999999</v>
      </c>
      <c r="I19" s="14">
        <f t="shared" si="1"/>
        <v>11279762.175000001</v>
      </c>
      <c r="J19" s="14">
        <f t="shared" si="1"/>
        <v>0</v>
      </c>
      <c r="K19" s="14">
        <f t="shared" si="1"/>
        <v>0</v>
      </c>
      <c r="L19" s="14">
        <f t="shared" si="1"/>
        <v>0</v>
      </c>
      <c r="M19" s="14">
        <f t="shared" si="1"/>
        <v>0</v>
      </c>
      <c r="N19" s="14">
        <f t="shared" si="1"/>
        <v>0</v>
      </c>
      <c r="O19" s="14">
        <f>+SUM(C19:N19)</f>
        <v>74791936.210999995</v>
      </c>
      <c r="P19" s="15">
        <f>+O19/$O$29</f>
        <v>0.17392727163583777</v>
      </c>
      <c r="Q19" s="16"/>
      <c r="R19" s="17"/>
    </row>
    <row r="20" spans="1:27" s="4" customFormat="1" x14ac:dyDescent="0.15">
      <c r="A20" s="26" t="s">
        <v>18</v>
      </c>
      <c r="B20" s="27"/>
      <c r="C20" s="10">
        <v>10678511.314000001</v>
      </c>
      <c r="D20" s="10">
        <v>9374969.0960000008</v>
      </c>
      <c r="E20" s="10">
        <v>10103501.682999998</v>
      </c>
      <c r="F20" s="10">
        <v>9788913.0889999997</v>
      </c>
      <c r="G20" s="10">
        <v>9783607.8849999998</v>
      </c>
      <c r="H20" s="10">
        <v>9766504.2850000001</v>
      </c>
      <c r="I20" s="10">
        <v>10943253.998</v>
      </c>
      <c r="J20" s="10"/>
      <c r="K20" s="10"/>
      <c r="L20" s="10"/>
      <c r="M20" s="10"/>
      <c r="N20" s="10"/>
      <c r="O20" s="10">
        <f>+SUM(C20:N20)</f>
        <v>70439261.349999994</v>
      </c>
      <c r="P20" s="25">
        <f>+O20/$O$29</f>
        <v>0.16380520632714093</v>
      </c>
      <c r="Q20" s="8"/>
      <c r="R20" s="9"/>
    </row>
    <row r="21" spans="1:27" s="4" customFormat="1" x14ac:dyDescent="0.15">
      <c r="A21" s="26" t="s">
        <v>19</v>
      </c>
      <c r="B21" s="27"/>
      <c r="C21" s="12">
        <v>64780.836000000003</v>
      </c>
      <c r="D21" s="12">
        <v>71336.425000000003</v>
      </c>
      <c r="E21" s="12">
        <v>120906.87699999999</v>
      </c>
      <c r="F21" s="12">
        <v>79469.527000000002</v>
      </c>
      <c r="G21" s="12">
        <v>126676.056</v>
      </c>
      <c r="H21" s="12">
        <v>122050.2</v>
      </c>
      <c r="I21" s="11">
        <v>83948.278000000006</v>
      </c>
      <c r="J21" s="11"/>
      <c r="K21" s="11"/>
      <c r="L21" s="11"/>
      <c r="M21" s="11"/>
      <c r="N21" s="11"/>
      <c r="O21" s="10">
        <f t="shared" ref="O21:O23" si="2">+SUM(C21:N21)</f>
        <v>669168.19900000002</v>
      </c>
      <c r="P21" s="23">
        <f>+O21/$O$29</f>
        <v>1.5561383354108142E-3</v>
      </c>
      <c r="Q21" s="8"/>
      <c r="R21" s="9"/>
    </row>
    <row r="22" spans="1:27" s="4" customFormat="1" x14ac:dyDescent="0.15">
      <c r="A22" s="26" t="s">
        <v>20</v>
      </c>
      <c r="B22" s="27"/>
      <c r="C22" s="12">
        <v>0</v>
      </c>
      <c r="D22" s="12">
        <v>22010.181</v>
      </c>
      <c r="E22" s="12">
        <v>532.69500000000005</v>
      </c>
      <c r="F22" s="12">
        <v>68008.198000000004</v>
      </c>
      <c r="G22" s="12">
        <v>11659.891</v>
      </c>
      <c r="H22" s="12">
        <v>1634.0609999999999</v>
      </c>
      <c r="I22" s="12">
        <v>97225.296000000002</v>
      </c>
      <c r="J22" s="11"/>
      <c r="K22" s="11"/>
      <c r="L22" s="11"/>
      <c r="M22" s="11"/>
      <c r="N22" s="11"/>
      <c r="O22" s="10">
        <f t="shared" si="2"/>
        <v>201070.32200000001</v>
      </c>
      <c r="P22" s="23">
        <f>+O22/$O$29</f>
        <v>4.6758533451706429E-4</v>
      </c>
      <c r="Q22" s="8"/>
      <c r="R22" s="9"/>
    </row>
    <row r="23" spans="1:27" s="4" customFormat="1" x14ac:dyDescent="0.15">
      <c r="A23" s="26" t="s">
        <v>22</v>
      </c>
      <c r="B23" s="27"/>
      <c r="C23" s="12">
        <v>215135.04500000001</v>
      </c>
      <c r="D23" s="12">
        <v>450054.97499999998</v>
      </c>
      <c r="E23" s="12">
        <v>365476.45400000003</v>
      </c>
      <c r="F23" s="12">
        <v>300195.239</v>
      </c>
      <c r="G23" s="12">
        <v>1392832.9029999999</v>
      </c>
      <c r="H23" s="12">
        <v>603407.12100000004</v>
      </c>
      <c r="I23" s="12">
        <v>155334.603</v>
      </c>
      <c r="J23" s="11"/>
      <c r="K23" s="11"/>
      <c r="L23" s="11"/>
      <c r="M23" s="11"/>
      <c r="N23" s="11"/>
      <c r="O23" s="10">
        <f t="shared" si="2"/>
        <v>3482436.34</v>
      </c>
      <c r="P23" s="23">
        <f>+O23/$O$29</f>
        <v>8.0983416387689511E-3</v>
      </c>
      <c r="Q23" s="8"/>
      <c r="R23" s="9"/>
    </row>
    <row r="24" spans="1:27" s="4" customFormat="1" ht="11.25" thickBot="1" x14ac:dyDescent="0.2">
      <c r="A24" s="32"/>
      <c r="B24" s="32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8"/>
      <c r="Q24" s="8"/>
      <c r="R24" s="9"/>
    </row>
    <row r="25" spans="1:27" s="18" customFormat="1" ht="13.9" customHeight="1" thickBot="1" x14ac:dyDescent="0.25">
      <c r="A25" s="28" t="s">
        <v>27</v>
      </c>
      <c r="B25" s="29"/>
      <c r="C25" s="14">
        <f>+SUM(C26:C27)</f>
        <v>103115.40000000001</v>
      </c>
      <c r="D25" s="14">
        <f t="shared" ref="D25:N25" si="3">+SUM(D26:D27)</f>
        <v>104250.636</v>
      </c>
      <c r="E25" s="14">
        <f t="shared" si="3"/>
        <v>98878.578999999998</v>
      </c>
      <c r="F25" s="14">
        <f t="shared" si="3"/>
        <v>94405.609000000011</v>
      </c>
      <c r="G25" s="14">
        <f t="shared" si="3"/>
        <v>88688.557000000001</v>
      </c>
      <c r="H25" s="14">
        <f t="shared" si="3"/>
        <v>106008.754</v>
      </c>
      <c r="I25" s="14">
        <f t="shared" si="3"/>
        <v>155062.22500000001</v>
      </c>
      <c r="J25" s="14">
        <f t="shared" si="3"/>
        <v>0</v>
      </c>
      <c r="K25" s="14">
        <f t="shared" si="3"/>
        <v>0</v>
      </c>
      <c r="L25" s="14">
        <f t="shared" si="3"/>
        <v>0</v>
      </c>
      <c r="M25" s="14">
        <f t="shared" si="3"/>
        <v>0</v>
      </c>
      <c r="N25" s="14">
        <f t="shared" si="3"/>
        <v>0</v>
      </c>
      <c r="O25" s="14">
        <f>+SUM(C25:N25)</f>
        <v>750409.75999999989</v>
      </c>
      <c r="P25" s="15">
        <f>+O25/$O$29</f>
        <v>1.7450640908332055E-3</v>
      </c>
      <c r="Q25" s="16"/>
      <c r="R25" s="17"/>
    </row>
    <row r="26" spans="1:27" s="4" customFormat="1" ht="11.25" thickBot="1" x14ac:dyDescent="0.2">
      <c r="A26" s="26" t="s">
        <v>14</v>
      </c>
      <c r="B26" s="27"/>
      <c r="C26" s="11">
        <v>95664.618000000002</v>
      </c>
      <c r="D26" s="11">
        <v>93623.426000000007</v>
      </c>
      <c r="E26" s="11">
        <v>89270.091</v>
      </c>
      <c r="F26" s="11">
        <v>83646.365000000005</v>
      </c>
      <c r="G26" s="11">
        <v>76083.792000000001</v>
      </c>
      <c r="H26" s="11">
        <v>93941.573000000004</v>
      </c>
      <c r="I26" s="11">
        <v>142599.48300000001</v>
      </c>
      <c r="J26" s="11"/>
      <c r="K26" s="11"/>
      <c r="L26" s="11"/>
      <c r="M26" s="11"/>
      <c r="N26" s="11"/>
      <c r="O26" s="11">
        <f>+SUM(C26:N26)</f>
        <v>674829.348</v>
      </c>
      <c r="P26" s="24">
        <f>+O26/$O$29</f>
        <v>1.5693032332564343E-3</v>
      </c>
      <c r="Q26" s="8"/>
      <c r="R26" s="9"/>
    </row>
    <row r="27" spans="1:27" s="4" customFormat="1" ht="11.25" thickBot="1" x14ac:dyDescent="0.2">
      <c r="A27" s="26" t="s">
        <v>21</v>
      </c>
      <c r="B27" s="27"/>
      <c r="C27" s="11">
        <v>7450.7820000000002</v>
      </c>
      <c r="D27" s="11">
        <v>10627.21</v>
      </c>
      <c r="E27" s="11">
        <v>9608.4879999999994</v>
      </c>
      <c r="F27" s="11">
        <v>10759.244000000001</v>
      </c>
      <c r="G27" s="11">
        <v>12604.764999999999</v>
      </c>
      <c r="H27" s="11">
        <v>12067.181</v>
      </c>
      <c r="I27" s="11">
        <v>12462.742</v>
      </c>
      <c r="J27" s="11"/>
      <c r="K27" s="11"/>
      <c r="L27" s="11"/>
      <c r="M27" s="11"/>
      <c r="N27" s="11"/>
      <c r="O27" s="11">
        <f>+SUM(C27:N27)</f>
        <v>75580.411999999997</v>
      </c>
      <c r="P27" s="24">
        <f>+O27/$O$29</f>
        <v>1.7576085757677124E-4</v>
      </c>
      <c r="Q27" s="8"/>
      <c r="R27" s="9"/>
    </row>
    <row r="28" spans="1:27" s="4" customFormat="1" ht="11.25" thickBot="1" x14ac:dyDescent="0.2">
      <c r="A28" s="30"/>
      <c r="B28" s="3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/>
      <c r="Q28" s="8"/>
      <c r="R28" s="9"/>
    </row>
    <row r="29" spans="1:27" s="18" customFormat="1" ht="13.9" customHeight="1" thickBot="1" x14ac:dyDescent="0.25">
      <c r="A29" s="28" t="s">
        <v>12</v>
      </c>
      <c r="B29" s="29"/>
      <c r="C29" s="14">
        <f t="shared" ref="C29:N29" si="4">+C25+C19+C16+C14</f>
        <v>64662112.479999997</v>
      </c>
      <c r="D29" s="14">
        <f t="shared" si="4"/>
        <v>55478974.425999992</v>
      </c>
      <c r="E29" s="14">
        <f t="shared" si="4"/>
        <v>60593840.691</v>
      </c>
      <c r="F29" s="14">
        <f t="shared" si="4"/>
        <v>68532209.526999995</v>
      </c>
      <c r="G29" s="14">
        <f t="shared" si="4"/>
        <v>59876693.514000006</v>
      </c>
      <c r="H29" s="14">
        <f t="shared" si="4"/>
        <v>57652936.590999998</v>
      </c>
      <c r="I29" s="14">
        <f t="shared" si="4"/>
        <v>63221685.355000004</v>
      </c>
      <c r="J29" s="14">
        <f t="shared" si="4"/>
        <v>0</v>
      </c>
      <c r="K29" s="14">
        <f t="shared" si="4"/>
        <v>0</v>
      </c>
      <c r="L29" s="14">
        <f t="shared" si="4"/>
        <v>0</v>
      </c>
      <c r="M29" s="14">
        <f t="shared" si="4"/>
        <v>0</v>
      </c>
      <c r="N29" s="14">
        <f t="shared" si="4"/>
        <v>0</v>
      </c>
      <c r="O29" s="14">
        <f>+SUM(C29:N29)</f>
        <v>430018452.58400005</v>
      </c>
      <c r="P29" s="15">
        <f>+O29/$O$29</f>
        <v>1</v>
      </c>
      <c r="Q29" s="16"/>
      <c r="R29" s="17"/>
    </row>
    <row r="30" spans="1:27" s="4" customFormat="1" x14ac:dyDescent="0.15"/>
    <row r="31" spans="1:27" s="4" customFormat="1" x14ac:dyDescent="0.15">
      <c r="C31" s="22"/>
      <c r="D31" s="22"/>
      <c r="E31" s="22"/>
      <c r="F31" s="22"/>
      <c r="G31" s="22"/>
      <c r="H31" s="22"/>
      <c r="I31" s="22"/>
    </row>
    <row r="32" spans="1:27" x14ac:dyDescent="0.15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3:27" x14ac:dyDescent="0.15">
      <c r="C33" s="19" t="s">
        <v>17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</sheetData>
  <sheetProtection password="B1B5" sheet="1" autoFilter="0"/>
  <mergeCells count="19">
    <mergeCell ref="A16:B16"/>
    <mergeCell ref="B6:D6"/>
    <mergeCell ref="B8:D8"/>
    <mergeCell ref="B9:D9"/>
    <mergeCell ref="A15:B15"/>
    <mergeCell ref="A14:B14"/>
    <mergeCell ref="A24:B24"/>
    <mergeCell ref="A19:B19"/>
    <mergeCell ref="A17:B17"/>
    <mergeCell ref="A20:B20"/>
    <mergeCell ref="A21:B21"/>
    <mergeCell ref="A22:B22"/>
    <mergeCell ref="A18:B18"/>
    <mergeCell ref="A23:B23"/>
    <mergeCell ref="A26:B26"/>
    <mergeCell ref="A25:B25"/>
    <mergeCell ref="A29:B29"/>
    <mergeCell ref="A28:B28"/>
    <mergeCell ref="A27:B27"/>
  </mergeCells>
  <phoneticPr fontId="2" type="noConversion"/>
  <conditionalFormatting sqref="C33">
    <cfRule type="cellIs" dxfId="0" priority="1" stopIfTrue="1" operator="greaterThan">
      <formula>0</formula>
    </cfRule>
  </conditionalFormatting>
  <pageMargins left="0.75" right="0.75" top="1" bottom="1" header="0" footer="0"/>
  <pageSetup paperSize="5" scale="56" orientation="landscape" r:id="rId1"/>
  <headerFooter alignWithMargins="0"/>
  <ignoredErrors>
    <ignoredError sqref="C18:E18 P14:P17 O28:P28 C28:E28 H28:I28 O24:P24 C16:H16 H18:I18 P29 P21:P22 O15 O18 P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Recaudación por destino</vt:lpstr>
    </vt:vector>
  </TitlesOfParts>
  <Company>D.G.I.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eseco</dc:creator>
  <cp:lastModifiedBy>Karina Umpierrez</cp:lastModifiedBy>
  <cp:lastPrinted>2010-05-07T17:13:07Z</cp:lastPrinted>
  <dcterms:created xsi:type="dcterms:W3CDTF">2006-08-23T17:21:26Z</dcterms:created>
  <dcterms:modified xsi:type="dcterms:W3CDTF">2026-09-28T14:22:49Z</dcterms:modified>
</cp:coreProperties>
</file>