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CRETO 143 FORMULARIOS CONTABLES\Versión Final solo MEF\"/>
    </mc:Choice>
  </mc:AlternateContent>
  <bookViews>
    <workbookView xWindow="0" yWindow="0" windowWidth="20490" windowHeight="7455" activeTab="3"/>
  </bookViews>
  <sheets>
    <sheet name="F8 Sectoriales " sheetId="6" r:id="rId1"/>
    <sheet name="F8.1" sheetId="2" r:id="rId2"/>
    <sheet name="F8.1.1" sheetId="3" r:id="rId3"/>
    <sheet name="F8.2" sheetId="5" r:id="rId4"/>
    <sheet name="F8.3" sheetId="7" r:id="rId5"/>
    <sheet name="F8.3.1" sheetId="8" r:id="rId6"/>
    <sheet name="F8.4" sheetId="9" r:id="rId7"/>
  </sheets>
  <calcPr calcId="162913"/>
</workbook>
</file>

<file path=xl/calcChain.xml><?xml version="1.0" encoding="utf-8"?>
<calcChain xmlns="http://schemas.openxmlformats.org/spreadsheetml/2006/main">
  <c r="G13" i="3" l="1"/>
  <c r="F13" i="3"/>
  <c r="C32" i="9" l="1"/>
  <c r="E6" i="9"/>
  <c r="K24" i="6" l="1"/>
  <c r="I24" i="6"/>
  <c r="G24" i="6"/>
  <c r="K5" i="9" l="1"/>
  <c r="D26" i="9" l="1"/>
  <c r="H13" i="3" l="1"/>
  <c r="F16" i="6" s="1"/>
  <c r="G16" i="6" s="1"/>
  <c r="B2" i="9" l="1"/>
  <c r="B1" i="9"/>
  <c r="B2" i="8"/>
  <c r="E7" i="8" s="1"/>
  <c r="B1" i="8"/>
  <c r="C7" i="8" s="1"/>
  <c r="G23" i="7"/>
  <c r="G101" i="7" s="1"/>
  <c r="G103" i="7" s="1"/>
  <c r="L22" i="6" s="1"/>
  <c r="F23" i="7"/>
  <c r="F101" i="7" s="1"/>
  <c r="F103" i="7" s="1"/>
  <c r="J22" i="6" s="1"/>
  <c r="E23" i="7"/>
  <c r="E101" i="7" s="1"/>
  <c r="E103" i="7" s="1"/>
  <c r="H22" i="6" s="1"/>
  <c r="D23" i="7"/>
  <c r="D101" i="7" s="1"/>
  <c r="D103" i="7" s="1"/>
  <c r="F22" i="6" s="1"/>
  <c r="C23" i="7"/>
  <c r="C101" i="7" s="1"/>
  <c r="C103" i="7" s="1"/>
  <c r="H22" i="7"/>
  <c r="H21" i="7"/>
  <c r="H23" i="7" s="1"/>
  <c r="B30" i="7" s="1"/>
  <c r="C32" i="7" s="1"/>
  <c r="B2" i="7"/>
  <c r="B1" i="7"/>
  <c r="C11" i="5"/>
  <c r="D11" i="5" s="1"/>
  <c r="E11" i="5" s="1"/>
  <c r="M18" i="6" s="1"/>
  <c r="B2" i="5"/>
  <c r="B1" i="5"/>
  <c r="B2" i="2"/>
  <c r="C2" i="3" s="1"/>
  <c r="B1" i="2"/>
  <c r="C1" i="3" s="1"/>
  <c r="M22" i="6" l="1"/>
  <c r="I22" i="6"/>
  <c r="E22" i="6"/>
  <c r="K22" i="6"/>
  <c r="G22" i="6"/>
</calcChain>
</file>

<file path=xl/sharedStrings.xml><?xml version="1.0" encoding="utf-8"?>
<sst xmlns="http://schemas.openxmlformats.org/spreadsheetml/2006/main" count="181" uniqueCount="149">
  <si>
    <t>EMPRESA:</t>
  </si>
  <si>
    <t>RUT:</t>
  </si>
  <si>
    <t>(Años según cronograma de inversiones presentado al solicitar el beneficio)</t>
  </si>
  <si>
    <t>AÑO 2</t>
  </si>
  <si>
    <t>AÑO 3</t>
  </si>
  <si>
    <t>AÑO 4</t>
  </si>
  <si>
    <t>* Considerando la Consulta de DGI Nº 5.172 del 23 de diciembre de 2008</t>
  </si>
  <si>
    <t>AÑO XX</t>
  </si>
  <si>
    <t>ANTERIORES A LA SOLICITUD</t>
  </si>
  <si>
    <t>AÑO DE LA SOLICITUD</t>
  </si>
  <si>
    <t>AÑO 1</t>
  </si>
  <si>
    <t>Inversión en UNDIMOTRIZ  (UI) *</t>
  </si>
  <si>
    <t>Inversión en UNDIMOTRIZ ($)</t>
  </si>
  <si>
    <t>Inversión en MAREMOTRIZ (UI) *</t>
  </si>
  <si>
    <t>Inversión en MAREMOTRIZ ($)</t>
  </si>
  <si>
    <t>Inversión en SOLAR DE CONCENTRACIÓN (UI) *</t>
  </si>
  <si>
    <t>Inversión en SOLAR DE CONCENTRACIÓN ($)</t>
  </si>
  <si>
    <t>Inversión en GEOTERMIA (UI) *</t>
  </si>
  <si>
    <t>Inversión en GEOTERMIA ($)</t>
  </si>
  <si>
    <t>Al amparo de ………..(INDICAR MEDIDA PROMOCIONAL DEL PODER EJECUTIVO VIGENTE AL MOMENTO DE PRESENTACIÓN DEL PROYECTO)</t>
  </si>
  <si>
    <t>Nota: La información respaldante deberá ser presentada según lo establecido en la "Guía para el control</t>
  </si>
  <si>
    <t>y seguimiento - Documentación probatoria".</t>
  </si>
  <si>
    <t>1. INVERSIÓN</t>
  </si>
  <si>
    <t>Desviación</t>
  </si>
  <si>
    <t>(A)</t>
  </si>
  <si>
    <t>(B)</t>
  </si>
  <si>
    <t>(C)</t>
  </si>
  <si>
    <t>Inversión Total</t>
  </si>
  <si>
    <t>(C) Se deberá realizar una justificación de las desviaciones.</t>
  </si>
  <si>
    <t>COMPONENTE ENERGÍAS RENOVABLES DE VANGUARDIA</t>
  </si>
  <si>
    <t>Inversión en ERV</t>
  </si>
  <si>
    <t>Inversión elegible comprometida (UI)</t>
  </si>
  <si>
    <t>Inversión elegible ejecutada (UI)</t>
  </si>
  <si>
    <t>ERV = Energía Renovable de Vanguardia</t>
  </si>
  <si>
    <t>(B) Describir la inversión ejecutada en ERV</t>
  </si>
  <si>
    <t>FORMULARIO 8.1.1</t>
  </si>
  <si>
    <t>INDICADORES COMUNES A TODOS LOS SECTORES</t>
  </si>
  <si>
    <t>DESARROLLO MERCADO DE CAPITALES</t>
  </si>
  <si>
    <t>ENERGÍAS RENOVABLES DE VANGUARDIA</t>
  </si>
  <si>
    <t>F8.1</t>
  </si>
  <si>
    <t>F8.2</t>
  </si>
  <si>
    <t>USD (*)</t>
  </si>
  <si>
    <t>Fecha de suscripción pública</t>
  </si>
  <si>
    <t>Descripción de la forma de adjudicación en caso de no haber licitación</t>
  </si>
  <si>
    <t>(*) A la cotización de la fecha de presentación del proyecto.</t>
  </si>
  <si>
    <t xml:space="preserve">Cotización bursátil local </t>
  </si>
  <si>
    <t>Fecha de inicio de trámite</t>
  </si>
  <si>
    <t>Asimismo deberá presentarse la documentación que acredite la concreción de la emisión mediante suscripción pública.</t>
  </si>
  <si>
    <t xml:space="preserve">Se deberán presentar los documentos que acrediten el inicio del trámite de emisión. </t>
  </si>
  <si>
    <t>FORMULARIO 8.2</t>
  </si>
  <si>
    <t>PUNTAJE</t>
  </si>
  <si>
    <t>Fuente de financiamiento</t>
  </si>
  <si>
    <t>Monto de inversiones en UI</t>
  </si>
  <si>
    <t>Puntaje del indicador:</t>
  </si>
  <si>
    <t>INDICADORES SECTOR COMERCIO Y SERVICIOS</t>
  </si>
  <si>
    <t>FORMACIÓN CONTINUA Y CAPACITACIÓN</t>
  </si>
  <si>
    <t>DIFERENCIACIÓN DE PRODUCTOS Y PROCESOS</t>
  </si>
  <si>
    <t>F8.4</t>
  </si>
  <si>
    <t>F8.3</t>
  </si>
  <si>
    <t>FORMACIÓN CONTINUA Y CAPACITACIÓN - RESUMEN</t>
  </si>
  <si>
    <t>Se completará anualmente un formulario resumen (sumatoria de todos</t>
  </si>
  <si>
    <t xml:space="preserve"> los trabajadores capacitados por las ECA en el año)</t>
  </si>
  <si>
    <t>*</t>
  </si>
  <si>
    <t>En caso de no utilizar el indicador Generación de Empleo exponer la Situación Inicial de empleos</t>
  </si>
  <si>
    <t>En caso de utilización del Indicador Generación de Empleo, total de situación inicial + incrementos</t>
  </si>
  <si>
    <t>**</t>
  </si>
  <si>
    <t>** Debe coincidir con el Formulario 3</t>
  </si>
  <si>
    <t>Nombre de la ECA responsable de la capacitación</t>
  </si>
  <si>
    <t>Cantidad de Trabajadores Capacitados por Año</t>
  </si>
  <si>
    <t>TOTAL</t>
  </si>
  <si>
    <t xml:space="preserve"> Entidad Capacitadora</t>
  </si>
  <si>
    <t>Total de trabajadores capacitados</t>
  </si>
  <si>
    <t>Porcentaje de trabajadores capacitados</t>
  </si>
  <si>
    <t>SI</t>
  </si>
  <si>
    <t>Se completará anualmente un formulario por entidad de capacitación (ECA)</t>
  </si>
  <si>
    <t>NO</t>
  </si>
  <si>
    <t>Nombre de la empresa inversora</t>
  </si>
  <si>
    <t>Número de RUT</t>
  </si>
  <si>
    <t>Nombre de le ECA responsable de la capacitación</t>
  </si>
  <si>
    <t>Dirección y Teléfono de la ECA</t>
  </si>
  <si>
    <t>Persona de contacto de la ECA</t>
  </si>
  <si>
    <t>Nombre de la Capacitación</t>
  </si>
  <si>
    <t>Dirección donde se ejecuta la propuesta</t>
  </si>
  <si>
    <t>La ECA presentada inicialmente fue cambiada</t>
  </si>
  <si>
    <t>Fecha de aprobación de cambio ECA por parte del MTSS</t>
  </si>
  <si>
    <t>Fecha de inicio</t>
  </si>
  <si>
    <t>Fecha de finalización</t>
  </si>
  <si>
    <t>Frecuencia de días</t>
  </si>
  <si>
    <t>Horarios</t>
  </si>
  <si>
    <t>Carga horaria total (en horas)</t>
  </si>
  <si>
    <t>La carga horaria inicial sufrió modificaciones</t>
  </si>
  <si>
    <t>Fecha de aprobación de cambio de la carga horaria por parte del MTSS</t>
  </si>
  <si>
    <t>El diseño curricular  o temática inicial sufrió modificación</t>
  </si>
  <si>
    <t>Fecha de aprobación de cambio de diseño curricular  o temática por parte del MTSS</t>
  </si>
  <si>
    <t>Cantidad de trabajadores  capacitados en el año en esta ECA</t>
  </si>
  <si>
    <t>Cantidad de trabajadores que finalizaron y aprobaron la capacitación</t>
  </si>
  <si>
    <t>Fecha de presentación del proyecto en Ventanilla Única:</t>
  </si>
  <si>
    <t>Al momento de presentación se contaba con la certificación:</t>
  </si>
  <si>
    <t>Fecha de la Certificación:</t>
  </si>
  <si>
    <t>VIGENCIA (indicar fecha):</t>
  </si>
  <si>
    <t>Al momento de presentación NO se contaba con la certificación:</t>
  </si>
  <si>
    <t>EMPRESA NUEVA:</t>
  </si>
  <si>
    <t>Fecha del primer ingreso operativo</t>
  </si>
  <si>
    <t>Obtención de certificación</t>
  </si>
  <si>
    <t>Nombre de la certificación</t>
  </si>
  <si>
    <t>EMPRESA EN MARCHA:</t>
  </si>
  <si>
    <t>PUNTAJE AÑO 1</t>
  </si>
  <si>
    <t>PUNTAJE AÑO 2</t>
  </si>
  <si>
    <t>PUNTAJE AÑO 3</t>
  </si>
  <si>
    <t>PUNTAJE AÑO 4</t>
  </si>
  <si>
    <t>PUNTAJE AÑO 5</t>
  </si>
  <si>
    <t>Monto Total en UI de inversión elegible comprometida</t>
  </si>
  <si>
    <t>* Debe coincidir con lo aprobado según la Resolución Promocional</t>
  </si>
  <si>
    <t>Emisión de acciones o certificados de participación a través del mercado local de valores (**)</t>
  </si>
  <si>
    <t>Emisión de títulos de deuda en el mercado local (**)</t>
  </si>
  <si>
    <t>(**) Monto acumulado al final del cronograma de ejecución de inversiones</t>
  </si>
  <si>
    <t>Debe conciliar con el Formulario 1</t>
  </si>
  <si>
    <t>DECRETO 143/018</t>
  </si>
  <si>
    <t>Nombre o denominación</t>
  </si>
  <si>
    <t>Nº RUT</t>
  </si>
  <si>
    <t>Nº Proyecto</t>
  </si>
  <si>
    <t>F8 - INDICADORES SECTORIALES</t>
  </si>
  <si>
    <t>FORMULARIO 8.1</t>
  </si>
  <si>
    <t>CUADRO CONTROL ENERGÍAS RENOVABLES DE VANGUARDIA</t>
  </si>
  <si>
    <t>XXXX</t>
  </si>
  <si>
    <t>AÑO:</t>
  </si>
  <si>
    <t xml:space="preserve">AÑO </t>
  </si>
  <si>
    <t>PUNTAJE AL FIN CRONO INV.</t>
  </si>
  <si>
    <t xml:space="preserve">Porcentaje de Trabajadores Capacitados </t>
  </si>
  <si>
    <t xml:space="preserve">Puntaje de Indicador </t>
  </si>
  <si>
    <t>(*) La certificación deberá mantenerse por 5 ejercicios.</t>
  </si>
  <si>
    <t>DIFERENCIACIÓN DE PRODUCTOS Y PROCESOS (*)</t>
  </si>
  <si>
    <t>PUNTAJE 1º BIENIO</t>
  </si>
  <si>
    <t>PUNTAJE 2º BIENIO</t>
  </si>
  <si>
    <t>AÑO1</t>
  </si>
  <si>
    <t>Opción - 1</t>
  </si>
  <si>
    <t>PUNTAJE ACUMULADO 3º AÑO</t>
  </si>
  <si>
    <r>
      <t xml:space="preserve">Puntaje del indicador </t>
    </r>
    <r>
      <rPr>
        <b/>
        <sz val="12"/>
        <color rgb="FFFF0000"/>
        <rFont val="Times New Roman"/>
        <family val="1"/>
      </rPr>
      <t>(*)</t>
    </r>
    <r>
      <rPr>
        <b/>
        <sz val="12"/>
        <rFont val="Times New Roman"/>
        <family val="1"/>
      </rPr>
      <t>:</t>
    </r>
  </si>
  <si>
    <t>FORMULARIO 8.4</t>
  </si>
  <si>
    <t>FORMULARIO 8.3.1</t>
  </si>
  <si>
    <t>FORMULARIO 8.3</t>
  </si>
  <si>
    <r>
      <rPr>
        <b/>
        <sz val="11"/>
        <color rgb="FFFF0000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Completar "F8 Sectoriales" acorde al puntaje obtenido, según el año que corresponda.</t>
    </r>
  </si>
  <si>
    <t>Indicar si es empresa nueva :</t>
  </si>
  <si>
    <t>Datos de la empresa</t>
  </si>
  <si>
    <t>Datos del Proyecto</t>
  </si>
  <si>
    <t>Fecha de cierre</t>
  </si>
  <si>
    <t>Fecha de presentación del                          Proyecto de inversión</t>
  </si>
  <si>
    <t>FORMULARIO 8</t>
  </si>
  <si>
    <t>(A) Deberá coincidir con la inversión elegible acumulada comprometida.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</si>
</sst>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&quot;$U&quot;\ * #,##0.00_ ;_ &quot;$U&quot;\ * \-#,##0.00_ ;_ &quot;$U&quot;\ * &quot;-&quot;??_ ;_ @_ "/>
    <numFmt numFmtId="166" formatCode="#,##0_ ;\-#,##0\ "/>
    <numFmt numFmtId="167" formatCode="_-* #,##0\ _€_-;\-* #,##0\ _€_-;_-* &quot;-&quot;??\ _€_-;_-@_-"/>
    <numFmt numFmtId="168" formatCode="_(* #,##0_);_(* \(#,##0\);_(* &quot;-&quot;??_);_(@_)"/>
    <numFmt numFmtId="169" formatCode="_(* #,##0.000_);_(* \(#,##0.000\);_(* &quot;-&quot;??_);_(@_)"/>
    <numFmt numFmtId="170" formatCode="0.0"/>
    <numFmt numFmtId="171" formatCode="0_ ;\-0\ 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"/>
      <family val="1"/>
    </font>
    <font>
      <b/>
      <sz val="11"/>
      <color rgb="FFFF0000"/>
      <name val="Calibri"/>
      <family val="2"/>
      <scheme val="minor"/>
    </font>
    <font>
      <b/>
      <sz val="16"/>
      <name val="Times New Roman"/>
      <family val="1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3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/>
    <xf numFmtId="164" fontId="3" fillId="2" borderId="0" xfId="2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/>
    <xf numFmtId="1" fontId="2" fillId="2" borderId="0" xfId="0" applyNumberFormat="1" applyFont="1" applyFill="1" applyAlignment="1">
      <alignment horizontal="center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164" fontId="30" fillId="2" borderId="0" xfId="2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5" applyFont="1" applyFill="1" applyBorder="1" applyAlignment="1" applyProtection="1">
      <protection locked="0"/>
    </xf>
    <xf numFmtId="168" fontId="3" fillId="3" borderId="17" xfId="2" applyNumberFormat="1" applyFont="1" applyFill="1" applyBorder="1" applyProtection="1">
      <protection locked="0"/>
    </xf>
    <xf numFmtId="168" fontId="3" fillId="3" borderId="19" xfId="2" applyNumberFormat="1" applyFont="1" applyFill="1" applyBorder="1" applyProtection="1">
      <protection locked="0"/>
    </xf>
    <xf numFmtId="168" fontId="3" fillId="3" borderId="21" xfId="2" applyNumberFormat="1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" fontId="3" fillId="3" borderId="23" xfId="0" applyNumberFormat="1" applyFont="1" applyFill="1" applyBorder="1" applyProtection="1">
      <protection locked="0"/>
    </xf>
    <xf numFmtId="4" fontId="3" fillId="3" borderId="24" xfId="0" applyNumberFormat="1" applyFont="1" applyFill="1" applyBorder="1" applyProtection="1">
      <protection locked="0"/>
    </xf>
    <xf numFmtId="164" fontId="30" fillId="3" borderId="23" xfId="2" applyFont="1" applyFill="1" applyBorder="1" applyAlignment="1" applyProtection="1">
      <alignment horizontal="center" wrapText="1"/>
      <protection locked="0"/>
    </xf>
    <xf numFmtId="168" fontId="5" fillId="3" borderId="27" xfId="2" applyNumberFormat="1" applyFont="1" applyFill="1" applyBorder="1" applyAlignment="1" applyProtection="1">
      <alignment horizontal="center"/>
      <protection locked="0"/>
    </xf>
    <xf numFmtId="168" fontId="5" fillId="3" borderId="28" xfId="2" applyNumberFormat="1" applyFont="1" applyFill="1" applyBorder="1" applyAlignment="1" applyProtection="1">
      <alignment horizontal="center"/>
      <protection locked="0"/>
    </xf>
    <xf numFmtId="168" fontId="5" fillId="3" borderId="26" xfId="2" applyNumberFormat="1" applyFont="1" applyFill="1" applyBorder="1" applyAlignment="1" applyProtection="1">
      <alignment horizontal="center"/>
      <protection locked="0"/>
    </xf>
    <xf numFmtId="168" fontId="5" fillId="3" borderId="25" xfId="2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68" fontId="15" fillId="3" borderId="3" xfId="2" applyNumberFormat="1" applyFont="1" applyFill="1" applyBorder="1" applyAlignment="1" applyProtection="1">
      <alignment horizontal="center"/>
      <protection locked="0"/>
    </xf>
    <xf numFmtId="0" fontId="1" fillId="3" borderId="18" xfId="7" applyFont="1" applyFill="1" applyBorder="1" applyAlignment="1" applyProtection="1">
      <alignment horizontal="center" vertical="center"/>
      <protection locked="0"/>
    </xf>
    <xf numFmtId="0" fontId="1" fillId="3" borderId="22" xfId="7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11" fillId="3" borderId="35" xfId="0" applyFont="1" applyFill="1" applyBorder="1" applyAlignment="1" applyProtection="1">
      <alignment horizontal="center" vertical="center" wrapText="1"/>
      <protection locked="0"/>
    </xf>
    <xf numFmtId="0" fontId="11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11" fillId="3" borderId="37" xfId="0" applyFont="1" applyFill="1" applyBorder="1" applyAlignment="1" applyProtection="1">
      <alignment horizontal="center" vertical="center" wrapText="1"/>
      <protection locked="0"/>
    </xf>
    <xf numFmtId="0" fontId="11" fillId="3" borderId="38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ont="1" applyFill="1" applyAlignment="1" applyProtection="1">
      <alignment horizontal="center" vertical="center"/>
      <protection locked="0"/>
    </xf>
    <xf numFmtId="1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0" applyFont="1" applyFill="1" applyBorder="1" applyAlignment="1" applyProtection="1">
      <alignment horizontal="center" vertical="center" wrapText="1"/>
      <protection locked="0"/>
    </xf>
    <xf numFmtId="14" fontId="0" fillId="3" borderId="30" xfId="0" applyNumberFormat="1" applyFont="1" applyFill="1" applyBorder="1" applyAlignment="1" applyProtection="1">
      <alignment horizontal="center" vertical="center"/>
      <protection locked="0"/>
    </xf>
    <xf numFmtId="14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1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14" fontId="13" fillId="3" borderId="3" xfId="0" applyNumberFormat="1" applyFont="1" applyFill="1" applyBorder="1" applyAlignment="1" applyProtection="1">
      <alignment horizontal="center" vertical="center"/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Protection="1">
      <protection locked="0"/>
    </xf>
    <xf numFmtId="0" fontId="2" fillId="5" borderId="22" xfId="5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6" fontId="2" fillId="5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locked="0"/>
    </xf>
    <xf numFmtId="4" fontId="3" fillId="3" borderId="25" xfId="0" applyNumberFormat="1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4" fontId="3" fillId="3" borderId="26" xfId="0" applyNumberFormat="1" applyFont="1" applyFill="1" applyBorder="1" applyProtection="1">
      <protection locked="0"/>
    </xf>
    <xf numFmtId="164" fontId="30" fillId="3" borderId="25" xfId="2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5" applyFont="1" applyFill="1" applyAlignment="1" applyProtection="1">
      <alignment horizontal="center"/>
      <protection hidden="1"/>
    </xf>
    <xf numFmtId="0" fontId="2" fillId="2" borderId="0" xfId="5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left"/>
      <protection hidden="1"/>
    </xf>
    <xf numFmtId="0" fontId="19" fillId="2" borderId="5" xfId="0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0" fontId="32" fillId="2" borderId="0" xfId="0" applyFont="1" applyFill="1" applyBorder="1" applyAlignment="1" applyProtection="1">
      <alignment horizontal="left"/>
      <protection hidden="1"/>
    </xf>
    <xf numFmtId="0" fontId="19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2" fillId="5" borderId="33" xfId="5" applyFont="1" applyFill="1" applyBorder="1" applyAlignment="1" applyProtection="1">
      <alignment horizontal="left"/>
      <protection hidden="1"/>
    </xf>
    <xf numFmtId="0" fontId="12" fillId="5" borderId="44" xfId="5" applyFont="1" applyFill="1" applyBorder="1" applyAlignment="1" applyProtection="1">
      <alignment horizontal="left"/>
      <protection hidden="1"/>
    </xf>
    <xf numFmtId="0" fontId="2" fillId="5" borderId="17" xfId="5" applyFont="1" applyFill="1" applyBorder="1" applyAlignment="1" applyProtection="1">
      <alignment horizontal="center"/>
      <protection hidden="1"/>
    </xf>
    <xf numFmtId="0" fontId="2" fillId="5" borderId="55" xfId="5" applyFont="1" applyFill="1" applyBorder="1" applyAlignment="1" applyProtection="1">
      <alignment horizontal="center"/>
      <protection hidden="1"/>
    </xf>
    <xf numFmtId="0" fontId="2" fillId="5" borderId="18" xfId="5" applyFont="1" applyFill="1" applyBorder="1" applyAlignment="1" applyProtection="1">
      <alignment horizontal="center"/>
      <protection hidden="1"/>
    </xf>
    <xf numFmtId="0" fontId="2" fillId="5" borderId="13" xfId="5" applyFont="1" applyFill="1" applyBorder="1" applyProtection="1">
      <protection hidden="1"/>
    </xf>
    <xf numFmtId="0" fontId="2" fillId="5" borderId="14" xfId="5" applyFont="1" applyFill="1" applyBorder="1" applyProtection="1">
      <protection hidden="1"/>
    </xf>
    <xf numFmtId="0" fontId="3" fillId="5" borderId="19" xfId="5" applyFont="1" applyFill="1" applyBorder="1" applyProtection="1">
      <protection hidden="1"/>
    </xf>
    <xf numFmtId="0" fontId="3" fillId="5" borderId="53" xfId="5" applyFont="1" applyFill="1" applyBorder="1" applyProtection="1">
      <protection hidden="1"/>
    </xf>
    <xf numFmtId="0" fontId="2" fillId="5" borderId="19" xfId="5" applyFont="1" applyFill="1" applyBorder="1" applyAlignment="1" applyProtection="1">
      <alignment horizontal="center"/>
      <protection hidden="1"/>
    </xf>
    <xf numFmtId="0" fontId="2" fillId="5" borderId="40" xfId="5" applyFont="1" applyFill="1" applyBorder="1" applyAlignment="1" applyProtection="1">
      <alignment horizontal="center"/>
      <protection hidden="1"/>
    </xf>
    <xf numFmtId="0" fontId="2" fillId="5" borderId="20" xfId="5" applyFont="1" applyFill="1" applyBorder="1" applyAlignment="1" applyProtection="1">
      <alignment horizontal="center"/>
      <protection hidden="1"/>
    </xf>
    <xf numFmtId="0" fontId="3" fillId="5" borderId="13" xfId="5" applyFont="1" applyFill="1" applyBorder="1" applyProtection="1">
      <protection hidden="1"/>
    </xf>
    <xf numFmtId="0" fontId="3" fillId="5" borderId="14" xfId="5" applyFont="1" applyFill="1" applyBorder="1" applyProtection="1">
      <protection hidden="1"/>
    </xf>
    <xf numFmtId="0" fontId="33" fillId="5" borderId="19" xfId="5" applyFont="1" applyFill="1" applyBorder="1" applyAlignment="1" applyProtection="1">
      <alignment horizontal="center"/>
      <protection hidden="1"/>
    </xf>
    <xf numFmtId="0" fontId="3" fillId="4" borderId="14" xfId="5" applyFont="1" applyFill="1" applyBorder="1" applyProtection="1">
      <protection hidden="1"/>
    </xf>
    <xf numFmtId="4" fontId="3" fillId="5" borderId="40" xfId="5" applyNumberFormat="1" applyFont="1" applyFill="1" applyBorder="1" applyProtection="1">
      <protection hidden="1"/>
    </xf>
    <xf numFmtId="0" fontId="2" fillId="4" borderId="19" xfId="5" applyFont="1" applyFill="1" applyBorder="1" applyAlignment="1" applyProtection="1">
      <alignment horizontal="center"/>
      <protection hidden="1"/>
    </xf>
    <xf numFmtId="0" fontId="2" fillId="4" borderId="40" xfId="5" applyFont="1" applyFill="1" applyBorder="1" applyAlignment="1" applyProtection="1">
      <alignment horizontal="center"/>
      <protection hidden="1"/>
    </xf>
    <xf numFmtId="0" fontId="2" fillId="4" borderId="20" xfId="5" applyFont="1" applyFill="1" applyBorder="1" applyAlignment="1" applyProtection="1">
      <alignment horizontal="center"/>
      <protection hidden="1"/>
    </xf>
    <xf numFmtId="0" fontId="34" fillId="5" borderId="19" xfId="5" applyFont="1" applyFill="1" applyBorder="1" applyProtection="1">
      <protection hidden="1"/>
    </xf>
    <xf numFmtId="0" fontId="3" fillId="5" borderId="54" xfId="5" applyFont="1" applyFill="1" applyBorder="1" applyProtection="1">
      <protection hidden="1"/>
    </xf>
    <xf numFmtId="2" fontId="3" fillId="4" borderId="19" xfId="5" applyNumberFormat="1" applyFont="1" applyFill="1" applyBorder="1" applyProtection="1">
      <protection hidden="1"/>
    </xf>
    <xf numFmtId="0" fontId="3" fillId="4" borderId="19" xfId="5" applyFont="1" applyFill="1" applyBorder="1" applyProtection="1">
      <protection hidden="1"/>
    </xf>
    <xf numFmtId="2" fontId="2" fillId="5" borderId="20" xfId="5" applyNumberFormat="1" applyFont="1" applyFill="1" applyBorder="1" applyAlignment="1" applyProtection="1">
      <alignment horizontal="center"/>
      <protection hidden="1"/>
    </xf>
    <xf numFmtId="0" fontId="12" fillId="5" borderId="13" xfId="5" applyFont="1" applyFill="1" applyBorder="1" applyAlignment="1" applyProtection="1">
      <alignment horizontal="left"/>
      <protection hidden="1"/>
    </xf>
    <xf numFmtId="0" fontId="12" fillId="5" borderId="14" xfId="5" applyFont="1" applyFill="1" applyBorder="1" applyAlignment="1" applyProtection="1">
      <alignment horizontal="left"/>
      <protection hidden="1"/>
    </xf>
    <xf numFmtId="0" fontId="14" fillId="5" borderId="13" xfId="0" applyFont="1" applyFill="1" applyBorder="1" applyAlignment="1" applyProtection="1">
      <protection hidden="1"/>
    </xf>
    <xf numFmtId="0" fontId="14" fillId="5" borderId="14" xfId="0" applyFont="1" applyFill="1" applyBorder="1" applyAlignment="1" applyProtection="1">
      <protection hidden="1"/>
    </xf>
    <xf numFmtId="2" fontId="2" fillId="5" borderId="19" xfId="5" applyNumberFormat="1" applyFont="1" applyFill="1" applyBorder="1" applyAlignment="1" applyProtection="1">
      <alignment horizontal="center"/>
      <protection hidden="1"/>
    </xf>
    <xf numFmtId="2" fontId="3" fillId="5" borderId="19" xfId="5" applyNumberFormat="1" applyFont="1" applyFill="1" applyBorder="1" applyProtection="1">
      <protection hidden="1"/>
    </xf>
    <xf numFmtId="0" fontId="25" fillId="5" borderId="13" xfId="0" applyFont="1" applyFill="1" applyBorder="1" applyProtection="1">
      <protection hidden="1"/>
    </xf>
    <xf numFmtId="0" fontId="25" fillId="5" borderId="14" xfId="0" applyFont="1" applyFill="1" applyBorder="1" applyProtection="1">
      <protection hidden="1"/>
    </xf>
    <xf numFmtId="0" fontId="11" fillId="5" borderId="15" xfId="0" applyFont="1" applyFill="1" applyBorder="1" applyAlignment="1" applyProtection="1">
      <alignment horizontal="left"/>
      <protection hidden="1"/>
    </xf>
    <xf numFmtId="0" fontId="11" fillId="5" borderId="16" xfId="0" applyFont="1" applyFill="1" applyBorder="1" applyAlignment="1" applyProtection="1">
      <alignment horizontal="left"/>
      <protection hidden="1"/>
    </xf>
    <xf numFmtId="0" fontId="33" fillId="5" borderId="21" xfId="5" applyFont="1" applyFill="1" applyBorder="1" applyAlignment="1" applyProtection="1">
      <alignment horizontal="center"/>
      <protection hidden="1"/>
    </xf>
    <xf numFmtId="0" fontId="2" fillId="2" borderId="0" xfId="5" applyFont="1" applyFill="1" applyProtection="1">
      <protection hidden="1"/>
    </xf>
    <xf numFmtId="0" fontId="3" fillId="2" borderId="0" xfId="5" applyFont="1" applyFill="1" applyProtection="1">
      <protection hidden="1"/>
    </xf>
    <xf numFmtId="2" fontId="3" fillId="2" borderId="0" xfId="5" applyNumberFormat="1" applyFont="1" applyFill="1" applyProtection="1">
      <protection hidden="1"/>
    </xf>
    <xf numFmtId="0" fontId="37" fillId="2" borderId="0" xfId="5" applyFont="1" applyFill="1" applyProtection="1">
      <protection hidden="1"/>
    </xf>
    <xf numFmtId="4" fontId="3" fillId="5" borderId="19" xfId="5" applyNumberFormat="1" applyFont="1" applyFill="1" applyBorder="1" applyProtection="1">
      <protection hidden="1"/>
    </xf>
    <xf numFmtId="0" fontId="3" fillId="5" borderId="21" xfId="5" applyFont="1" applyFill="1" applyBorder="1" applyProtection="1">
      <protection locked="0"/>
    </xf>
    <xf numFmtId="14" fontId="0" fillId="3" borderId="3" xfId="0" applyNumberFormat="1" applyFill="1" applyBorder="1" applyProtection="1">
      <protection locked="0"/>
    </xf>
    <xf numFmtId="2" fontId="4" fillId="5" borderId="3" xfId="7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3" fillId="2" borderId="0" xfId="0" applyFont="1" applyFill="1" applyProtection="1"/>
    <xf numFmtId="0" fontId="20" fillId="2" borderId="0" xfId="0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  <xf numFmtId="0" fontId="1" fillId="2" borderId="0" xfId="5" applyFill="1" applyProtection="1"/>
    <xf numFmtId="0" fontId="4" fillId="2" borderId="0" xfId="5" applyFont="1" applyFill="1" applyAlignment="1" applyProtection="1">
      <alignment horizontal="center"/>
    </xf>
    <xf numFmtId="0" fontId="4" fillId="2" borderId="0" xfId="5" applyFont="1" applyFill="1" applyProtection="1"/>
    <xf numFmtId="0" fontId="2" fillId="2" borderId="0" xfId="5" applyFont="1" applyFill="1" applyAlignment="1" applyProtection="1"/>
    <xf numFmtId="0" fontId="2" fillId="2" borderId="0" xfId="5" applyFont="1" applyFill="1" applyAlignment="1" applyProtection="1">
      <alignment horizontal="center"/>
    </xf>
    <xf numFmtId="0" fontId="1" fillId="2" borderId="0" xfId="5" applyFill="1" applyBorder="1" applyProtection="1"/>
    <xf numFmtId="0" fontId="2" fillId="2" borderId="0" xfId="5" applyFont="1" applyFill="1" applyBorder="1" applyAlignment="1" applyProtection="1">
      <alignment horizontal="center"/>
    </xf>
    <xf numFmtId="166" fontId="3" fillId="2" borderId="9" xfId="5" applyNumberFormat="1" applyFont="1" applyFill="1" applyBorder="1" applyProtection="1"/>
    <xf numFmtId="166" fontId="3" fillId="2" borderId="10" xfId="5" applyNumberFormat="1" applyFont="1" applyFill="1" applyBorder="1" applyProtection="1"/>
    <xf numFmtId="0" fontId="2" fillId="5" borderId="6" xfId="5" applyFont="1" applyFill="1" applyBorder="1" applyAlignment="1" applyProtection="1">
      <alignment horizontal="center" wrapText="1"/>
    </xf>
    <xf numFmtId="0" fontId="2" fillId="5" borderId="6" xfId="5" applyFont="1" applyFill="1" applyBorder="1" applyAlignment="1" applyProtection="1">
      <alignment horizontal="center"/>
    </xf>
    <xf numFmtId="0" fontId="2" fillId="2" borderId="2" xfId="5" applyFont="1" applyFill="1" applyBorder="1" applyAlignment="1" applyProtection="1">
      <alignment horizontal="center"/>
    </xf>
    <xf numFmtId="166" fontId="2" fillId="5" borderId="11" xfId="5" applyNumberFormat="1" applyFont="1" applyFill="1" applyBorder="1" applyProtection="1"/>
    <xf numFmtId="166" fontId="2" fillId="5" borderId="12" xfId="5" applyNumberFormat="1" applyFont="1" applyFill="1" applyBorder="1" applyProtection="1"/>
    <xf numFmtId="168" fontId="3" fillId="3" borderId="17" xfId="2" applyNumberFormat="1" applyFont="1" applyFill="1" applyBorder="1" applyProtection="1"/>
    <xf numFmtId="168" fontId="3" fillId="3" borderId="18" xfId="2" applyNumberFormat="1" applyFont="1" applyFill="1" applyBorder="1" applyProtection="1"/>
    <xf numFmtId="166" fontId="2" fillId="5" borderId="13" xfId="5" applyNumberFormat="1" applyFont="1" applyFill="1" applyBorder="1" applyProtection="1"/>
    <xf numFmtId="166" fontId="2" fillId="5" borderId="14" xfId="5" applyNumberFormat="1" applyFont="1" applyFill="1" applyBorder="1" applyProtection="1"/>
    <xf numFmtId="168" fontId="3" fillId="3" borderId="19" xfId="2" applyNumberFormat="1" applyFont="1" applyFill="1" applyBorder="1" applyProtection="1"/>
    <xf numFmtId="168" fontId="3" fillId="3" borderId="20" xfId="2" applyNumberFormat="1" applyFont="1" applyFill="1" applyBorder="1" applyProtection="1"/>
    <xf numFmtId="166" fontId="2" fillId="5" borderId="15" xfId="5" applyNumberFormat="1" applyFont="1" applyFill="1" applyBorder="1" applyProtection="1"/>
    <xf numFmtId="166" fontId="2" fillId="5" borderId="16" xfId="5" applyNumberFormat="1" applyFont="1" applyFill="1" applyBorder="1" applyProtection="1"/>
    <xf numFmtId="168" fontId="3" fillId="3" borderId="21" xfId="2" applyNumberFormat="1" applyFont="1" applyFill="1" applyBorder="1" applyProtection="1"/>
    <xf numFmtId="168" fontId="3" fillId="3" borderId="22" xfId="2" applyNumberFormat="1" applyFont="1" applyFill="1" applyBorder="1" applyProtection="1"/>
    <xf numFmtId="166" fontId="3" fillId="2" borderId="0" xfId="5" applyNumberFormat="1" applyFont="1" applyFill="1" applyBorder="1" applyProtection="1"/>
    <xf numFmtId="0" fontId="3" fillId="2" borderId="0" xfId="6" applyFont="1" applyFill="1" applyBorder="1" applyProtection="1"/>
    <xf numFmtId="0" fontId="3" fillId="2" borderId="0" xfId="5" applyFont="1" applyFill="1" applyBorder="1" applyAlignment="1" applyProtection="1">
      <alignment horizontal="center"/>
    </xf>
    <xf numFmtId="0" fontId="3" fillId="2" borderId="0" xfId="5" applyFont="1" applyFill="1" applyBorder="1" applyProtection="1"/>
    <xf numFmtId="0" fontId="3" fillId="2" borderId="0" xfId="5" applyFont="1" applyFill="1" applyAlignment="1" applyProtection="1">
      <alignment horizontal="center"/>
    </xf>
    <xf numFmtId="0" fontId="3" fillId="2" borderId="0" xfId="0" applyFont="1" applyFill="1" applyBorder="1" applyProtection="1"/>
    <xf numFmtId="0" fontId="4" fillId="5" borderId="6" xfId="0" applyFont="1" applyFill="1" applyBorder="1" applyAlignment="1" applyProtection="1">
      <alignment horizontal="center" vertical="center" wrapText="1"/>
    </xf>
    <xf numFmtId="0" fontId="21" fillId="5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vertical="center" wrapText="1"/>
    </xf>
    <xf numFmtId="164" fontId="5" fillId="2" borderId="0" xfId="2" applyFont="1" applyFill="1" applyBorder="1" applyAlignment="1" applyProtection="1">
      <alignment horizontal="center"/>
    </xf>
    <xf numFmtId="164" fontId="22" fillId="2" borderId="0" xfId="2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0" fontId="23" fillId="5" borderId="7" xfId="0" applyFont="1" applyFill="1" applyBorder="1" applyProtection="1"/>
    <xf numFmtId="2" fontId="24" fillId="5" borderId="7" xfId="0" applyNumberFormat="1" applyFont="1" applyFill="1" applyBorder="1" applyProtection="1"/>
    <xf numFmtId="2" fontId="4" fillId="5" borderId="3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Protection="1"/>
    <xf numFmtId="0" fontId="22" fillId="2" borderId="0" xfId="0" applyFont="1" applyFill="1" applyBorder="1" applyProtection="1"/>
    <xf numFmtId="0" fontId="23" fillId="2" borderId="0" xfId="0" applyFont="1" applyFill="1" applyBorder="1" applyProtection="1"/>
    <xf numFmtId="2" fontId="24" fillId="2" borderId="0" xfId="0" applyNumberFormat="1" applyFont="1" applyFill="1" applyBorder="1" applyProtection="1"/>
    <xf numFmtId="2" fontId="4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Alignment="1" applyProtection="1">
      <alignment horizontal="left"/>
    </xf>
    <xf numFmtId="0" fontId="22" fillId="2" borderId="0" xfId="0" applyFont="1" applyFill="1" applyProtection="1"/>
    <xf numFmtId="0" fontId="1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1" fontId="20" fillId="2" borderId="0" xfId="0" applyNumberFormat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15" fillId="2" borderId="0" xfId="0" applyFont="1" applyFill="1" applyBorder="1" applyAlignment="1" applyProtection="1"/>
    <xf numFmtId="0" fontId="15" fillId="5" borderId="4" xfId="0" applyFont="1" applyFill="1" applyBorder="1" applyAlignment="1" applyProtection="1">
      <alignment horizontal="left"/>
    </xf>
    <xf numFmtId="0" fontId="15" fillId="5" borderId="7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left"/>
    </xf>
    <xf numFmtId="167" fontId="15" fillId="2" borderId="0" xfId="2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/>
    </xf>
    <xf numFmtId="0" fontId="3" fillId="2" borderId="0" xfId="7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horizontal="left" vertical="center" wrapText="1"/>
    </xf>
    <xf numFmtId="0" fontId="1" fillId="2" borderId="0" xfId="7" applyFont="1" applyFill="1" applyBorder="1" applyProtection="1"/>
    <xf numFmtId="0" fontId="14" fillId="2" borderId="0" xfId="0" applyFont="1" applyFill="1" applyBorder="1" applyAlignment="1" applyProtection="1">
      <alignment horizontal="left"/>
    </xf>
    <xf numFmtId="0" fontId="9" fillId="5" borderId="4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13" fillId="5" borderId="3" xfId="0" applyFont="1" applyFill="1" applyBorder="1" applyAlignment="1" applyProtection="1">
      <alignment vertical="center" wrapText="1"/>
    </xf>
    <xf numFmtId="9" fontId="0" fillId="2" borderId="0" xfId="0" applyNumberFormat="1" applyFill="1" applyBorder="1" applyAlignment="1" applyProtection="1">
      <alignment horizontal="center" wrapText="1"/>
    </xf>
    <xf numFmtId="0" fontId="0" fillId="5" borderId="0" xfId="0" applyFill="1" applyProtection="1"/>
    <xf numFmtId="0" fontId="4" fillId="5" borderId="4" xfId="7" applyFont="1" applyFill="1" applyBorder="1" applyAlignment="1" applyProtection="1">
      <alignment horizontal="center" vertical="center"/>
    </xf>
    <xf numFmtId="2" fontId="4" fillId="5" borderId="8" xfId="7" applyNumberFormat="1" applyFont="1" applyFill="1" applyBorder="1" applyAlignment="1" applyProtection="1">
      <alignment horizontal="left"/>
    </xf>
    <xf numFmtId="0" fontId="20" fillId="2" borderId="3" xfId="0" applyFont="1" applyFill="1" applyBorder="1" applyAlignment="1" applyProtection="1">
      <alignment horizontal="center"/>
    </xf>
    <xf numFmtId="2" fontId="4" fillId="2" borderId="8" xfId="7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29" xfId="0" applyFill="1" applyBorder="1" applyAlignment="1" applyProtection="1">
      <alignment horizontal="left"/>
    </xf>
    <xf numFmtId="0" fontId="0" fillId="2" borderId="29" xfId="0" applyFill="1" applyBorder="1" applyProtection="1"/>
    <xf numFmtId="0" fontId="13" fillId="5" borderId="23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30" xfId="0" applyFont="1" applyFill="1" applyBorder="1" applyAlignment="1" applyProtection="1">
      <alignment horizontal="left" vertical="center" wrapText="1"/>
    </xf>
    <xf numFmtId="0" fontId="13" fillId="5" borderId="31" xfId="0" applyFont="1" applyFill="1" applyBorder="1" applyAlignment="1" applyProtection="1">
      <alignment horizontal="left" vertical="center" wrapText="1"/>
    </xf>
    <xf numFmtId="0" fontId="13" fillId="5" borderId="26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24" xfId="0" applyFont="1" applyFill="1" applyBorder="1" applyAlignment="1" applyProtection="1">
      <alignment horizontal="left" vertical="center" wrapText="1"/>
    </xf>
    <xf numFmtId="0" fontId="13" fillId="2" borderId="56" xfId="0" applyFont="1" applyFill="1" applyBorder="1" applyAlignment="1" applyProtection="1">
      <alignment horizontal="left" vertical="center" wrapText="1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14" fontId="0" fillId="2" borderId="0" xfId="0" applyNumberFormat="1" applyFill="1" applyProtection="1"/>
    <xf numFmtId="0" fontId="0" fillId="6" borderId="0" xfId="0" applyFill="1" applyProtection="1"/>
    <xf numFmtId="0" fontId="13" fillId="2" borderId="0" xfId="0" applyFont="1" applyFill="1" applyBorder="1" applyAlignment="1" applyProtection="1"/>
    <xf numFmtId="168" fontId="0" fillId="2" borderId="0" xfId="2" applyNumberFormat="1" applyFont="1" applyFill="1" applyBorder="1" applyAlignment="1" applyProtection="1"/>
    <xf numFmtId="170" fontId="0" fillId="2" borderId="0" xfId="0" applyNumberForma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Protection="1"/>
    <xf numFmtId="0" fontId="26" fillId="2" borderId="0" xfId="0" applyFont="1" applyFill="1" applyProtection="1"/>
    <xf numFmtId="0" fontId="0" fillId="2" borderId="0" xfId="0" applyFill="1" applyBorder="1" applyAlignment="1" applyProtection="1"/>
    <xf numFmtId="2" fontId="0" fillId="2" borderId="0" xfId="0" applyNumberFormat="1" applyFill="1" applyBorder="1" applyAlignment="1" applyProtection="1"/>
    <xf numFmtId="0" fontId="35" fillId="5" borderId="4" xfId="0" applyFont="1" applyFill="1" applyBorder="1" applyAlignment="1" applyProtection="1">
      <alignment vertical="center"/>
    </xf>
    <xf numFmtId="0" fontId="27" fillId="2" borderId="0" xfId="0" applyFont="1" applyFill="1" applyProtection="1"/>
    <xf numFmtId="0" fontId="28" fillId="2" borderId="0" xfId="0" applyFont="1" applyFill="1" applyProtection="1"/>
    <xf numFmtId="0" fontId="27" fillId="5" borderId="4" xfId="1" applyFont="1" applyFill="1" applyBorder="1" applyAlignment="1" applyProtection="1">
      <alignment horizontal="left" vertical="center" wrapText="1"/>
    </xf>
    <xf numFmtId="0" fontId="27" fillId="5" borderId="4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center" wrapText="1"/>
    </xf>
    <xf numFmtId="0" fontId="27" fillId="5" borderId="4" xfId="1" applyFont="1" applyFill="1" applyBorder="1" applyAlignment="1" applyProtection="1">
      <alignment horizontal="left" wrapText="1"/>
    </xf>
    <xf numFmtId="0" fontId="27" fillId="5" borderId="4" xfId="0" applyFont="1" applyFill="1" applyBorder="1" applyAlignment="1" applyProtection="1"/>
    <xf numFmtId="0" fontId="2" fillId="5" borderId="4" xfId="7" applyFont="1" applyFill="1" applyBorder="1" applyAlignment="1" applyProtection="1">
      <alignment horizontal="left" vertical="center"/>
    </xf>
    <xf numFmtId="0" fontId="29" fillId="2" borderId="0" xfId="0" applyFont="1" applyFill="1" applyProtection="1"/>
    <xf numFmtId="0" fontId="20" fillId="2" borderId="0" xfId="0" applyFont="1" applyFill="1" applyProtection="1"/>
    <xf numFmtId="0" fontId="31" fillId="5" borderId="45" xfId="0" applyFont="1" applyFill="1" applyBorder="1" applyAlignment="1" applyProtection="1">
      <alignment horizontal="center" vertical="center"/>
      <protection hidden="1"/>
    </xf>
    <xf numFmtId="0" fontId="31" fillId="5" borderId="14" xfId="0" applyFont="1" applyFill="1" applyBorder="1" applyAlignment="1" applyProtection="1">
      <alignment horizontal="center" vertical="center"/>
      <protection hidden="1"/>
    </xf>
    <xf numFmtId="0" fontId="31" fillId="5" borderId="43" xfId="0" applyFont="1" applyFill="1" applyBorder="1" applyAlignment="1" applyProtection="1">
      <alignment horizontal="center" vertical="center"/>
      <protection hidden="1"/>
    </xf>
    <xf numFmtId="0" fontId="31" fillId="5" borderId="16" xfId="0" applyFont="1" applyFill="1" applyBorder="1" applyAlignment="1" applyProtection="1">
      <alignment horizontal="center" vertical="center"/>
      <protection hidden="1"/>
    </xf>
    <xf numFmtId="0" fontId="38" fillId="7" borderId="4" xfId="0" applyFont="1" applyFill="1" applyBorder="1" applyAlignment="1" applyProtection="1">
      <alignment horizontal="left" vertical="center"/>
      <protection hidden="1"/>
    </xf>
    <xf numFmtId="0" fontId="38" fillId="7" borderId="7" xfId="0" applyFont="1" applyFill="1" applyBorder="1" applyAlignment="1" applyProtection="1">
      <alignment horizontal="left" vertical="center"/>
      <protection hidden="1"/>
    </xf>
    <xf numFmtId="0" fontId="38" fillId="7" borderId="46" xfId="0" applyFont="1" applyFill="1" applyBorder="1" applyAlignment="1" applyProtection="1">
      <alignment horizontal="left" vertical="center"/>
      <protection hidden="1"/>
    </xf>
    <xf numFmtId="0" fontId="38" fillId="7" borderId="47" xfId="0" applyFont="1" applyFill="1" applyBorder="1" applyAlignment="1" applyProtection="1">
      <alignment horizontal="left" vertical="center"/>
      <protection hidden="1"/>
    </xf>
    <xf numFmtId="0" fontId="38" fillId="7" borderId="48" xfId="0" applyFont="1" applyFill="1" applyBorder="1" applyAlignment="1" applyProtection="1">
      <alignment horizontal="left" vertical="center"/>
      <protection hidden="1"/>
    </xf>
    <xf numFmtId="0" fontId="30" fillId="3" borderId="54" xfId="0" applyFont="1" applyFill="1" applyBorder="1" applyAlignment="1" applyProtection="1">
      <alignment horizontal="center" vertical="center"/>
      <protection locked="0"/>
    </xf>
    <xf numFmtId="0" fontId="30" fillId="3" borderId="58" xfId="0" applyFont="1" applyFill="1" applyBorder="1" applyAlignment="1" applyProtection="1">
      <alignment horizontal="center" vertical="center"/>
      <protection locked="0"/>
    </xf>
    <xf numFmtId="0" fontId="31" fillId="5" borderId="54" xfId="0" applyFont="1" applyFill="1" applyBorder="1" applyAlignment="1" applyProtection="1">
      <alignment horizontal="center" vertical="center"/>
      <protection hidden="1"/>
    </xf>
    <xf numFmtId="0" fontId="39" fillId="3" borderId="54" xfId="2" applyNumberFormat="1" applyFont="1" applyFill="1" applyBorder="1" applyAlignment="1" applyProtection="1">
      <alignment horizontal="center" vertical="center"/>
      <protection locked="0"/>
    </xf>
    <xf numFmtId="0" fontId="39" fillId="3" borderId="59" xfId="2" applyNumberFormat="1" applyFont="1" applyFill="1" applyBorder="1" applyAlignment="1" applyProtection="1">
      <alignment horizontal="center" vertical="center"/>
      <protection locked="0"/>
    </xf>
    <xf numFmtId="171" fontId="30" fillId="3" borderId="19" xfId="2" applyNumberFormat="1" applyFont="1" applyFill="1" applyBorder="1" applyAlignment="1" applyProtection="1">
      <alignment horizontal="center" vertical="center"/>
      <protection locked="0"/>
    </xf>
    <xf numFmtId="171" fontId="30" fillId="3" borderId="40" xfId="2" applyNumberFormat="1" applyFont="1" applyFill="1" applyBorder="1" applyAlignment="1" applyProtection="1">
      <alignment horizontal="center" vertical="center"/>
      <protection locked="0"/>
    </xf>
    <xf numFmtId="0" fontId="31" fillId="5" borderId="19" xfId="0" applyFont="1" applyFill="1" applyBorder="1" applyAlignment="1" applyProtection="1">
      <alignment horizontal="center" vertical="center" wrapText="1"/>
      <protection hidden="1"/>
    </xf>
    <xf numFmtId="0" fontId="31" fillId="5" borderId="21" xfId="0" applyFont="1" applyFill="1" applyBorder="1" applyAlignment="1" applyProtection="1">
      <alignment horizontal="center" vertical="center" wrapText="1"/>
      <protection hidden="1"/>
    </xf>
    <xf numFmtId="14" fontId="39" fillId="3" borderId="19" xfId="0" applyNumberFormat="1" applyFont="1" applyFill="1" applyBorder="1" applyAlignment="1" applyProtection="1">
      <alignment horizontal="center" vertical="center"/>
      <protection locked="0"/>
    </xf>
    <xf numFmtId="14" fontId="39" fillId="3" borderId="20" xfId="0" applyNumberFormat="1" applyFont="1" applyFill="1" applyBorder="1" applyAlignment="1" applyProtection="1">
      <alignment horizontal="center" vertical="center"/>
      <protection locked="0"/>
    </xf>
    <xf numFmtId="14" fontId="39" fillId="3" borderId="21" xfId="0" applyNumberFormat="1" applyFont="1" applyFill="1" applyBorder="1" applyAlignment="1" applyProtection="1">
      <alignment horizontal="center" vertical="center"/>
      <protection locked="0"/>
    </xf>
    <xf numFmtId="14" fontId="39" fillId="3" borderId="22" xfId="0" applyNumberFormat="1" applyFont="1" applyFill="1" applyBorder="1" applyAlignment="1" applyProtection="1">
      <alignment horizontal="center" vertical="center"/>
      <protection locked="0"/>
    </xf>
    <xf numFmtId="16" fontId="30" fillId="3" borderId="21" xfId="0" applyNumberFormat="1" applyFont="1" applyFill="1" applyBorder="1" applyAlignment="1" applyProtection="1">
      <alignment horizontal="center" vertical="center"/>
      <protection locked="0"/>
    </xf>
    <xf numFmtId="0" fontId="30" fillId="3" borderId="60" xfId="0" applyFont="1" applyFill="1" applyBorder="1" applyAlignment="1" applyProtection="1">
      <alignment horizontal="center" vertical="center"/>
      <protection locked="0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44" xfId="0" applyFont="1" applyFill="1" applyBorder="1" applyAlignment="1" applyProtection="1">
      <alignment horizontal="center" vertical="center"/>
      <protection hidden="1"/>
    </xf>
    <xf numFmtId="0" fontId="2" fillId="2" borderId="0" xfId="5" applyFont="1" applyFill="1" applyAlignment="1" applyProtection="1">
      <alignment horizontal="center"/>
    </xf>
    <xf numFmtId="0" fontId="2" fillId="3" borderId="0" xfId="5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166" fontId="2" fillId="5" borderId="26" xfId="0" applyNumberFormat="1" applyFont="1" applyFill="1" applyBorder="1" applyAlignment="1">
      <alignment horizontal="center"/>
    </xf>
    <xf numFmtId="166" fontId="2" fillId="5" borderId="1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14" fontId="22" fillId="3" borderId="17" xfId="0" applyNumberFormat="1" applyFont="1" applyFill="1" applyBorder="1" applyAlignment="1" applyProtection="1">
      <alignment horizontal="right"/>
      <protection locked="0"/>
    </xf>
    <xf numFmtId="14" fontId="22" fillId="3" borderId="18" xfId="0" applyNumberFormat="1" applyFont="1" applyFill="1" applyBorder="1" applyAlignment="1" applyProtection="1">
      <alignment horizontal="right"/>
      <protection locked="0"/>
    </xf>
    <xf numFmtId="14" fontId="22" fillId="3" borderId="19" xfId="0" applyNumberFormat="1" applyFont="1" applyFill="1" applyBorder="1" applyAlignment="1" applyProtection="1">
      <alignment horizontal="right"/>
      <protection locked="0"/>
    </xf>
    <xf numFmtId="14" fontId="22" fillId="3" borderId="20" xfId="0" applyNumberFormat="1" applyFont="1" applyFill="1" applyBorder="1" applyAlignment="1" applyProtection="1">
      <alignment horizontal="right"/>
      <protection locked="0"/>
    </xf>
    <xf numFmtId="169" fontId="22" fillId="3" borderId="19" xfId="2" applyNumberFormat="1" applyFont="1" applyFill="1" applyBorder="1" applyAlignment="1" applyProtection="1">
      <alignment horizontal="right"/>
      <protection locked="0"/>
    </xf>
    <xf numFmtId="169" fontId="22" fillId="3" borderId="20" xfId="2" applyNumberFormat="1" applyFont="1" applyFill="1" applyBorder="1" applyAlignment="1" applyProtection="1">
      <alignment horizontal="right"/>
      <protection locked="0"/>
    </xf>
    <xf numFmtId="0" fontId="22" fillId="3" borderId="21" xfId="0" applyFont="1" applyFill="1" applyBorder="1" applyAlignment="1" applyProtection="1">
      <alignment horizontal="right"/>
      <protection locked="0"/>
    </xf>
    <xf numFmtId="0" fontId="22" fillId="3" borderId="22" xfId="0" applyFont="1" applyFill="1" applyBorder="1" applyAlignment="1" applyProtection="1">
      <alignment horizontal="right"/>
      <protection locked="0"/>
    </xf>
    <xf numFmtId="0" fontId="22" fillId="5" borderId="43" xfId="0" applyFont="1" applyFill="1" applyBorder="1" applyAlignment="1" applyProtection="1">
      <alignment horizontal="left"/>
    </xf>
    <xf numFmtId="0" fontId="22" fillId="5" borderId="16" xfId="0" applyFont="1" applyFill="1" applyBorder="1" applyAlignment="1" applyProtection="1">
      <alignment horizontal="left"/>
    </xf>
    <xf numFmtId="0" fontId="21" fillId="2" borderId="5" xfId="0" applyFont="1" applyFill="1" applyBorder="1" applyAlignment="1" applyProtection="1">
      <alignment horizontal="left"/>
    </xf>
    <xf numFmtId="0" fontId="21" fillId="2" borderId="0" xfId="0" applyFont="1" applyFill="1" applyAlignment="1" applyProtection="1">
      <alignment horizontal="left"/>
    </xf>
    <xf numFmtId="0" fontId="22" fillId="2" borderId="0" xfId="0" applyFont="1" applyFill="1" applyAlignment="1" applyProtection="1">
      <alignment horizontal="left"/>
    </xf>
    <xf numFmtId="0" fontId="22" fillId="5" borderId="32" xfId="0" applyFont="1" applyFill="1" applyBorder="1" applyAlignment="1" applyProtection="1">
      <alignment horizontal="left"/>
    </xf>
    <xf numFmtId="0" fontId="22" fillId="5" borderId="44" xfId="0" applyFont="1" applyFill="1" applyBorder="1" applyAlignment="1" applyProtection="1">
      <alignment horizontal="left"/>
    </xf>
    <xf numFmtId="0" fontId="22" fillId="5" borderId="45" xfId="0" applyFont="1" applyFill="1" applyBorder="1" applyAlignment="1" applyProtection="1">
      <alignment horizontal="left"/>
    </xf>
    <xf numFmtId="0" fontId="22" fillId="5" borderId="14" xfId="0" applyFont="1" applyFill="1" applyBorder="1" applyAlignment="1" applyProtection="1">
      <alignment horizontal="left"/>
    </xf>
    <xf numFmtId="0" fontId="20" fillId="2" borderId="0" xfId="0" applyFont="1" applyFill="1" applyAlignment="1" applyProtection="1">
      <alignment horizontal="center"/>
    </xf>
    <xf numFmtId="0" fontId="0" fillId="5" borderId="32" xfId="0" applyFill="1" applyBorder="1" applyAlignment="1" applyProtection="1">
      <alignment horizontal="left" vertical="center" wrapText="1"/>
    </xf>
    <xf numFmtId="0" fontId="0" fillId="5" borderId="34" xfId="0" applyFill="1" applyBorder="1" applyAlignment="1" applyProtection="1">
      <alignment horizontal="left" vertical="center" wrapText="1"/>
    </xf>
    <xf numFmtId="0" fontId="0" fillId="5" borderId="43" xfId="0" applyFill="1" applyBorder="1" applyAlignment="1" applyProtection="1">
      <alignment horizontal="left" wrapText="1"/>
    </xf>
    <xf numFmtId="0" fontId="0" fillId="5" borderId="41" xfId="0" applyFill="1" applyBorder="1" applyAlignment="1" applyProtection="1">
      <alignment horizontal="left" wrapText="1"/>
    </xf>
    <xf numFmtId="0" fontId="0" fillId="5" borderId="4" xfId="0" applyFill="1" applyBorder="1" applyAlignment="1" applyProtection="1">
      <alignment horizontal="left" wrapText="1"/>
    </xf>
    <xf numFmtId="0" fontId="0" fillId="5" borderId="8" xfId="0" applyFill="1" applyBorder="1" applyAlignment="1" applyProtection="1">
      <alignment horizontal="left" wrapText="1"/>
    </xf>
    <xf numFmtId="0" fontId="4" fillId="5" borderId="4" xfId="7" applyFont="1" applyFill="1" applyBorder="1" applyAlignment="1" applyProtection="1">
      <alignment horizontal="center" vertical="center"/>
    </xf>
    <xf numFmtId="0" fontId="4" fillId="5" borderId="7" xfId="7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3" fillId="5" borderId="43" xfId="7" applyFont="1" applyFill="1" applyBorder="1" applyAlignment="1" applyProtection="1">
      <alignment horizontal="left" vertical="center" wrapText="1"/>
    </xf>
    <xf numFmtId="0" fontId="25" fillId="5" borderId="52" xfId="0" applyFont="1" applyFill="1" applyBorder="1" applyAlignment="1" applyProtection="1">
      <alignment horizontal="left" vertical="center" wrapText="1"/>
    </xf>
    <xf numFmtId="0" fontId="25" fillId="5" borderId="16" xfId="0" applyFont="1" applyFill="1" applyBorder="1" applyAlignment="1" applyProtection="1">
      <alignment horizontal="left" vertical="center" wrapText="1"/>
    </xf>
    <xf numFmtId="9" fontId="0" fillId="2" borderId="27" xfId="0" applyNumberFormat="1" applyFill="1" applyBorder="1" applyAlignment="1" applyProtection="1">
      <alignment horizontal="center" wrapText="1"/>
    </xf>
    <xf numFmtId="9" fontId="0" fillId="2" borderId="28" xfId="0" applyNumberFormat="1" applyFill="1" applyBorder="1" applyAlignment="1" applyProtection="1">
      <alignment horizont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4" fillId="5" borderId="46" xfId="0" applyFont="1" applyFill="1" applyBorder="1" applyAlignment="1" applyProtection="1">
      <alignment horizontal="center" vertical="center" wrapText="1"/>
    </xf>
    <xf numFmtId="0" fontId="0" fillId="5" borderId="47" xfId="0" applyFill="1" applyBorder="1" applyAlignment="1" applyProtection="1">
      <alignment horizontal="center" vertical="center" wrapText="1"/>
    </xf>
    <xf numFmtId="0" fontId="0" fillId="5" borderId="48" xfId="0" applyFill="1" applyBorder="1" applyAlignment="1" applyProtection="1">
      <alignment horizontal="center" vertical="center" wrapText="1"/>
    </xf>
    <xf numFmtId="9" fontId="0" fillId="5" borderId="49" xfId="0" applyNumberFormat="1" applyFill="1" applyBorder="1" applyAlignment="1" applyProtection="1">
      <alignment horizontal="center" wrapText="1"/>
    </xf>
    <xf numFmtId="0" fontId="0" fillId="5" borderId="50" xfId="0" applyFill="1" applyBorder="1" applyAlignment="1" applyProtection="1"/>
    <xf numFmtId="0" fontId="0" fillId="5" borderId="51" xfId="0" applyFill="1" applyBorder="1" applyAlignment="1" applyProtection="1"/>
    <xf numFmtId="9" fontId="0" fillId="2" borderId="34" xfId="0" applyNumberFormat="1" applyFill="1" applyBorder="1" applyAlignment="1" applyProtection="1">
      <alignment horizontal="center" wrapText="1"/>
    </xf>
    <xf numFmtId="9" fontId="0" fillId="2" borderId="41" xfId="0" applyNumberForma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 vertical="center" wrapText="1"/>
    </xf>
    <xf numFmtId="0" fontId="25" fillId="5" borderId="5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right"/>
    </xf>
    <xf numFmtId="1" fontId="20" fillId="5" borderId="4" xfId="0" applyNumberFormat="1" applyFont="1" applyFill="1" applyBorder="1" applyAlignment="1" applyProtection="1">
      <alignment horizontal="center"/>
    </xf>
    <xf numFmtId="1" fontId="20" fillId="5" borderId="7" xfId="0" applyNumberFormat="1" applyFont="1" applyFill="1" applyBorder="1" applyAlignment="1" applyProtection="1">
      <alignment horizontal="center"/>
    </xf>
    <xf numFmtId="0" fontId="13" fillId="5" borderId="4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Moneda 2" xfId="3"/>
    <cellStyle name="Moneda 3" xfId="4"/>
    <cellStyle name="Normal" xfId="0" builtinId="0"/>
    <cellStyle name="Normal 2" xfId="5"/>
    <cellStyle name="Normal 3" xfId="6"/>
    <cellStyle name="Normal_Hoja1" xfId="7"/>
  </cellStyles>
  <dxfs count="8">
    <dxf>
      <fill>
        <patternFill patternType="darkGray"/>
      </fill>
    </dxf>
    <dxf>
      <fill>
        <patternFill patternType="darkGray"/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9524</xdr:rowOff>
    </xdr:from>
    <xdr:to>
      <xdr:col>2</xdr:col>
      <xdr:colOff>1304926</xdr:colOff>
      <xdr:row>3</xdr:row>
      <xdr:rowOff>180974</xdr:rowOff>
    </xdr:to>
    <xdr:pic>
      <xdr:nvPicPr>
        <xdr:cNvPr id="2063" name="Imagen 1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9524"/>
          <a:ext cx="339090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Normal="100" workbookViewId="0">
      <selection activeCell="D19" sqref="D19"/>
    </sheetView>
  </sheetViews>
  <sheetFormatPr baseColWidth="10" defaultRowHeight="15.75" x14ac:dyDescent="0.25"/>
  <cols>
    <col min="1" max="1" width="4.7109375" style="76" customWidth="1"/>
    <col min="2" max="2" width="31.42578125" style="76" customWidth="1"/>
    <col min="3" max="3" width="42.42578125" style="76" customWidth="1"/>
    <col min="4" max="4" width="30.42578125" style="76" customWidth="1"/>
    <col min="5" max="5" width="18.7109375" style="76" bestFit="1" customWidth="1"/>
    <col min="6" max="6" width="18.5703125" style="76" bestFit="1" customWidth="1"/>
    <col min="7" max="7" width="23" style="76" bestFit="1" customWidth="1"/>
    <col min="8" max="8" width="18.5703125" style="76" bestFit="1" customWidth="1"/>
    <col min="9" max="9" width="35.28515625" style="76" bestFit="1" customWidth="1"/>
    <col min="10" max="10" width="18.5703125" style="76" bestFit="1" customWidth="1"/>
    <col min="11" max="11" width="23" style="76" bestFit="1" customWidth="1"/>
    <col min="12" max="12" width="18.5703125" style="76" bestFit="1" customWidth="1"/>
    <col min="13" max="13" width="36.140625" style="76" customWidth="1"/>
    <col min="14" max="16384" width="11.42578125" style="76"/>
  </cols>
  <sheetData>
    <row r="1" spans="1:13" x14ac:dyDescent="0.25">
      <c r="A1" s="71"/>
      <c r="B1" s="72"/>
      <c r="C1" s="72"/>
      <c r="D1" s="72"/>
      <c r="E1" s="68" t="s">
        <v>147</v>
      </c>
      <c r="F1" s="73"/>
      <c r="G1" s="73"/>
      <c r="H1" s="74"/>
      <c r="I1" s="74"/>
      <c r="J1" s="75"/>
      <c r="K1" s="75"/>
      <c r="L1" s="74"/>
      <c r="M1" s="74"/>
    </row>
    <row r="2" spans="1:13" x14ac:dyDescent="0.25">
      <c r="A2" s="71"/>
      <c r="B2" s="72"/>
      <c r="C2" s="72"/>
      <c r="D2" s="72"/>
      <c r="E2" s="72"/>
      <c r="F2" s="72"/>
      <c r="G2" s="72"/>
      <c r="H2" s="77"/>
      <c r="I2" s="77"/>
      <c r="J2" s="78"/>
      <c r="K2" s="78"/>
      <c r="L2" s="77"/>
      <c r="M2" s="77"/>
    </row>
    <row r="3" spans="1:13" x14ac:dyDescent="0.25">
      <c r="A3" s="71"/>
      <c r="B3" s="79"/>
      <c r="C3" s="79"/>
      <c r="D3" s="79"/>
      <c r="E3" s="79"/>
      <c r="F3" s="79"/>
      <c r="G3" s="79"/>
      <c r="H3" s="77"/>
      <c r="I3" s="77"/>
      <c r="J3" s="78"/>
      <c r="K3" s="78"/>
      <c r="L3" s="77"/>
      <c r="M3" s="77"/>
    </row>
    <row r="4" spans="1:13" x14ac:dyDescent="0.25">
      <c r="A4" s="71"/>
      <c r="B4" s="79"/>
      <c r="C4" s="79"/>
      <c r="D4" s="79"/>
      <c r="E4" s="79"/>
      <c r="F4" s="79"/>
      <c r="G4" s="79"/>
      <c r="H4" s="77"/>
      <c r="I4" s="77"/>
      <c r="J4" s="78"/>
      <c r="K4" s="78"/>
      <c r="L4" s="77"/>
      <c r="M4" s="77"/>
    </row>
    <row r="5" spans="1:13" x14ac:dyDescent="0.25">
      <c r="A5" s="71"/>
      <c r="B5" s="80" t="s">
        <v>121</v>
      </c>
      <c r="C5" s="80"/>
      <c r="D5" s="79"/>
      <c r="E5" s="79"/>
      <c r="F5" s="79"/>
      <c r="G5" s="79"/>
      <c r="H5" s="77"/>
      <c r="I5" s="77"/>
      <c r="J5" s="78"/>
      <c r="K5" s="78"/>
      <c r="L5" s="77"/>
      <c r="M5" s="77"/>
    </row>
    <row r="6" spans="1:13" x14ac:dyDescent="0.25">
      <c r="A6" s="71"/>
      <c r="B6" s="80" t="s">
        <v>117</v>
      </c>
      <c r="C6" s="80"/>
      <c r="D6" s="79"/>
      <c r="E6" s="79"/>
      <c r="F6" s="79"/>
      <c r="G6" s="79"/>
      <c r="H6" s="77"/>
      <c r="I6" s="77"/>
      <c r="J6" s="78"/>
      <c r="K6" s="78"/>
      <c r="L6" s="77"/>
      <c r="M6" s="77"/>
    </row>
    <row r="7" spans="1:13" ht="16.5" thickBot="1" x14ac:dyDescent="0.3">
      <c r="A7" s="71"/>
      <c r="B7" s="80"/>
      <c r="C7" s="80"/>
      <c r="D7" s="79"/>
      <c r="E7" s="79"/>
      <c r="F7" s="79"/>
      <c r="G7" s="79"/>
      <c r="H7" s="77"/>
      <c r="I7" s="77"/>
      <c r="J7" s="78"/>
      <c r="K7" s="78"/>
      <c r="L7" s="77"/>
      <c r="M7" s="77"/>
    </row>
    <row r="8" spans="1:13" ht="16.5" thickBot="1" x14ac:dyDescent="0.3">
      <c r="B8" s="248" t="s">
        <v>143</v>
      </c>
      <c r="C8" s="249"/>
      <c r="D8" s="249"/>
      <c r="E8" s="249"/>
      <c r="F8" s="250" t="s">
        <v>144</v>
      </c>
      <c r="G8" s="251"/>
      <c r="H8" s="251"/>
      <c r="I8" s="252"/>
      <c r="J8" s="78"/>
      <c r="K8" s="77"/>
      <c r="L8" s="77"/>
    </row>
    <row r="9" spans="1:13" ht="15.75" customHeight="1" x14ac:dyDescent="0.25">
      <c r="B9" s="268" t="s">
        <v>118</v>
      </c>
      <c r="C9" s="269"/>
      <c r="D9" s="253"/>
      <c r="E9" s="254"/>
      <c r="F9" s="255" t="s">
        <v>120</v>
      </c>
      <c r="G9" s="255"/>
      <c r="H9" s="256"/>
      <c r="I9" s="257"/>
      <c r="J9" s="78"/>
      <c r="K9" s="77"/>
      <c r="L9" s="77"/>
    </row>
    <row r="10" spans="1:13" x14ac:dyDescent="0.25">
      <c r="B10" s="244" t="s">
        <v>119</v>
      </c>
      <c r="C10" s="245"/>
      <c r="D10" s="258"/>
      <c r="E10" s="259"/>
      <c r="F10" s="260" t="s">
        <v>146</v>
      </c>
      <c r="G10" s="260"/>
      <c r="H10" s="262"/>
      <c r="I10" s="263"/>
      <c r="J10" s="78"/>
      <c r="K10" s="77"/>
      <c r="L10" s="77"/>
    </row>
    <row r="11" spans="1:13" ht="16.5" thickBot="1" x14ac:dyDescent="0.3">
      <c r="B11" s="246" t="s">
        <v>145</v>
      </c>
      <c r="C11" s="247"/>
      <c r="D11" s="266"/>
      <c r="E11" s="267"/>
      <c r="F11" s="261"/>
      <c r="G11" s="261"/>
      <c r="H11" s="264"/>
      <c r="I11" s="265"/>
      <c r="J11" s="78"/>
      <c r="K11" s="77"/>
      <c r="L11" s="77"/>
    </row>
    <row r="13" spans="1:13" ht="16.5" thickBot="1" x14ac:dyDescent="0.3"/>
    <row r="14" spans="1:13" ht="18.75" x14ac:dyDescent="0.3">
      <c r="B14" s="81" t="s">
        <v>36</v>
      </c>
      <c r="C14" s="82"/>
      <c r="D14" s="83"/>
      <c r="E14" s="83" t="s">
        <v>106</v>
      </c>
      <c r="F14" s="83" t="s">
        <v>107</v>
      </c>
      <c r="G14" s="83" t="s">
        <v>132</v>
      </c>
      <c r="H14" s="83" t="s">
        <v>108</v>
      </c>
      <c r="I14" s="83" t="s">
        <v>136</v>
      </c>
      <c r="J14" s="83" t="s">
        <v>109</v>
      </c>
      <c r="K14" s="84" t="s">
        <v>133</v>
      </c>
      <c r="L14" s="85" t="s">
        <v>110</v>
      </c>
      <c r="M14" s="85" t="s">
        <v>127</v>
      </c>
    </row>
    <row r="15" spans="1:13" x14ac:dyDescent="0.25">
      <c r="B15" s="86"/>
      <c r="C15" s="87"/>
      <c r="D15" s="88"/>
      <c r="E15" s="88"/>
      <c r="F15" s="88"/>
      <c r="G15" s="89"/>
      <c r="H15" s="88"/>
      <c r="I15" s="88"/>
      <c r="J15" s="90"/>
      <c r="K15" s="91"/>
      <c r="L15" s="92"/>
      <c r="M15" s="92"/>
    </row>
    <row r="16" spans="1:13" x14ac:dyDescent="0.25">
      <c r="B16" s="93" t="s">
        <v>38</v>
      </c>
      <c r="C16" s="94"/>
      <c r="D16" s="95" t="s">
        <v>39</v>
      </c>
      <c r="E16" s="96"/>
      <c r="F16" s="97">
        <f>+'F8.1.1'!H13</f>
        <v>0</v>
      </c>
      <c r="G16" s="121">
        <f>+F16</f>
        <v>0</v>
      </c>
      <c r="H16" s="96"/>
      <c r="I16" s="96"/>
      <c r="J16" s="98"/>
      <c r="K16" s="99"/>
      <c r="L16" s="100"/>
      <c r="M16" s="100"/>
    </row>
    <row r="17" spans="2:13" x14ac:dyDescent="0.25">
      <c r="B17" s="86"/>
      <c r="C17" s="87"/>
      <c r="D17" s="101"/>
      <c r="E17" s="88"/>
      <c r="F17" s="88"/>
      <c r="G17" s="102"/>
      <c r="H17" s="88"/>
      <c r="I17" s="88"/>
      <c r="J17" s="90"/>
      <c r="K17" s="91"/>
      <c r="L17" s="92"/>
      <c r="M17" s="92"/>
    </row>
    <row r="18" spans="2:13" x14ac:dyDescent="0.25">
      <c r="B18" s="93" t="s">
        <v>37</v>
      </c>
      <c r="C18" s="94"/>
      <c r="D18" s="95" t="s">
        <v>40</v>
      </c>
      <c r="E18" s="103"/>
      <c r="F18" s="104"/>
      <c r="G18" s="104"/>
      <c r="H18" s="104"/>
      <c r="I18" s="104"/>
      <c r="J18" s="98"/>
      <c r="K18" s="99"/>
      <c r="L18" s="100"/>
      <c r="M18" s="105">
        <f>+'F8.2'!E11</f>
        <v>0</v>
      </c>
    </row>
    <row r="19" spans="2:13" x14ac:dyDescent="0.25">
      <c r="B19" s="86"/>
      <c r="C19" s="87"/>
      <c r="D19" s="101"/>
      <c r="E19" s="88"/>
      <c r="F19" s="88"/>
      <c r="G19" s="88"/>
      <c r="H19" s="88"/>
      <c r="I19" s="88"/>
      <c r="J19" s="90"/>
      <c r="K19" s="91"/>
      <c r="L19" s="92"/>
      <c r="M19" s="92"/>
    </row>
    <row r="20" spans="2:13" ht="18.75" x14ac:dyDescent="0.3">
      <c r="B20" s="106" t="s">
        <v>54</v>
      </c>
      <c r="C20" s="107"/>
      <c r="D20" s="101"/>
      <c r="E20" s="88"/>
      <c r="F20" s="88"/>
      <c r="G20" s="104"/>
      <c r="H20" s="88"/>
      <c r="I20" s="104"/>
      <c r="J20" s="90"/>
      <c r="K20" s="99"/>
      <c r="L20" s="92"/>
      <c r="M20" s="92"/>
    </row>
    <row r="21" spans="2:13" x14ac:dyDescent="0.25">
      <c r="B21" s="86"/>
      <c r="C21" s="87"/>
      <c r="D21" s="101"/>
      <c r="E21" s="88"/>
      <c r="F21" s="88"/>
      <c r="G21" s="88"/>
      <c r="H21" s="88"/>
      <c r="I21" s="88"/>
      <c r="J21" s="90"/>
      <c r="K21" s="91"/>
      <c r="L21" s="92"/>
      <c r="M21" s="92"/>
    </row>
    <row r="22" spans="2:13" x14ac:dyDescent="0.25">
      <c r="B22" s="108" t="s">
        <v>55</v>
      </c>
      <c r="C22" s="109"/>
      <c r="D22" s="95" t="s">
        <v>58</v>
      </c>
      <c r="E22" s="110">
        <f>+'F8.3'!C103</f>
        <v>0</v>
      </c>
      <c r="F22" s="110">
        <f>+'F8.3'!D103</f>
        <v>0</v>
      </c>
      <c r="G22" s="111">
        <f>+('F8.3'!C103+'F8.3'!D103)/2</f>
        <v>0</v>
      </c>
      <c r="H22" s="111">
        <f>+'F8.3'!E103</f>
        <v>0</v>
      </c>
      <c r="I22" s="111">
        <f>+SUM('F8.3'!C103:E103)/3</f>
        <v>0</v>
      </c>
      <c r="J22" s="110">
        <f>+'F8.3'!F103</f>
        <v>0</v>
      </c>
      <c r="K22" s="111">
        <f>+SUM('F8.3'!C103:F103)/4</f>
        <v>0</v>
      </c>
      <c r="L22" s="110">
        <f>+'F8.3'!G103</f>
        <v>0</v>
      </c>
      <c r="M22" s="105">
        <f>+SUM('F8.3'!C103:G103)/5</f>
        <v>0</v>
      </c>
    </row>
    <row r="23" spans="2:13" x14ac:dyDescent="0.25">
      <c r="B23" s="112"/>
      <c r="C23" s="113"/>
      <c r="D23" s="95"/>
      <c r="E23" s="88"/>
      <c r="F23" s="88"/>
      <c r="G23" s="88"/>
      <c r="H23" s="88"/>
      <c r="I23" s="88"/>
      <c r="J23" s="90"/>
      <c r="K23" s="91"/>
      <c r="L23" s="92"/>
      <c r="M23" s="92"/>
    </row>
    <row r="24" spans="2:13" ht="16.5" thickBot="1" x14ac:dyDescent="0.3">
      <c r="B24" s="114" t="s">
        <v>131</v>
      </c>
      <c r="C24" s="115"/>
      <c r="D24" s="116" t="s">
        <v>57</v>
      </c>
      <c r="E24" s="122">
        <v>0</v>
      </c>
      <c r="F24" s="122">
        <v>0</v>
      </c>
      <c r="G24" s="122">
        <f>+IF(OR(E24=3,F24=3),3,0)</f>
        <v>0</v>
      </c>
      <c r="H24" s="122">
        <v>0</v>
      </c>
      <c r="I24" s="122">
        <f>+IF(OR(E24=3,F24=3,H24=3),3,0)</f>
        <v>0</v>
      </c>
      <c r="J24" s="122"/>
      <c r="K24" s="122">
        <f>+IF(OR(E24=3,F24=3,H24=3,J24=3),3,0)</f>
        <v>0</v>
      </c>
      <c r="L24" s="122"/>
      <c r="M24" s="57"/>
    </row>
    <row r="25" spans="2:13" x14ac:dyDescent="0.25">
      <c r="B25" s="117"/>
      <c r="C25" s="117"/>
      <c r="D25" s="118"/>
      <c r="E25" s="118"/>
      <c r="F25" s="118"/>
      <c r="G25" s="118"/>
      <c r="H25" s="118"/>
      <c r="I25" s="118"/>
      <c r="J25" s="69"/>
      <c r="K25" s="69"/>
      <c r="L25" s="70"/>
      <c r="M25" s="70"/>
    </row>
    <row r="26" spans="2:13" x14ac:dyDescent="0.25">
      <c r="B26" s="117"/>
      <c r="C26" s="117"/>
      <c r="D26" s="118"/>
      <c r="E26" s="118"/>
      <c r="F26" s="118"/>
      <c r="G26" s="118"/>
      <c r="H26" s="119"/>
      <c r="I26" s="118"/>
      <c r="J26" s="69"/>
      <c r="K26" s="69"/>
      <c r="L26" s="70"/>
      <c r="M26" s="70"/>
    </row>
    <row r="27" spans="2:13" ht="20.25" x14ac:dyDescent="0.3">
      <c r="B27" s="120" t="s">
        <v>130</v>
      </c>
      <c r="C27" s="120"/>
      <c r="D27" s="118"/>
      <c r="E27" s="118"/>
      <c r="F27" s="118"/>
      <c r="G27" s="118"/>
      <c r="H27" s="118"/>
      <c r="I27" s="118"/>
      <c r="J27" s="69"/>
      <c r="K27" s="69"/>
      <c r="L27" s="70"/>
      <c r="M27" s="70"/>
    </row>
    <row r="28" spans="2:13" x14ac:dyDescent="0.25">
      <c r="B28" s="117"/>
      <c r="C28" s="117"/>
      <c r="D28" s="118"/>
      <c r="E28" s="118"/>
      <c r="F28" s="118"/>
      <c r="G28" s="118"/>
      <c r="H28" s="118"/>
      <c r="I28" s="118"/>
      <c r="J28" s="69"/>
      <c r="K28" s="69"/>
      <c r="L28" s="70"/>
      <c r="M28" s="70"/>
    </row>
    <row r="29" spans="2:13" x14ac:dyDescent="0.25">
      <c r="B29" s="117"/>
      <c r="C29" s="117"/>
      <c r="D29" s="118"/>
      <c r="E29" s="118"/>
      <c r="F29" s="118"/>
      <c r="G29" s="118"/>
      <c r="H29" s="118"/>
      <c r="I29" s="118"/>
      <c r="J29" s="69"/>
      <c r="K29" s="69"/>
      <c r="L29" s="70"/>
      <c r="M29" s="70"/>
    </row>
    <row r="30" spans="2:13" x14ac:dyDescent="0.25">
      <c r="B30" s="117"/>
      <c r="C30" s="117"/>
      <c r="D30" s="118"/>
      <c r="E30" s="118"/>
      <c r="F30" s="118"/>
      <c r="G30" s="118"/>
      <c r="H30" s="118"/>
      <c r="I30" s="118"/>
      <c r="J30" s="69"/>
      <c r="K30" s="69"/>
      <c r="L30" s="70"/>
      <c r="M30" s="70"/>
    </row>
    <row r="31" spans="2:13" x14ac:dyDescent="0.25">
      <c r="B31" s="117"/>
      <c r="C31" s="117"/>
      <c r="D31" s="118"/>
      <c r="E31" s="118"/>
      <c r="F31" s="118"/>
      <c r="G31" s="118"/>
      <c r="H31" s="118"/>
      <c r="I31" s="118"/>
      <c r="J31" s="69"/>
      <c r="K31" s="69"/>
      <c r="L31" s="70"/>
      <c r="M31" s="70"/>
    </row>
    <row r="32" spans="2:13" x14ac:dyDescent="0.25">
      <c r="B32" s="117"/>
      <c r="C32" s="117"/>
      <c r="D32" s="118"/>
      <c r="E32" s="118"/>
      <c r="F32" s="118"/>
      <c r="G32" s="118"/>
      <c r="H32" s="118"/>
      <c r="I32" s="118"/>
      <c r="J32" s="69"/>
      <c r="K32" s="69"/>
      <c r="L32" s="70"/>
      <c r="M32" s="70"/>
    </row>
    <row r="33" spans="2:13" x14ac:dyDescent="0.25">
      <c r="B33" s="117"/>
      <c r="C33" s="117"/>
      <c r="D33" s="118"/>
      <c r="E33" s="118"/>
      <c r="F33" s="118"/>
      <c r="G33" s="118"/>
      <c r="H33" s="118"/>
      <c r="I33" s="118"/>
      <c r="J33" s="69"/>
      <c r="K33" s="69"/>
      <c r="L33" s="70"/>
      <c r="M33" s="70"/>
    </row>
    <row r="34" spans="2:13" x14ac:dyDescent="0.25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0"/>
      <c r="M34" s="70"/>
    </row>
    <row r="35" spans="2:13" x14ac:dyDescent="0.25">
      <c r="L35" s="71"/>
      <c r="M35" s="71"/>
    </row>
    <row r="36" spans="2:13" x14ac:dyDescent="0.25">
      <c r="L36" s="71"/>
      <c r="M36" s="71"/>
    </row>
  </sheetData>
  <sheetProtection formatCells="0" formatColumns="0" formatRows="0" insertColumns="0" deleteColumns="0"/>
  <mergeCells count="12">
    <mergeCell ref="B10:C10"/>
    <mergeCell ref="B11:C11"/>
    <mergeCell ref="B8:E8"/>
    <mergeCell ref="F8:I8"/>
    <mergeCell ref="D9:E9"/>
    <mergeCell ref="F9:G9"/>
    <mergeCell ref="H9:I9"/>
    <mergeCell ref="D10:E10"/>
    <mergeCell ref="F10:G11"/>
    <mergeCell ref="H10:I11"/>
    <mergeCell ref="D11:E11"/>
    <mergeCell ref="B9:C9"/>
  </mergeCells>
  <conditionalFormatting sqref="B5:C7 B2:G2 B1:D1 F1:G1">
    <cfRule type="expression" dxfId="7" priority="3">
      <formula>#REF!="FACTURA FUERA DE FECHA"</formula>
    </cfRule>
  </conditionalFormatting>
  <conditionalFormatting sqref="B8:C8 B9:B11">
    <cfRule type="expression" dxfId="6" priority="2">
      <formula>#REF!="FACTURA FUERA DE FECHA"</formula>
    </cfRule>
  </conditionalFormatting>
  <conditionalFormatting sqref="F9:F10">
    <cfRule type="expression" dxfId="5" priority="1">
      <formula>#REF!="FACTURA FUERA DE FECHA"</formula>
    </cfRule>
  </conditionalFormatting>
  <pageMargins left="0.7" right="0.7" top="0.75" bottom="0.75" header="0.3" footer="0.3"/>
  <pageSetup paperSize="9" scale="41" orientation="landscape" horizontalDpi="0" verticalDpi="0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5" zoomScale="90" zoomScaleNormal="90" workbookViewId="0">
      <selection activeCell="C20" sqref="C20"/>
    </sheetView>
  </sheetViews>
  <sheetFormatPr baseColWidth="10" defaultRowHeight="15" x14ac:dyDescent="0.25"/>
  <cols>
    <col min="1" max="1" width="25.140625" style="128" customWidth="1"/>
    <col min="2" max="2" width="27.85546875" style="128" customWidth="1"/>
    <col min="3" max="3" width="17.28515625" style="128" customWidth="1"/>
    <col min="4" max="4" width="14.85546875" style="128" customWidth="1"/>
    <col min="5" max="5" width="12.85546875" style="128" customWidth="1"/>
    <col min="6" max="6" width="13.28515625" style="128" customWidth="1"/>
    <col min="7" max="7" width="13.28515625" style="128" hidden="1" customWidth="1"/>
    <col min="8" max="8" width="14.28515625" style="128" hidden="1" customWidth="1"/>
    <col min="9" max="9" width="12.42578125" style="128" hidden="1" customWidth="1"/>
    <col min="10" max="10" width="14.140625" style="128" customWidth="1"/>
    <col min="11" max="16384" width="11.42578125" style="128"/>
  </cols>
  <sheetData>
    <row r="1" spans="1:13" ht="15.75" x14ac:dyDescent="0.25">
      <c r="A1" s="126" t="s">
        <v>0</v>
      </c>
      <c r="B1" s="127">
        <f>+'F8 Sectoriales '!D9:D9</f>
        <v>0</v>
      </c>
      <c r="D1" s="129"/>
      <c r="E1" s="127" t="s">
        <v>122</v>
      </c>
      <c r="F1" s="127"/>
      <c r="I1" s="130" t="s">
        <v>122</v>
      </c>
      <c r="J1" s="130"/>
    </row>
    <row r="2" spans="1:13" ht="15.75" x14ac:dyDescent="0.25">
      <c r="A2" s="126" t="s">
        <v>1</v>
      </c>
      <c r="B2" s="131">
        <f>+'F8 Sectoriales '!D10:D10</f>
        <v>0</v>
      </c>
      <c r="C2" s="132"/>
      <c r="D2" s="132"/>
      <c r="E2" s="132"/>
      <c r="F2" s="133"/>
      <c r="G2" s="133"/>
      <c r="H2" s="133"/>
      <c r="I2" s="132"/>
      <c r="J2" s="132"/>
    </row>
    <row r="3" spans="1:13" x14ac:dyDescent="0.25">
      <c r="A3" s="134"/>
      <c r="B3" s="134"/>
      <c r="C3" s="132"/>
      <c r="D3" s="132"/>
      <c r="E3" s="132"/>
      <c r="F3" s="132"/>
      <c r="G3" s="132"/>
      <c r="H3" s="133"/>
      <c r="I3" s="133"/>
      <c r="J3" s="132"/>
    </row>
    <row r="4" spans="1:13" x14ac:dyDescent="0.25">
      <c r="A4" s="134"/>
      <c r="B4" s="134"/>
      <c r="C4" s="132"/>
      <c r="D4" s="132"/>
      <c r="E4" s="132"/>
      <c r="F4" s="132"/>
      <c r="G4" s="132"/>
      <c r="H4" s="133"/>
      <c r="I4" s="133"/>
      <c r="J4" s="132"/>
    </row>
    <row r="5" spans="1:13" ht="15.75" x14ac:dyDescent="0.25">
      <c r="A5" s="135"/>
      <c r="B5" s="270" t="s">
        <v>123</v>
      </c>
      <c r="C5" s="270"/>
      <c r="D5" s="270"/>
      <c r="E5" s="270"/>
      <c r="F5" s="270"/>
      <c r="G5" s="136"/>
      <c r="H5" s="135"/>
      <c r="I5" s="135"/>
      <c r="J5" s="135"/>
    </row>
    <row r="6" spans="1:13" ht="15.75" x14ac:dyDescent="0.25">
      <c r="A6" s="135"/>
      <c r="B6" s="135"/>
      <c r="C6" s="135"/>
      <c r="D6" s="135"/>
      <c r="E6" s="135"/>
      <c r="F6" s="135"/>
      <c r="G6" s="135"/>
      <c r="H6" s="135"/>
      <c r="I6" s="135"/>
      <c r="J6" s="135"/>
    </row>
    <row r="7" spans="1:13" ht="15.75" x14ac:dyDescent="0.25">
      <c r="B7" s="271" t="s">
        <v>2</v>
      </c>
      <c r="C7" s="271"/>
      <c r="D7" s="271"/>
      <c r="E7" s="271"/>
      <c r="F7" s="271"/>
      <c r="G7" s="136"/>
      <c r="H7" s="135"/>
      <c r="I7" s="135"/>
      <c r="J7" s="135"/>
    </row>
    <row r="8" spans="1:13" x14ac:dyDescent="0.25">
      <c r="A8" s="137"/>
      <c r="B8" s="137"/>
      <c r="C8" s="132"/>
      <c r="D8" s="132"/>
      <c r="E8" s="132"/>
      <c r="F8" s="132"/>
      <c r="G8" s="132"/>
      <c r="H8" s="132"/>
      <c r="I8" s="132"/>
      <c r="J8" s="132"/>
    </row>
    <row r="9" spans="1:13" ht="15.75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13"/>
      <c r="L9" s="13"/>
      <c r="M9" s="13"/>
    </row>
    <row r="10" spans="1:13" ht="16.5" thickBot="1" x14ac:dyDescent="0.3">
      <c r="A10" s="138"/>
      <c r="B10" s="138"/>
      <c r="C10" s="138"/>
      <c r="D10" s="138"/>
      <c r="E10" s="138"/>
      <c r="F10" s="138"/>
      <c r="G10" s="138"/>
      <c r="H10" s="138"/>
      <c r="I10" s="138"/>
      <c r="J10" s="137"/>
    </row>
    <row r="11" spans="1:13" ht="48" thickBot="1" x14ac:dyDescent="0.3">
      <c r="A11" s="139"/>
      <c r="B11" s="140"/>
      <c r="C11" s="141" t="s">
        <v>8</v>
      </c>
      <c r="D11" s="141" t="s">
        <v>9</v>
      </c>
      <c r="E11" s="142" t="s">
        <v>10</v>
      </c>
      <c r="F11" s="142" t="s">
        <v>3</v>
      </c>
      <c r="G11" s="143" t="s">
        <v>4</v>
      </c>
      <c r="H11" s="143" t="s">
        <v>5</v>
      </c>
      <c r="I11" s="143" t="s">
        <v>7</v>
      </c>
    </row>
    <row r="12" spans="1:13" ht="24.95" customHeight="1" x14ac:dyDescent="0.25">
      <c r="A12" s="144" t="s">
        <v>17</v>
      </c>
      <c r="B12" s="145"/>
      <c r="C12" s="21"/>
      <c r="D12" s="21"/>
      <c r="E12" s="21"/>
      <c r="F12" s="21"/>
      <c r="G12" s="146"/>
      <c r="H12" s="146"/>
      <c r="I12" s="147"/>
    </row>
    <row r="13" spans="1:13" ht="24.95" customHeight="1" x14ac:dyDescent="0.25">
      <c r="A13" s="148" t="s">
        <v>18</v>
      </c>
      <c r="B13" s="149"/>
      <c r="C13" s="22"/>
      <c r="D13" s="22"/>
      <c r="E13" s="22"/>
      <c r="F13" s="22"/>
      <c r="G13" s="150"/>
      <c r="H13" s="150"/>
      <c r="I13" s="151"/>
    </row>
    <row r="14" spans="1:13" ht="24.95" customHeight="1" x14ac:dyDescent="0.25">
      <c r="A14" s="148" t="s">
        <v>11</v>
      </c>
      <c r="B14" s="149"/>
      <c r="C14" s="22"/>
      <c r="D14" s="22"/>
      <c r="E14" s="22"/>
      <c r="F14" s="22"/>
      <c r="G14" s="150"/>
      <c r="H14" s="150"/>
      <c r="I14" s="151"/>
    </row>
    <row r="15" spans="1:13" ht="24.95" customHeight="1" x14ac:dyDescent="0.25">
      <c r="A15" s="148" t="s">
        <v>12</v>
      </c>
      <c r="B15" s="149"/>
      <c r="C15" s="22"/>
      <c r="D15" s="22"/>
      <c r="E15" s="22"/>
      <c r="F15" s="22"/>
      <c r="G15" s="150"/>
      <c r="H15" s="150"/>
      <c r="I15" s="151"/>
    </row>
    <row r="16" spans="1:13" ht="24.95" customHeight="1" x14ac:dyDescent="0.25">
      <c r="A16" s="148" t="s">
        <v>13</v>
      </c>
      <c r="B16" s="149"/>
      <c r="C16" s="22"/>
      <c r="D16" s="22"/>
      <c r="E16" s="22"/>
      <c r="F16" s="22"/>
      <c r="G16" s="150"/>
      <c r="H16" s="150"/>
      <c r="I16" s="151"/>
    </row>
    <row r="17" spans="1:10" ht="24.95" customHeight="1" x14ac:dyDescent="0.25">
      <c r="A17" s="148" t="s">
        <v>14</v>
      </c>
      <c r="B17" s="149"/>
      <c r="C17" s="22"/>
      <c r="D17" s="22"/>
      <c r="E17" s="22"/>
      <c r="F17" s="22"/>
      <c r="G17" s="150"/>
      <c r="H17" s="150"/>
      <c r="I17" s="151"/>
    </row>
    <row r="18" spans="1:10" ht="24.95" customHeight="1" x14ac:dyDescent="0.25">
      <c r="A18" s="148" t="s">
        <v>15</v>
      </c>
      <c r="B18" s="149"/>
      <c r="C18" s="22"/>
      <c r="D18" s="22"/>
      <c r="E18" s="22"/>
      <c r="F18" s="22"/>
      <c r="G18" s="150"/>
      <c r="H18" s="150"/>
      <c r="I18" s="151"/>
    </row>
    <row r="19" spans="1:10" ht="24.95" customHeight="1" thickBot="1" x14ac:dyDescent="0.3">
      <c r="A19" s="152" t="s">
        <v>16</v>
      </c>
      <c r="B19" s="153"/>
      <c r="C19" s="23"/>
      <c r="D19" s="23"/>
      <c r="E19" s="23"/>
      <c r="F19" s="23"/>
      <c r="G19" s="154"/>
      <c r="H19" s="154"/>
      <c r="I19" s="155"/>
    </row>
    <row r="20" spans="1:10" ht="15.75" x14ac:dyDescent="0.25">
      <c r="A20" s="156"/>
      <c r="B20" s="156"/>
      <c r="C20" s="156"/>
      <c r="D20" s="156"/>
      <c r="E20" s="156"/>
      <c r="F20" s="156"/>
      <c r="G20" s="156"/>
      <c r="H20" s="156"/>
      <c r="I20" s="156"/>
      <c r="J20" s="137"/>
    </row>
    <row r="21" spans="1:10" ht="15.75" x14ac:dyDescent="0.25">
      <c r="A21" s="157" t="s">
        <v>6</v>
      </c>
      <c r="B21" s="157"/>
      <c r="C21" s="158"/>
      <c r="D21" s="158"/>
      <c r="E21" s="158"/>
      <c r="F21" s="158"/>
      <c r="G21" s="158"/>
      <c r="H21" s="158"/>
      <c r="I21" s="158"/>
      <c r="J21" s="132"/>
    </row>
    <row r="22" spans="1:10" ht="15.75" x14ac:dyDescent="0.25">
      <c r="A22" s="159"/>
      <c r="B22" s="159"/>
      <c r="C22" s="160"/>
      <c r="D22" s="160"/>
      <c r="E22" s="160"/>
      <c r="F22" s="132"/>
      <c r="G22" s="132"/>
      <c r="H22" s="132"/>
      <c r="I22" s="132"/>
      <c r="J22" s="132"/>
    </row>
    <row r="23" spans="1:10" ht="15.75" x14ac:dyDescent="0.25">
      <c r="A23" s="161" t="s">
        <v>20</v>
      </c>
      <c r="B23" s="161"/>
    </row>
    <row r="24" spans="1:10" ht="15.75" x14ac:dyDescent="0.25">
      <c r="A24" s="161" t="s">
        <v>21</v>
      </c>
      <c r="B24" s="161"/>
    </row>
  </sheetData>
  <sheetProtection password="91C0" sheet="1" formatCells="0" formatColumns="0" formatRows="0" insertColumns="0" insertRows="0" deleteColumns="0" deleteRows="0"/>
  <mergeCells count="2">
    <mergeCell ref="B5:F5"/>
    <mergeCell ref="B7:F7"/>
  </mergeCells>
  <phoneticPr fontId="0" type="noConversion"/>
  <conditionalFormatting sqref="A1:C4">
    <cfRule type="expression" dxfId="4" priority="1">
      <formula>#REF!="FACTURA FUERA DE FECHA"</formula>
    </cfRule>
  </conditionalFormatting>
  <conditionalFormatting sqref="E4">
    <cfRule type="expression" dxfId="3" priority="2">
      <formula>#REF!="FACTURA FUERA DE FECHA"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A4" zoomScale="90" zoomScaleNormal="90" workbookViewId="0">
      <selection activeCell="J11" sqref="J11"/>
    </sheetView>
  </sheetViews>
  <sheetFormatPr baseColWidth="10" defaultRowHeight="15.75" x14ac:dyDescent="0.25"/>
  <cols>
    <col min="1" max="1" width="1.85546875" style="2" customWidth="1"/>
    <col min="2" max="2" width="20.85546875" style="2" customWidth="1"/>
    <col min="3" max="3" width="18.28515625" style="2" bestFit="1" customWidth="1"/>
    <col min="4" max="4" width="16.5703125" style="2" customWidth="1"/>
    <col min="5" max="5" width="18.28515625" style="2" bestFit="1" customWidth="1"/>
    <col min="6" max="6" width="16.5703125" style="2" customWidth="1"/>
    <col min="7" max="7" width="18.28515625" style="2" bestFit="1" customWidth="1"/>
    <col min="8" max="8" width="16.85546875" style="2" customWidth="1"/>
    <col min="9" max="10" width="15" style="2" customWidth="1"/>
    <col min="11" max="11" width="2.42578125" style="2" customWidth="1"/>
    <col min="12" max="16384" width="11.42578125" style="2"/>
  </cols>
  <sheetData>
    <row r="1" spans="2:13" x14ac:dyDescent="0.25">
      <c r="B1" s="1" t="s">
        <v>0</v>
      </c>
      <c r="C1" s="125">
        <f>+'F8.1'!B1</f>
        <v>0</v>
      </c>
      <c r="F1" s="125" t="s">
        <v>35</v>
      </c>
      <c r="G1" s="125"/>
      <c r="H1" s="5"/>
      <c r="K1" s="125"/>
      <c r="L1" s="125"/>
      <c r="M1" s="125"/>
    </row>
    <row r="2" spans="2:13" x14ac:dyDescent="0.25">
      <c r="B2" s="1" t="s">
        <v>1</v>
      </c>
      <c r="C2" s="12">
        <f>+'F8.1'!B2</f>
        <v>0</v>
      </c>
      <c r="E2" s="4"/>
      <c r="F2" s="4"/>
      <c r="G2" s="4"/>
      <c r="H2" s="4"/>
      <c r="I2" s="4"/>
      <c r="J2" s="4"/>
    </row>
    <row r="3" spans="2:13" x14ac:dyDescent="0.25">
      <c r="G3" s="18" t="s">
        <v>125</v>
      </c>
      <c r="H3" s="19" t="s">
        <v>124</v>
      </c>
      <c r="I3" s="125"/>
    </row>
    <row r="4" spans="2:13" x14ac:dyDescent="0.25">
      <c r="B4" s="272" t="s">
        <v>29</v>
      </c>
      <c r="C4" s="272"/>
      <c r="D4" s="272"/>
      <c r="E4" s="272"/>
      <c r="F4" s="272"/>
      <c r="G4" s="272"/>
      <c r="H4" s="272"/>
      <c r="I4" s="5"/>
      <c r="J4" s="5"/>
      <c r="K4" s="5"/>
    </row>
    <row r="5" spans="2:13" x14ac:dyDescent="0.25">
      <c r="B5" s="125"/>
      <c r="C5" s="125"/>
      <c r="D5" s="125"/>
      <c r="E5" s="125"/>
      <c r="F5" s="125"/>
      <c r="G5" s="125"/>
      <c r="H5" s="5"/>
      <c r="I5" s="5"/>
      <c r="J5" s="5"/>
      <c r="K5" s="5"/>
    </row>
    <row r="6" spans="2:13" x14ac:dyDescent="0.25">
      <c r="B6" s="6" t="s">
        <v>22</v>
      </c>
      <c r="C6" s="125"/>
      <c r="D6" s="125"/>
      <c r="E6" s="125"/>
      <c r="F6" s="125"/>
      <c r="G6" s="125"/>
      <c r="H6" s="5"/>
      <c r="I6" s="5"/>
      <c r="J6" s="5"/>
      <c r="K6" s="5"/>
    </row>
    <row r="7" spans="2:13" ht="16.5" thickBot="1" x14ac:dyDescent="0.3">
      <c r="B7" s="3"/>
      <c r="D7" s="3"/>
      <c r="E7" s="3"/>
      <c r="F7" s="3"/>
      <c r="G7" s="3"/>
      <c r="H7" s="3"/>
      <c r="I7" s="3"/>
      <c r="J7" s="3"/>
    </row>
    <row r="8" spans="2:13" x14ac:dyDescent="0.25">
      <c r="B8" s="58"/>
      <c r="C8" s="59"/>
      <c r="D8" s="58"/>
      <c r="E8" s="59"/>
      <c r="F8" s="58"/>
      <c r="G8" s="59"/>
      <c r="H8" s="277" t="s">
        <v>50</v>
      </c>
      <c r="I8" s="7"/>
      <c r="J8" s="7"/>
      <c r="K8" s="3"/>
      <c r="L8" s="3"/>
    </row>
    <row r="9" spans="2:13" x14ac:dyDescent="0.25">
      <c r="B9" s="273" t="s">
        <v>31</v>
      </c>
      <c r="C9" s="274"/>
      <c r="D9" s="273" t="s">
        <v>32</v>
      </c>
      <c r="E9" s="274"/>
      <c r="F9" s="273" t="s">
        <v>23</v>
      </c>
      <c r="G9" s="274"/>
      <c r="H9" s="278"/>
      <c r="I9" s="7"/>
      <c r="J9" s="7"/>
      <c r="K9" s="3"/>
      <c r="L9" s="3"/>
    </row>
    <row r="10" spans="2:13" ht="16.5" thickBot="1" x14ac:dyDescent="0.3">
      <c r="B10" s="275" t="s">
        <v>24</v>
      </c>
      <c r="C10" s="276"/>
      <c r="D10" s="275" t="s">
        <v>25</v>
      </c>
      <c r="E10" s="276"/>
      <c r="F10" s="275" t="s">
        <v>26</v>
      </c>
      <c r="G10" s="276"/>
      <c r="H10" s="278"/>
      <c r="I10" s="7"/>
      <c r="J10" s="7"/>
      <c r="K10" s="3"/>
      <c r="L10" s="3"/>
    </row>
    <row r="11" spans="2:13" ht="16.5" thickBot="1" x14ac:dyDescent="0.3">
      <c r="B11" s="60" t="s">
        <v>27</v>
      </c>
      <c r="C11" s="61" t="s">
        <v>30</v>
      </c>
      <c r="D11" s="60" t="s">
        <v>27</v>
      </c>
      <c r="E11" s="61" t="s">
        <v>30</v>
      </c>
      <c r="F11" s="60" t="s">
        <v>27</v>
      </c>
      <c r="G11" s="62" t="s">
        <v>30</v>
      </c>
      <c r="H11" s="279"/>
      <c r="I11" s="7"/>
      <c r="J11" s="7"/>
      <c r="K11" s="3"/>
      <c r="L11" s="3"/>
    </row>
    <row r="12" spans="2:13" s="16" customFormat="1" x14ac:dyDescent="0.25">
      <c r="B12" s="24"/>
      <c r="C12" s="24"/>
      <c r="D12" s="63"/>
      <c r="E12" s="24"/>
      <c r="F12" s="25"/>
      <c r="G12" s="25"/>
      <c r="H12" s="24"/>
      <c r="I12" s="14"/>
      <c r="J12" s="14"/>
      <c r="K12" s="15"/>
      <c r="L12" s="15"/>
    </row>
    <row r="13" spans="2:13" s="16" customFormat="1" x14ac:dyDescent="0.25">
      <c r="B13" s="26"/>
      <c r="C13" s="26"/>
      <c r="D13" s="56"/>
      <c r="E13" s="26"/>
      <c r="F13" s="27">
        <f>+B13-D13</f>
        <v>0</v>
      </c>
      <c r="G13" s="27">
        <f>+C13-E13</f>
        <v>0</v>
      </c>
      <c r="H13" s="28">
        <f>IFERROR(IF(E13/B13*10&gt;10,10,E13/B13*10),0)</f>
        <v>0</v>
      </c>
      <c r="I13" s="17"/>
      <c r="J13" s="17"/>
      <c r="K13" s="15"/>
      <c r="L13" s="15"/>
    </row>
    <row r="14" spans="2:13" s="16" customFormat="1" ht="16.5" thickBot="1" x14ac:dyDescent="0.3">
      <c r="B14" s="64"/>
      <c r="C14" s="64"/>
      <c r="D14" s="65"/>
      <c r="E14" s="64"/>
      <c r="F14" s="66"/>
      <c r="G14" s="66"/>
      <c r="H14" s="67"/>
      <c r="I14" s="17"/>
      <c r="J14" s="17"/>
      <c r="K14" s="15"/>
      <c r="L14" s="15"/>
    </row>
    <row r="15" spans="2:13" x14ac:dyDescent="0.25">
      <c r="B15" s="8"/>
      <c r="C15" s="8"/>
      <c r="D15" s="8"/>
      <c r="E15" s="8"/>
      <c r="F15" s="8"/>
      <c r="G15" s="8"/>
      <c r="H15" s="8"/>
      <c r="I15" s="8"/>
      <c r="J15" s="8"/>
      <c r="K15" s="3"/>
      <c r="L15" s="3"/>
    </row>
    <row r="16" spans="2:13" x14ac:dyDescent="0.25">
      <c r="B16" s="2" t="s">
        <v>33</v>
      </c>
      <c r="C16" s="8"/>
      <c r="D16" s="8"/>
      <c r="E16" s="8"/>
      <c r="F16" s="8"/>
      <c r="G16" s="8"/>
      <c r="H16" s="8"/>
      <c r="I16" s="8"/>
      <c r="J16" s="8"/>
      <c r="K16" s="3"/>
      <c r="L16" s="3"/>
    </row>
    <row r="17" spans="2:12" x14ac:dyDescent="0.25">
      <c r="B17" s="8"/>
      <c r="C17" s="8"/>
      <c r="D17" s="8"/>
      <c r="E17" s="8"/>
      <c r="F17" s="8"/>
      <c r="G17" s="8"/>
      <c r="H17" s="9"/>
      <c r="I17" s="8"/>
      <c r="J17" s="8"/>
      <c r="K17" s="3"/>
      <c r="L17" s="3"/>
    </row>
    <row r="18" spans="2:12" x14ac:dyDescent="0.25">
      <c r="B18" s="2" t="s">
        <v>148</v>
      </c>
      <c r="C18" s="3"/>
      <c r="D18" s="10"/>
      <c r="E18" s="10"/>
      <c r="F18" s="10"/>
      <c r="G18" s="10"/>
      <c r="H18" s="10"/>
      <c r="I18" s="10"/>
      <c r="J18" s="10"/>
      <c r="K18" s="10"/>
      <c r="L18" s="3"/>
    </row>
    <row r="20" spans="2:12" x14ac:dyDescent="0.25">
      <c r="B20" s="2" t="s">
        <v>34</v>
      </c>
      <c r="F20" s="11"/>
      <c r="H20" s="9"/>
    </row>
    <row r="21" spans="2:12" x14ac:dyDescent="0.25">
      <c r="B21" s="1" t="s">
        <v>116</v>
      </c>
      <c r="F21" s="11"/>
    </row>
    <row r="23" spans="2:12" x14ac:dyDescent="0.25">
      <c r="B23" s="2" t="s">
        <v>28</v>
      </c>
    </row>
  </sheetData>
  <sheetProtection password="91C0" sheet="1" formatCells="0" formatColumns="0" formatRows="0" insertRows="0" deleteRows="0"/>
  <mergeCells count="8">
    <mergeCell ref="B4:H4"/>
    <mergeCell ref="B9:C9"/>
    <mergeCell ref="D9:E9"/>
    <mergeCell ref="F9:G9"/>
    <mergeCell ref="B10:C10"/>
    <mergeCell ref="D10:E10"/>
    <mergeCell ref="F10:G10"/>
    <mergeCell ref="H8:H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90" zoomScaleNormal="90" workbookViewId="0">
      <selection activeCell="E11" sqref="E11"/>
    </sheetView>
  </sheetViews>
  <sheetFormatPr baseColWidth="10" defaultRowHeight="15" x14ac:dyDescent="0.25"/>
  <cols>
    <col min="1" max="1" width="39.42578125" style="128" customWidth="1"/>
    <col min="2" max="2" width="44.42578125" style="128" customWidth="1"/>
    <col min="3" max="3" width="12.85546875" style="128" bestFit="1" customWidth="1"/>
    <col min="4" max="5" width="12.85546875" style="128" customWidth="1"/>
    <col min="6" max="6" width="12" style="128" customWidth="1"/>
    <col min="7" max="16384" width="11.42578125" style="128"/>
  </cols>
  <sheetData>
    <row r="1" spans="1:11" ht="15.75" x14ac:dyDescent="0.25">
      <c r="A1" s="126" t="s">
        <v>0</v>
      </c>
      <c r="B1" s="127">
        <f>+'F8 Sectoriales '!D9:D9</f>
        <v>0</v>
      </c>
      <c r="C1" s="297" t="s">
        <v>49</v>
      </c>
      <c r="D1" s="297"/>
      <c r="E1" s="297"/>
      <c r="F1" s="297"/>
    </row>
    <row r="2" spans="1:11" ht="15.75" x14ac:dyDescent="0.25">
      <c r="A2" s="126" t="s">
        <v>1</v>
      </c>
      <c r="B2" s="131">
        <f>+'F8 Sectoriales '!D10:D10</f>
        <v>0</v>
      </c>
      <c r="C2" s="132"/>
      <c r="D2" s="132"/>
      <c r="E2" s="132"/>
      <c r="F2" s="132"/>
      <c r="G2" s="132"/>
      <c r="H2" s="133"/>
      <c r="I2" s="133"/>
      <c r="K2" s="132"/>
    </row>
    <row r="3" spans="1:11" ht="15.75" x14ac:dyDescent="0.25">
      <c r="E3" s="127" t="s">
        <v>126</v>
      </c>
      <c r="F3" s="19" t="s">
        <v>124</v>
      </c>
    </row>
    <row r="4" spans="1:11" ht="15.75" x14ac:dyDescent="0.25">
      <c r="A4" s="270" t="s">
        <v>37</v>
      </c>
      <c r="B4" s="270"/>
      <c r="C4" s="270"/>
      <c r="D4" s="270"/>
      <c r="E4" s="270"/>
      <c r="F4" s="270"/>
      <c r="G4" s="135"/>
      <c r="H4" s="135"/>
      <c r="I4" s="135"/>
      <c r="K4" s="135"/>
    </row>
    <row r="5" spans="1:11" ht="15.75" thickBot="1" x14ac:dyDescent="0.3"/>
    <row r="6" spans="1:11" ht="39" thickBot="1" x14ac:dyDescent="0.3">
      <c r="A6" s="306" t="s">
        <v>51</v>
      </c>
      <c r="B6" s="307"/>
      <c r="C6" s="162" t="s">
        <v>52</v>
      </c>
      <c r="D6" s="163" t="s">
        <v>41</v>
      </c>
      <c r="E6" s="164"/>
      <c r="F6" s="165"/>
      <c r="G6" s="166"/>
      <c r="H6" s="166"/>
      <c r="I6" s="165"/>
    </row>
    <row r="7" spans="1:11" ht="15.75" x14ac:dyDescent="0.25">
      <c r="A7" s="298" t="s">
        <v>113</v>
      </c>
      <c r="B7" s="299"/>
      <c r="C7" s="29"/>
      <c r="D7" s="29"/>
      <c r="E7" s="167"/>
      <c r="F7" s="168"/>
      <c r="G7" s="169"/>
      <c r="H7" s="169"/>
      <c r="I7" s="165"/>
    </row>
    <row r="8" spans="1:11" ht="16.5" thickBot="1" x14ac:dyDescent="0.3">
      <c r="A8" s="300" t="s">
        <v>114</v>
      </c>
      <c r="B8" s="301"/>
      <c r="C8" s="30"/>
      <c r="D8" s="30"/>
      <c r="E8" s="167"/>
      <c r="F8" s="168"/>
      <c r="G8" s="170"/>
      <c r="H8" s="170"/>
      <c r="I8" s="165"/>
    </row>
    <row r="9" spans="1:11" ht="27" customHeight="1" thickBot="1" x14ac:dyDescent="0.3">
      <c r="A9" s="302" t="s">
        <v>111</v>
      </c>
      <c r="B9" s="303"/>
      <c r="C9" s="31"/>
      <c r="D9" s="32"/>
      <c r="E9" s="167"/>
      <c r="F9" s="165"/>
      <c r="G9" s="170"/>
      <c r="H9" s="170"/>
      <c r="I9" s="165"/>
    </row>
    <row r="10" spans="1:11" ht="16.5" thickBot="1" x14ac:dyDescent="0.3">
      <c r="A10" s="170"/>
      <c r="B10" s="170"/>
      <c r="C10" s="167"/>
      <c r="D10" s="167"/>
      <c r="E10" s="167"/>
      <c r="F10" s="168"/>
      <c r="G10" s="170"/>
      <c r="H10" s="170"/>
      <c r="I10" s="165"/>
    </row>
    <row r="11" spans="1:11" ht="16.5" thickBot="1" x14ac:dyDescent="0.3">
      <c r="A11" s="304" t="s">
        <v>53</v>
      </c>
      <c r="B11" s="305"/>
      <c r="C11" s="171" t="str">
        <f>IFERROR(IF(C7/C9/0.05&gt;=10,10,C7/C9/0.05)+IF(C8/C9/0.1&gt;=5,5,C8/C9/0.1),"")</f>
        <v/>
      </c>
      <c r="D11" s="172">
        <f>IF(C11="",0,IF(C11&gt;10,10,IF(C11&lt;1,0,C11)))</f>
        <v>0</v>
      </c>
      <c r="E11" s="173">
        <f>ROUNDDOWN(D11,0)</f>
        <v>0</v>
      </c>
      <c r="F11" s="174"/>
      <c r="G11" s="165"/>
      <c r="H11" s="165"/>
      <c r="I11" s="165"/>
      <c r="J11" s="175"/>
    </row>
    <row r="12" spans="1:11" ht="15.75" x14ac:dyDescent="0.25">
      <c r="A12" s="290" t="s">
        <v>115</v>
      </c>
      <c r="B12" s="290"/>
      <c r="C12" s="176"/>
      <c r="D12" s="177"/>
      <c r="E12" s="178"/>
      <c r="F12" s="174"/>
      <c r="G12" s="165"/>
      <c r="H12" s="165"/>
      <c r="I12" s="165"/>
      <c r="J12" s="175"/>
    </row>
    <row r="13" spans="1:11" ht="15.75" x14ac:dyDescent="0.25">
      <c r="A13" s="291"/>
      <c r="B13" s="291"/>
      <c r="C13" s="176"/>
      <c r="D13" s="177"/>
      <c r="E13" s="178"/>
      <c r="F13" s="174"/>
      <c r="G13" s="165"/>
      <c r="H13" s="165"/>
      <c r="I13" s="165"/>
      <c r="J13" s="175"/>
    </row>
    <row r="14" spans="1:11" ht="15.75" x14ac:dyDescent="0.25">
      <c r="A14" s="179"/>
      <c r="B14" s="179"/>
      <c r="C14" s="180"/>
      <c r="D14" s="180"/>
      <c r="E14" s="180"/>
      <c r="F14" s="180"/>
      <c r="G14" s="180"/>
    </row>
    <row r="15" spans="1:11" ht="15.75" x14ac:dyDescent="0.25">
      <c r="A15" s="292" t="s">
        <v>44</v>
      </c>
      <c r="B15" s="292"/>
      <c r="C15" s="180"/>
      <c r="D15" s="180"/>
      <c r="E15" s="180"/>
      <c r="F15" s="180"/>
      <c r="G15" s="180"/>
    </row>
    <row r="16" spans="1:11" ht="16.5" thickBot="1" x14ac:dyDescent="0.3">
      <c r="A16" s="179"/>
      <c r="B16" s="179"/>
      <c r="C16" s="180"/>
      <c r="D16" s="180"/>
      <c r="E16" s="180"/>
      <c r="F16" s="180"/>
      <c r="G16" s="180"/>
    </row>
    <row r="17" spans="1:7" ht="15.75" x14ac:dyDescent="0.25">
      <c r="A17" s="293" t="s">
        <v>46</v>
      </c>
      <c r="B17" s="294"/>
      <c r="C17" s="280"/>
      <c r="D17" s="280"/>
      <c r="E17" s="281"/>
      <c r="F17" s="180"/>
      <c r="G17" s="180"/>
    </row>
    <row r="18" spans="1:7" ht="15.75" x14ac:dyDescent="0.25">
      <c r="A18" s="295" t="s">
        <v>42</v>
      </c>
      <c r="B18" s="296"/>
      <c r="C18" s="282"/>
      <c r="D18" s="282"/>
      <c r="E18" s="283"/>
      <c r="F18" s="175"/>
      <c r="G18" s="180"/>
    </row>
    <row r="19" spans="1:7" ht="15.75" x14ac:dyDescent="0.25">
      <c r="A19" s="295" t="s">
        <v>45</v>
      </c>
      <c r="B19" s="296"/>
      <c r="C19" s="284"/>
      <c r="D19" s="284"/>
      <c r="E19" s="285"/>
      <c r="F19" s="175"/>
      <c r="G19" s="180"/>
    </row>
    <row r="20" spans="1:7" ht="16.5" thickBot="1" x14ac:dyDescent="0.3">
      <c r="A20" s="288" t="s">
        <v>43</v>
      </c>
      <c r="B20" s="289"/>
      <c r="C20" s="286"/>
      <c r="D20" s="286"/>
      <c r="E20" s="287"/>
      <c r="F20" s="175"/>
      <c r="G20" s="180"/>
    </row>
    <row r="22" spans="1:7" ht="15.75" x14ac:dyDescent="0.25">
      <c r="A22" s="179" t="s">
        <v>48</v>
      </c>
      <c r="B22" s="179"/>
    </row>
    <row r="23" spans="1:7" ht="15.75" x14ac:dyDescent="0.25">
      <c r="A23" s="180" t="s">
        <v>47</v>
      </c>
      <c r="B23" s="180"/>
    </row>
  </sheetData>
  <sheetProtection password="91C0" sheet="1" objects="1" scenarios="1"/>
  <mergeCells count="17">
    <mergeCell ref="C1:F1"/>
    <mergeCell ref="A7:B7"/>
    <mergeCell ref="A8:B8"/>
    <mergeCell ref="A9:B9"/>
    <mergeCell ref="A11:B11"/>
    <mergeCell ref="A6:B6"/>
    <mergeCell ref="C17:E17"/>
    <mergeCell ref="C18:E18"/>
    <mergeCell ref="C19:E19"/>
    <mergeCell ref="C20:E20"/>
    <mergeCell ref="A4:F4"/>
    <mergeCell ref="A20:B20"/>
    <mergeCell ref="A12:B13"/>
    <mergeCell ref="A15:B15"/>
    <mergeCell ref="A17:B17"/>
    <mergeCell ref="A18:B18"/>
    <mergeCell ref="A19:B1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showGridLines="0" zoomScale="90" zoomScaleNormal="90" workbookViewId="0">
      <selection activeCell="H3" sqref="H3"/>
    </sheetView>
  </sheetViews>
  <sheetFormatPr baseColWidth="10" defaultRowHeight="15" x14ac:dyDescent="0.25"/>
  <cols>
    <col min="1" max="1" width="12.7109375" style="128" bestFit="1" customWidth="1"/>
    <col min="2" max="2" width="24.5703125" style="128" customWidth="1"/>
    <col min="3" max="3" width="13.28515625" style="128" customWidth="1"/>
    <col min="4" max="4" width="13.140625" style="128" customWidth="1"/>
    <col min="5" max="5" width="12.42578125" style="128" customWidth="1"/>
    <col min="6" max="6" width="19.5703125" style="128" bestFit="1" customWidth="1"/>
    <col min="7" max="7" width="12.7109375" style="128" customWidth="1"/>
    <col min="8" max="8" width="20" style="128" customWidth="1"/>
    <col min="9" max="9" width="15.5703125" style="128" bestFit="1" customWidth="1"/>
    <col min="10" max="16384" width="11.42578125" style="128"/>
  </cols>
  <sheetData>
    <row r="1" spans="1:9" ht="18.75" x14ac:dyDescent="0.3">
      <c r="A1" s="126" t="s">
        <v>0</v>
      </c>
      <c r="B1" s="130">
        <f>+'F8 Sectoriales '!D9:D9</f>
        <v>0</v>
      </c>
      <c r="C1" s="181"/>
      <c r="D1" s="181"/>
      <c r="E1" s="181"/>
      <c r="G1" s="327" t="s">
        <v>140</v>
      </c>
      <c r="H1" s="327"/>
      <c r="I1" s="182"/>
    </row>
    <row r="2" spans="1:9" ht="18.75" x14ac:dyDescent="0.3">
      <c r="A2" s="126" t="s">
        <v>1</v>
      </c>
      <c r="B2" s="183">
        <f>+'F8 Sectoriales '!D10:D10</f>
        <v>0</v>
      </c>
      <c r="C2" s="181"/>
      <c r="D2" s="181"/>
      <c r="E2" s="181"/>
      <c r="F2" s="184"/>
      <c r="G2" s="184"/>
      <c r="H2" s="181"/>
    </row>
    <row r="3" spans="1:9" ht="18.75" x14ac:dyDescent="0.3">
      <c r="B3" s="126"/>
      <c r="C3" s="181"/>
      <c r="D3" s="181"/>
      <c r="E3" s="181"/>
      <c r="F3" s="184"/>
      <c r="G3" s="184"/>
      <c r="H3" s="181"/>
    </row>
    <row r="4" spans="1:9" ht="18.75" x14ac:dyDescent="0.3">
      <c r="B4" s="328" t="s">
        <v>59</v>
      </c>
      <c r="C4" s="328"/>
      <c r="D4" s="328"/>
      <c r="E4" s="328"/>
      <c r="F4" s="328"/>
      <c r="G4" s="328"/>
      <c r="H4" s="185"/>
    </row>
    <row r="6" spans="1:9" ht="18.75" customHeight="1" x14ac:dyDescent="0.3">
      <c r="B6" s="329" t="s">
        <v>60</v>
      </c>
      <c r="C6" s="329"/>
      <c r="D6" s="329"/>
      <c r="E6" s="329"/>
      <c r="F6" s="329"/>
      <c r="G6" s="329"/>
    </row>
    <row r="7" spans="1:9" ht="18.75" customHeight="1" x14ac:dyDescent="0.3">
      <c r="B7" s="329" t="s">
        <v>61</v>
      </c>
      <c r="C7" s="329"/>
      <c r="D7" s="329"/>
      <c r="E7" s="329"/>
      <c r="F7" s="329"/>
      <c r="G7" s="329"/>
    </row>
    <row r="8" spans="1:9" ht="18.75" customHeight="1" x14ac:dyDescent="0.3">
      <c r="B8" s="181"/>
      <c r="C8" s="181"/>
      <c r="D8" s="181"/>
      <c r="E8" s="181"/>
      <c r="F8" s="181"/>
      <c r="G8" s="127" t="s">
        <v>126</v>
      </c>
      <c r="H8" s="19" t="s">
        <v>124</v>
      </c>
    </row>
    <row r="9" spans="1:9" ht="18.75" customHeight="1" thickBot="1" x14ac:dyDescent="0.35">
      <c r="B9" s="181"/>
      <c r="C9" s="181"/>
      <c r="D9" s="181"/>
      <c r="E9" s="181"/>
      <c r="F9" s="181"/>
      <c r="G9" s="181"/>
    </row>
    <row r="10" spans="1:9" ht="18.75" customHeight="1" thickBot="1" x14ac:dyDescent="0.35">
      <c r="B10" s="186" t="s">
        <v>111</v>
      </c>
      <c r="C10" s="187"/>
      <c r="D10" s="187"/>
      <c r="E10" s="188"/>
      <c r="F10" s="36"/>
      <c r="G10" s="130" t="s">
        <v>62</v>
      </c>
    </row>
    <row r="11" spans="1:9" ht="18.75" customHeight="1" x14ac:dyDescent="0.3">
      <c r="B11" s="189"/>
      <c r="C11" s="181"/>
      <c r="D11" s="181"/>
      <c r="E11" s="181"/>
      <c r="F11" s="190"/>
    </row>
    <row r="12" spans="1:9" ht="18.75" customHeight="1" x14ac:dyDescent="0.3">
      <c r="B12" s="191" t="s">
        <v>112</v>
      </c>
      <c r="C12" s="181"/>
      <c r="D12" s="181"/>
      <c r="E12" s="181"/>
      <c r="F12" s="181"/>
      <c r="G12" s="181"/>
    </row>
    <row r="13" spans="1:9" ht="18.75" customHeight="1" thickBot="1" x14ac:dyDescent="0.35">
      <c r="B13" s="189"/>
      <c r="C13" s="181"/>
      <c r="D13" s="181"/>
      <c r="E13" s="181"/>
      <c r="F13" s="181"/>
      <c r="G13" s="181"/>
    </row>
    <row r="14" spans="1:9" ht="41.25" customHeight="1" x14ac:dyDescent="0.3">
      <c r="B14" s="330" t="s">
        <v>63</v>
      </c>
      <c r="C14" s="331"/>
      <c r="D14" s="331"/>
      <c r="E14" s="37"/>
      <c r="F14" s="181"/>
      <c r="G14" s="181"/>
    </row>
    <row r="15" spans="1:9" ht="41.25" customHeight="1" thickBot="1" x14ac:dyDescent="0.35">
      <c r="B15" s="308" t="s">
        <v>64</v>
      </c>
      <c r="C15" s="309"/>
      <c r="D15" s="310"/>
      <c r="E15" s="38"/>
      <c r="F15" s="130" t="s">
        <v>65</v>
      </c>
      <c r="G15" s="181"/>
    </row>
    <row r="16" spans="1:9" ht="16.5" customHeight="1" x14ac:dyDescent="0.3">
      <c r="B16" s="192"/>
      <c r="C16" s="193"/>
      <c r="D16" s="193"/>
      <c r="E16" s="194"/>
      <c r="F16" s="189"/>
      <c r="G16" s="181"/>
    </row>
    <row r="17" spans="2:8" ht="18.75" customHeight="1" x14ac:dyDescent="0.3">
      <c r="B17" s="195" t="s">
        <v>66</v>
      </c>
      <c r="C17" s="181"/>
      <c r="D17" s="181"/>
      <c r="E17" s="181"/>
      <c r="F17" s="181"/>
      <c r="G17" s="181"/>
    </row>
    <row r="18" spans="2:8" ht="15.75" thickBot="1" x14ac:dyDescent="0.3"/>
    <row r="19" spans="2:8" ht="47.25" customHeight="1" thickBot="1" x14ac:dyDescent="0.3">
      <c r="B19" s="315" t="s">
        <v>67</v>
      </c>
      <c r="C19" s="317" t="s">
        <v>68</v>
      </c>
      <c r="D19" s="318"/>
      <c r="E19" s="318"/>
      <c r="F19" s="318"/>
      <c r="G19" s="318"/>
      <c r="H19" s="318"/>
    </row>
    <row r="20" spans="2:8" ht="32.25" customHeight="1" thickBot="1" x14ac:dyDescent="0.3">
      <c r="B20" s="316"/>
      <c r="C20" s="196">
        <v>1</v>
      </c>
      <c r="D20" s="197">
        <v>2</v>
      </c>
      <c r="E20" s="198">
        <v>3</v>
      </c>
      <c r="F20" s="197">
        <v>4</v>
      </c>
      <c r="G20" s="199">
        <v>5</v>
      </c>
      <c r="H20" s="200" t="s">
        <v>69</v>
      </c>
    </row>
    <row r="21" spans="2:8" ht="15.75" thickBot="1" x14ac:dyDescent="0.3">
      <c r="B21" s="39" t="s">
        <v>70</v>
      </c>
      <c r="C21" s="33"/>
      <c r="D21" s="34"/>
      <c r="E21" s="34"/>
      <c r="F21" s="34"/>
      <c r="G21" s="34"/>
      <c r="H21" s="200">
        <f>SUM(C21:G21)</f>
        <v>0</v>
      </c>
    </row>
    <row r="22" spans="2:8" ht="15.75" thickBot="1" x14ac:dyDescent="0.3">
      <c r="B22" s="40" t="s">
        <v>70</v>
      </c>
      <c r="C22" s="33"/>
      <c r="D22" s="34"/>
      <c r="E22" s="34"/>
      <c r="F22" s="35"/>
      <c r="G22" s="34"/>
      <c r="H22" s="200">
        <f>SUM(C22:G22)</f>
        <v>0</v>
      </c>
    </row>
    <row r="23" spans="2:8" ht="32.25" thickBot="1" x14ac:dyDescent="0.3">
      <c r="B23" s="201" t="s">
        <v>71</v>
      </c>
      <c r="C23" s="200">
        <f>SUM(C21:C22)</f>
        <v>0</v>
      </c>
      <c r="D23" s="200">
        <f t="shared" ref="D23:F23" si="0">SUM(D21:D22)</f>
        <v>0</v>
      </c>
      <c r="E23" s="200">
        <f t="shared" si="0"/>
        <v>0</v>
      </c>
      <c r="F23" s="200">
        <f t="shared" si="0"/>
        <v>0</v>
      </c>
      <c r="G23" s="200">
        <f>SUM(G21:G22)</f>
        <v>0</v>
      </c>
      <c r="H23" s="200">
        <f>SUM(H21:H22)</f>
        <v>0</v>
      </c>
    </row>
    <row r="24" spans="2:8" ht="15.75" customHeight="1" x14ac:dyDescent="0.25"/>
    <row r="26" spans="2:8" x14ac:dyDescent="0.25">
      <c r="C26" s="202"/>
      <c r="D26" s="202"/>
      <c r="E26" s="202"/>
      <c r="F26" s="202"/>
      <c r="G26" s="202"/>
    </row>
    <row r="27" spans="2:8" x14ac:dyDescent="0.25">
      <c r="C27" s="202"/>
      <c r="D27" s="202"/>
      <c r="E27" s="202"/>
      <c r="F27" s="202"/>
      <c r="G27" s="202"/>
    </row>
    <row r="28" spans="2:8" ht="15.75" thickBot="1" x14ac:dyDescent="0.3"/>
    <row r="29" spans="2:8" ht="15.75" thickBot="1" x14ac:dyDescent="0.3">
      <c r="B29" s="319" t="s">
        <v>72</v>
      </c>
      <c r="C29" s="320"/>
      <c r="D29" s="321"/>
    </row>
    <row r="30" spans="2:8" ht="15.75" thickBot="1" x14ac:dyDescent="0.3">
      <c r="B30" s="322" t="str">
        <f>IFERROR(IF($E$14="",H23/$E$15,H23/$E$14),"-")</f>
        <v>-</v>
      </c>
      <c r="C30" s="323"/>
      <c r="D30" s="324"/>
    </row>
    <row r="31" spans="2:8" ht="15.75" thickBot="1" x14ac:dyDescent="0.3">
      <c r="B31" s="203"/>
      <c r="C31" s="203"/>
    </row>
    <row r="32" spans="2:8" ht="15.75" thickBot="1" x14ac:dyDescent="0.3">
      <c r="B32" s="204" t="s">
        <v>53</v>
      </c>
      <c r="C32" s="205">
        <f>MIN(IFERROR(IF(B30&lt;20%,0,H23*0.5/(SQRT(F10/1000000))),0),10)</f>
        <v>0</v>
      </c>
    </row>
    <row r="101" spans="2:7" hidden="1" x14ac:dyDescent="0.25">
      <c r="B101" s="313" t="s">
        <v>128</v>
      </c>
      <c r="C101" s="311" t="str">
        <f>IFERROR(IF($E$14="",C23/$E$15,C23/$E$14),"-")</f>
        <v>-</v>
      </c>
      <c r="D101" s="311" t="str">
        <f>IFERROR(IF($E$14="",D23/$E$15,D23/$E$14),"-")</f>
        <v>-</v>
      </c>
      <c r="E101" s="311" t="str">
        <f>IFERROR(IF($E$14="",E23/$E$15,E23/$E$14),"-")</f>
        <v>-</v>
      </c>
      <c r="F101" s="311" t="str">
        <f>IFERROR(IF($E$14="",F23/$E$15,F23/$E$14),"-")</f>
        <v>-</v>
      </c>
      <c r="G101" s="325" t="str">
        <f>IFERROR(IF($E$14="",G23/$E$15,G23/$E$14),"-")</f>
        <v>-</v>
      </c>
    </row>
    <row r="102" spans="2:7" ht="15.75" hidden="1" thickBot="1" x14ac:dyDescent="0.3">
      <c r="B102" s="314"/>
      <c r="C102" s="312"/>
      <c r="D102" s="312"/>
      <c r="E102" s="312"/>
      <c r="F102" s="312"/>
      <c r="G102" s="326"/>
    </row>
    <row r="103" spans="2:7" ht="15.75" hidden="1" thickBot="1" x14ac:dyDescent="0.3">
      <c r="B103" s="206" t="s">
        <v>129</v>
      </c>
      <c r="C103" s="207">
        <f>MIN(IFERROR(IF(C101&lt;20%,0,C23*0.5/(SQRT($F$10/1000000))),0),10)</f>
        <v>0</v>
      </c>
      <c r="D103" s="207">
        <f>MIN(IFERROR(IF(D101&lt;20%,0,D23*0.5/(SQRT($F$10/1000000))),0),10)</f>
        <v>0</v>
      </c>
      <c r="E103" s="207">
        <f>MIN(IFERROR(IF(E101&lt;20%,0,E23*0.5/(SQRT($F$10/1000000))),0),10)</f>
        <v>0</v>
      </c>
      <c r="F103" s="207">
        <f t="shared" ref="F103:G103" si="1">MIN(IFERROR(IF(F101&lt;20%,0,F23*0.5/(SQRT($F$10/1000000))),0),10)</f>
        <v>0</v>
      </c>
      <c r="G103" s="207">
        <f t="shared" si="1"/>
        <v>0</v>
      </c>
    </row>
  </sheetData>
  <sheetProtection password="91C0" sheet="1" formatCells="0" formatColumns="0" formatRows="0" insertRows="0" deleteRows="0"/>
  <mergeCells count="16">
    <mergeCell ref="G1:H1"/>
    <mergeCell ref="B4:G4"/>
    <mergeCell ref="B6:G6"/>
    <mergeCell ref="B7:G7"/>
    <mergeCell ref="B14:D14"/>
    <mergeCell ref="B15:D15"/>
    <mergeCell ref="C101:C102"/>
    <mergeCell ref="D101:D102"/>
    <mergeCell ref="E101:E102"/>
    <mergeCell ref="F101:F102"/>
    <mergeCell ref="B101:B102"/>
    <mergeCell ref="B19:B20"/>
    <mergeCell ref="C19:H19"/>
    <mergeCell ref="B29:D29"/>
    <mergeCell ref="B30:D30"/>
    <mergeCell ref="G101:G102"/>
  </mergeCells>
  <conditionalFormatting sqref="H23">
    <cfRule type="expression" dxfId="2" priority="1" stopIfTrue="1">
      <formula>+$H$23&gt;$E$15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D23:F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H10" sqref="H10"/>
    </sheetView>
  </sheetViews>
  <sheetFormatPr baseColWidth="10" defaultRowHeight="15" x14ac:dyDescent="0.25"/>
  <cols>
    <col min="1" max="1" width="13.85546875" style="128" customWidth="1"/>
    <col min="2" max="2" width="39.5703125" style="208" bestFit="1" customWidth="1"/>
    <col min="3" max="3" width="24.42578125" style="208" customWidth="1"/>
    <col min="4" max="4" width="28.7109375" style="208" customWidth="1"/>
    <col min="5" max="5" width="21.7109375" style="128" customWidth="1"/>
    <col min="6" max="6" width="5.7109375" style="128" hidden="1" customWidth="1"/>
    <col min="7" max="16384" width="11.42578125" style="128"/>
  </cols>
  <sheetData>
    <row r="1" spans="1:6" ht="15.75" x14ac:dyDescent="0.25">
      <c r="A1" s="126" t="s">
        <v>0</v>
      </c>
      <c r="B1" s="130">
        <f>+'F8 Sectoriales '!D9:D9</f>
        <v>0</v>
      </c>
      <c r="D1" s="332" t="s">
        <v>139</v>
      </c>
      <c r="E1" s="332"/>
    </row>
    <row r="2" spans="1:6" ht="15.75" x14ac:dyDescent="0.25">
      <c r="A2" s="126" t="s">
        <v>1</v>
      </c>
      <c r="B2" s="183">
        <f>+'F8 Sectoriales '!D10:D10</f>
        <v>0</v>
      </c>
      <c r="D2" s="184"/>
      <c r="E2" s="184"/>
    </row>
    <row r="3" spans="1:6" ht="18.75" x14ac:dyDescent="0.3">
      <c r="B3" s="328" t="s">
        <v>55</v>
      </c>
      <c r="C3" s="328"/>
      <c r="D3" s="328"/>
      <c r="E3" s="328"/>
      <c r="F3" s="128" t="s">
        <v>73</v>
      </c>
    </row>
    <row r="4" spans="1:6" ht="18.75" x14ac:dyDescent="0.3">
      <c r="B4" s="181"/>
      <c r="C4" s="181"/>
      <c r="D4" s="181"/>
      <c r="E4" s="181"/>
    </row>
    <row r="5" spans="1:6" ht="18.75" x14ac:dyDescent="0.3">
      <c r="B5" s="328" t="s">
        <v>74</v>
      </c>
      <c r="C5" s="328"/>
      <c r="D5" s="328"/>
      <c r="E5" s="328"/>
    </row>
    <row r="6" spans="1:6" ht="20.25" customHeight="1" thickBot="1" x14ac:dyDescent="0.3">
      <c r="B6" s="209"/>
      <c r="C6" s="209"/>
      <c r="D6" s="209"/>
      <c r="E6" s="210"/>
      <c r="F6" s="128" t="s">
        <v>75</v>
      </c>
    </row>
    <row r="7" spans="1:6" ht="27.75" customHeight="1" thickTop="1" thickBot="1" x14ac:dyDescent="0.3">
      <c r="B7" s="211" t="s">
        <v>76</v>
      </c>
      <c r="C7" s="41">
        <f>+B1</f>
        <v>0</v>
      </c>
      <c r="D7" s="212" t="s">
        <v>77</v>
      </c>
      <c r="E7" s="47">
        <f>+B2</f>
        <v>0</v>
      </c>
    </row>
    <row r="8" spans="1:6" ht="36" customHeight="1" thickTop="1" thickBot="1" x14ac:dyDescent="0.3">
      <c r="B8" s="213" t="s">
        <v>78</v>
      </c>
      <c r="C8" s="42"/>
      <c r="D8" s="214" t="s">
        <v>77</v>
      </c>
      <c r="E8" s="43"/>
    </row>
    <row r="9" spans="1:6" ht="33.75" customHeight="1" thickTop="1" thickBot="1" x14ac:dyDescent="0.3">
      <c r="B9" s="213" t="s">
        <v>79</v>
      </c>
      <c r="C9" s="43"/>
      <c r="D9" s="213" t="s">
        <v>80</v>
      </c>
      <c r="E9" s="48"/>
    </row>
    <row r="10" spans="1:6" ht="38.25" customHeight="1" thickTop="1" thickBot="1" x14ac:dyDescent="0.3">
      <c r="B10" s="215" t="s">
        <v>81</v>
      </c>
      <c r="C10" s="44"/>
      <c r="D10" s="215" t="s">
        <v>82</v>
      </c>
      <c r="E10" s="42"/>
    </row>
    <row r="11" spans="1:6" ht="47.25" customHeight="1" thickTop="1" thickBot="1" x14ac:dyDescent="0.3">
      <c r="B11" s="213" t="s">
        <v>83</v>
      </c>
      <c r="C11" s="45"/>
      <c r="D11" s="215" t="s">
        <v>84</v>
      </c>
      <c r="E11" s="49"/>
    </row>
    <row r="12" spans="1:6" ht="31.5" customHeight="1" thickTop="1" thickBot="1" x14ac:dyDescent="0.3">
      <c r="B12" s="213" t="s">
        <v>85</v>
      </c>
      <c r="C12" s="43"/>
      <c r="D12" s="216" t="s">
        <v>86</v>
      </c>
      <c r="E12" s="50"/>
    </row>
    <row r="13" spans="1:6" ht="33" customHeight="1" thickTop="1" thickBot="1" x14ac:dyDescent="0.3">
      <c r="B13" s="217" t="s">
        <v>87</v>
      </c>
      <c r="C13" s="43"/>
      <c r="D13" s="213" t="s">
        <v>88</v>
      </c>
      <c r="E13" s="43"/>
    </row>
    <row r="14" spans="1:6" ht="44.25" customHeight="1" thickTop="1" thickBot="1" x14ac:dyDescent="0.3">
      <c r="B14" s="213" t="s">
        <v>89</v>
      </c>
      <c r="C14" s="43"/>
      <c r="D14" s="213" t="s">
        <v>90</v>
      </c>
      <c r="E14" s="43"/>
    </row>
    <row r="15" spans="1:6" ht="48.75" thickTop="1" thickBot="1" x14ac:dyDescent="0.3">
      <c r="B15" s="213" t="s">
        <v>91</v>
      </c>
      <c r="C15" s="43"/>
      <c r="D15" s="213" t="s">
        <v>92</v>
      </c>
      <c r="E15" s="43"/>
    </row>
    <row r="16" spans="1:6" ht="48.75" thickTop="1" thickBot="1" x14ac:dyDescent="0.3">
      <c r="B16" s="213" t="s">
        <v>93</v>
      </c>
      <c r="C16" s="46"/>
      <c r="D16" s="213" t="s">
        <v>94</v>
      </c>
      <c r="E16" s="51"/>
    </row>
    <row r="17" spans="2:7" ht="41.25" customHeight="1" thickTop="1" thickBot="1" x14ac:dyDescent="0.3">
      <c r="B17" s="213" t="s">
        <v>95</v>
      </c>
      <c r="C17" s="43"/>
      <c r="D17" s="218"/>
      <c r="E17" s="219"/>
      <c r="G17" s="165"/>
    </row>
    <row r="18" spans="2:7" ht="15.75" thickTop="1" x14ac:dyDescent="0.25">
      <c r="C18" s="184"/>
      <c r="D18" s="220"/>
      <c r="E18" s="165"/>
    </row>
  </sheetData>
  <sheetProtection password="91C0" sheet="1" formatCells="0" formatColumns="0" formatRows="0" insertRows="0" deleteRows="0"/>
  <mergeCells count="3">
    <mergeCell ref="D1:E1"/>
    <mergeCell ref="B3:E3"/>
    <mergeCell ref="B5:E5"/>
  </mergeCells>
  <dataValidations count="1">
    <dataValidation type="list" allowBlank="1" showInputMessage="1" showErrorMessage="1" sqref="E14:E16 C11">
      <formula1>$F$3:$F$6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U8" sqref="U8"/>
    </sheetView>
  </sheetViews>
  <sheetFormatPr baseColWidth="10" defaultRowHeight="15" x14ac:dyDescent="0.25"/>
  <cols>
    <col min="1" max="1" width="12.85546875" style="128" customWidth="1"/>
    <col min="2" max="2" width="33.85546875" style="128" customWidth="1"/>
    <col min="3" max="3" width="32.85546875" style="128" customWidth="1"/>
    <col min="4" max="4" width="1.5703125" style="128" customWidth="1"/>
    <col min="5" max="5" width="16.85546875" style="128" customWidth="1"/>
    <col min="6" max="11" width="11.42578125" style="128" hidden="1" customWidth="1"/>
    <col min="12" max="16" width="0" style="128" hidden="1" customWidth="1"/>
    <col min="17" max="16384" width="11.42578125" style="128"/>
  </cols>
  <sheetData>
    <row r="1" spans="1:16" ht="15.75" x14ac:dyDescent="0.25">
      <c r="A1" s="126" t="s">
        <v>0</v>
      </c>
      <c r="B1" s="130">
        <f>+'F8 Sectoriales '!D9:D9</f>
        <v>0</v>
      </c>
      <c r="E1" s="182" t="s">
        <v>138</v>
      </c>
      <c r="F1" s="182"/>
    </row>
    <row r="2" spans="1:16" ht="15.75" x14ac:dyDescent="0.25">
      <c r="A2" s="126" t="s">
        <v>1</v>
      </c>
      <c r="B2" s="183">
        <f>+'F8 Sectoriales '!D10:D10</f>
        <v>0</v>
      </c>
    </row>
    <row r="3" spans="1:16" ht="15.75" x14ac:dyDescent="0.25">
      <c r="A3" s="126"/>
      <c r="K3" s="221">
        <v>43830</v>
      </c>
    </row>
    <row r="4" spans="1:16" ht="18.75" x14ac:dyDescent="0.3">
      <c r="B4" s="328" t="s">
        <v>56</v>
      </c>
      <c r="C4" s="328"/>
      <c r="D4" s="328"/>
      <c r="E4" s="328"/>
      <c r="F4" s="328"/>
      <c r="K4" s="128" t="s">
        <v>134</v>
      </c>
    </row>
    <row r="5" spans="1:16" ht="19.5" thickBot="1" x14ac:dyDescent="0.35">
      <c r="B5" s="181"/>
      <c r="C5" s="181"/>
      <c r="D5" s="181"/>
      <c r="E5" s="181"/>
      <c r="F5" s="181"/>
      <c r="J5" s="128" t="s">
        <v>135</v>
      </c>
      <c r="K5" s="222" t="e">
        <f>+IF(AND(E6-C12&lt;=365,E6-C12&gt;=0),3,0)</f>
        <v>#VALUE!</v>
      </c>
    </row>
    <row r="6" spans="1:16" ht="16.5" thickBot="1" x14ac:dyDescent="0.3">
      <c r="B6" s="335" t="s">
        <v>96</v>
      </c>
      <c r="C6" s="336"/>
      <c r="D6" s="337"/>
      <c r="E6" s="54" t="e">
        <f>+'F8 Sectoriales '!H10:I11</f>
        <v>#VALUE!</v>
      </c>
      <c r="F6" s="223"/>
      <c r="G6" s="224"/>
      <c r="H6" s="225"/>
    </row>
    <row r="7" spans="1:16" ht="16.5" thickBot="1" x14ac:dyDescent="0.3">
      <c r="B7" s="226"/>
      <c r="C7" s="226"/>
      <c r="D7" s="226"/>
      <c r="E7" s="227"/>
      <c r="P7" s="128" t="s">
        <v>73</v>
      </c>
    </row>
    <row r="8" spans="1:16" ht="15.75" thickBot="1" x14ac:dyDescent="0.3">
      <c r="B8" s="333" t="s">
        <v>142</v>
      </c>
      <c r="C8" s="334"/>
      <c r="D8" s="334"/>
      <c r="E8" s="123"/>
      <c r="P8" s="128" t="s">
        <v>75</v>
      </c>
    </row>
    <row r="9" spans="1:16" x14ac:dyDescent="0.25">
      <c r="H9" s="228"/>
    </row>
    <row r="10" spans="1:16" ht="15.75" x14ac:dyDescent="0.25">
      <c r="B10" s="229" t="s">
        <v>97</v>
      </c>
      <c r="F10" s="230"/>
    </row>
    <row r="11" spans="1:16" ht="15.75" thickBot="1" x14ac:dyDescent="0.3">
      <c r="F11" s="231"/>
      <c r="G11" s="228"/>
    </row>
    <row r="12" spans="1:16" ht="15.75" thickBot="1" x14ac:dyDescent="0.3">
      <c r="B12" s="232" t="s">
        <v>98</v>
      </c>
      <c r="C12" s="55"/>
      <c r="D12" s="230"/>
      <c r="E12" s="230"/>
      <c r="F12" s="220"/>
    </row>
    <row r="13" spans="1:16" ht="15.75" thickBot="1" x14ac:dyDescent="0.3">
      <c r="B13" s="232" t="s">
        <v>99</v>
      </c>
      <c r="C13" s="55"/>
      <c r="D13" s="230"/>
      <c r="E13" s="230"/>
      <c r="F13" s="220"/>
    </row>
    <row r="14" spans="1:16" x14ac:dyDescent="0.25">
      <c r="B14" s="220"/>
      <c r="C14" s="220"/>
      <c r="D14" s="230"/>
      <c r="E14" s="220"/>
    </row>
    <row r="15" spans="1:16" ht="15.75" x14ac:dyDescent="0.25">
      <c r="B15" s="229" t="s">
        <v>100</v>
      </c>
      <c r="C15" s="220"/>
      <c r="D15" s="220"/>
      <c r="E15" s="220"/>
    </row>
    <row r="17" spans="2:8" ht="15.75" x14ac:dyDescent="0.25">
      <c r="B17" s="233" t="s">
        <v>101</v>
      </c>
    </row>
    <row r="18" spans="2:8" ht="15.75" thickBot="1" x14ac:dyDescent="0.3">
      <c r="B18" s="234"/>
    </row>
    <row r="19" spans="2:8" ht="32.25" thickBot="1" x14ac:dyDescent="0.3">
      <c r="B19" s="235" t="s">
        <v>102</v>
      </c>
      <c r="C19" s="52"/>
      <c r="E19" s="228"/>
    </row>
    <row r="20" spans="2:8" ht="16.5" thickBot="1" x14ac:dyDescent="0.3">
      <c r="B20" s="235" t="s">
        <v>103</v>
      </c>
      <c r="C20" s="53"/>
      <c r="G20" s="228"/>
      <c r="H20" s="228"/>
    </row>
    <row r="21" spans="2:8" ht="16.5" thickBot="1" x14ac:dyDescent="0.3">
      <c r="B21" s="235" t="s">
        <v>104</v>
      </c>
      <c r="C21" s="53"/>
    </row>
    <row r="22" spans="2:8" ht="16.5" thickBot="1" x14ac:dyDescent="0.3">
      <c r="B22" s="236" t="s">
        <v>98</v>
      </c>
      <c r="C22" s="52"/>
      <c r="E22" s="228"/>
    </row>
    <row r="23" spans="2:8" ht="16.5" thickBot="1" x14ac:dyDescent="0.3">
      <c r="B23" s="236" t="s">
        <v>99</v>
      </c>
      <c r="C23" s="52"/>
    </row>
    <row r="24" spans="2:8" ht="15.75" x14ac:dyDescent="0.25">
      <c r="B24" s="237"/>
      <c r="C24" s="238"/>
    </row>
    <row r="25" spans="2:8" ht="15.75" x14ac:dyDescent="0.25">
      <c r="B25" s="233" t="s">
        <v>105</v>
      </c>
    </row>
    <row r="26" spans="2:8" ht="16.5" thickBot="1" x14ac:dyDescent="0.3">
      <c r="B26" s="233"/>
      <c r="C26" s="238"/>
      <c r="D26" s="128" t="e">
        <f>+IF('F8.4'!E8="SI",'F8.4'!#REF!,O)</f>
        <v>#NAME?</v>
      </c>
    </row>
    <row r="27" spans="2:8" ht="16.5" thickBot="1" x14ac:dyDescent="0.3">
      <c r="B27" s="239" t="s">
        <v>103</v>
      </c>
      <c r="C27" s="53"/>
      <c r="F27" s="228"/>
      <c r="G27" s="221"/>
      <c r="H27" s="228"/>
    </row>
    <row r="28" spans="2:8" ht="16.5" thickBot="1" x14ac:dyDescent="0.3">
      <c r="B28" s="239" t="s">
        <v>104</v>
      </c>
      <c r="C28" s="52"/>
    </row>
    <row r="29" spans="2:8" ht="16.5" thickBot="1" x14ac:dyDescent="0.3">
      <c r="B29" s="240" t="s">
        <v>98</v>
      </c>
      <c r="C29" s="52"/>
      <c r="E29" s="228"/>
    </row>
    <row r="30" spans="2:8" ht="24.75" customHeight="1" thickBot="1" x14ac:dyDescent="0.3">
      <c r="B30" s="240" t="s">
        <v>99</v>
      </c>
      <c r="C30" s="52"/>
    </row>
    <row r="31" spans="2:8" ht="16.5" thickBot="1" x14ac:dyDescent="0.3">
      <c r="B31" s="233"/>
      <c r="C31" s="238"/>
    </row>
    <row r="32" spans="2:8" ht="16.5" thickBot="1" x14ac:dyDescent="0.3">
      <c r="B32" s="241" t="s">
        <v>137</v>
      </c>
      <c r="C32" s="124">
        <f>+IF(OR(C20="SI",C27="SI"),3,0)</f>
        <v>0</v>
      </c>
    </row>
    <row r="33" spans="2:2" x14ac:dyDescent="0.25">
      <c r="B33" s="242"/>
    </row>
    <row r="34" spans="2:2" x14ac:dyDescent="0.25">
      <c r="B34" s="243" t="s">
        <v>141</v>
      </c>
    </row>
  </sheetData>
  <sheetProtection password="91C0" sheet="1" objects="1" scenarios="1"/>
  <mergeCells count="3">
    <mergeCell ref="B8:D8"/>
    <mergeCell ref="B4:F4"/>
    <mergeCell ref="B6:D6"/>
  </mergeCells>
  <conditionalFormatting sqref="B15:C23">
    <cfRule type="expression" dxfId="1" priority="2">
      <formula>$E$8&lt;&gt;"SI"</formula>
    </cfRule>
  </conditionalFormatting>
  <conditionalFormatting sqref="B25:C30">
    <cfRule type="expression" dxfId="0" priority="1">
      <formula>$E$8&lt;&gt;"NO"</formula>
    </cfRule>
  </conditionalFormatting>
  <dataValidations count="2">
    <dataValidation type="list" allowBlank="1" showInputMessage="1" showErrorMessage="1" sqref="D20 D27">
      <formula1>$F$34:$F$35</formula1>
    </dataValidation>
    <dataValidation type="list" allowBlank="1" showInputMessage="1" showErrorMessage="1" sqref="E8 C20 C27">
      <formula1>$P$7:$P$8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F8 Sectoriales </vt:lpstr>
      <vt:lpstr>F8.1</vt:lpstr>
      <vt:lpstr>F8.1.1</vt:lpstr>
      <vt:lpstr>F8.2</vt:lpstr>
      <vt:lpstr>F8.3</vt:lpstr>
      <vt:lpstr>F8.3.1</vt:lpstr>
      <vt:lpstr>F8.4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bruno.servetti</cp:lastModifiedBy>
  <cp:lastPrinted>2019-09-03T14:56:28Z</cp:lastPrinted>
  <dcterms:created xsi:type="dcterms:W3CDTF">2014-10-20T13:46:36Z</dcterms:created>
  <dcterms:modified xsi:type="dcterms:W3CDTF">2020-02-19T12:17:21Z</dcterms:modified>
</cp:coreProperties>
</file>