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defaultThemeVersion="124226"/>
  <mc:AlternateContent xmlns:mc="http://schemas.openxmlformats.org/markup-compatibility/2006">
    <mc:Choice Requires="x15">
      <x15ac:absPath xmlns:x15ac="http://schemas.microsoft.com/office/spreadsheetml/2010/11/ac" url="R:\comap\comap_general\AUDITORIA DE PROYECTOS CONTABLE\CONTROL Y SEGUIMIENTO DECRETO 268-020\VERSIÓN PARA PUBLICAR EN WEB CYS 268\CONTROL CONTABLE\"/>
    </mc:Choice>
  </mc:AlternateContent>
  <xr:revisionPtr revIDLastSave="0" documentId="13_ncr:1_{9A62711F-512B-4F48-B42F-517428BE2C0B}" xr6:coauthVersionLast="36" xr6:coauthVersionMax="36" xr10:uidLastSave="{00000000-0000-0000-0000-000000000000}"/>
  <bookViews>
    <workbookView xWindow="0" yWindow="0" windowWidth="21600" windowHeight="8925" xr2:uid="{00000000-000D-0000-FFFF-FFFF00000000}"/>
  </bookViews>
  <sheets>
    <sheet name="F SECT MEF Resumen" sheetId="6" r:id="rId1"/>
    <sheet name="F SECT COMÚN TODOS LOS SECT" sheetId="8" r:id="rId2"/>
    <sheet name="MODELO CONCILIACIÓN SECT COMÚN " sheetId="10" r:id="rId3"/>
    <sheet name="F SECT MEF 1" sheetId="9" r:id="rId4"/>
    <sheet name="F SECT MEF 2" sheetId="7" r:id="rId5"/>
    <sheet name="MODELO CONCILIACIÓN SECT 2" sheetId="11" r:id="rId6"/>
    <sheet name="F SECT MEF 3" sheetId="12" r:id="rId7"/>
    <sheet name="F SECT MEF 3.1" sheetId="3" r:id="rId8"/>
  </sheets>
  <calcPr calcId="191029"/>
</workbook>
</file>

<file path=xl/calcChain.xml><?xml version="1.0" encoding="utf-8"?>
<calcChain xmlns="http://schemas.openxmlformats.org/spreadsheetml/2006/main">
  <c r="G34" i="8" l="1"/>
  <c r="G33" i="8"/>
  <c r="H33" i="8" s="1"/>
  <c r="I33" i="8" s="1"/>
  <c r="H90" i="11" l="1"/>
  <c r="H92" i="11" s="1"/>
  <c r="G90" i="11"/>
  <c r="G92" i="11" s="1"/>
  <c r="F90" i="11"/>
  <c r="F92" i="11" s="1"/>
  <c r="E90" i="11"/>
  <c r="E92" i="11" s="1"/>
  <c r="D90" i="11"/>
  <c r="D92" i="11" s="1"/>
  <c r="F18" i="11"/>
  <c r="E18" i="11"/>
  <c r="D18" i="11"/>
  <c r="G17" i="11"/>
  <c r="G16" i="11"/>
  <c r="G18" i="11" s="1"/>
  <c r="F15" i="11"/>
  <c r="E15" i="11"/>
  <c r="D15" i="11"/>
  <c r="G14" i="11"/>
  <c r="G13" i="11"/>
  <c r="E19" i="10"/>
  <c r="F19" i="10"/>
  <c r="D19" i="10"/>
  <c r="E16" i="10"/>
  <c r="F16" i="10"/>
  <c r="D16" i="10"/>
  <c r="G19" i="10"/>
  <c r="G18" i="10"/>
  <c r="G17" i="10"/>
  <c r="G15" i="10"/>
  <c r="G16" i="10" s="1"/>
  <c r="G14" i="10"/>
  <c r="H93" i="10"/>
  <c r="D93" i="10"/>
  <c r="H91" i="10"/>
  <c r="G91" i="10"/>
  <c r="G93" i="10" s="1"/>
  <c r="F91" i="10"/>
  <c r="F93" i="10" s="1"/>
  <c r="E91" i="10"/>
  <c r="E93" i="10" s="1"/>
  <c r="D91" i="10"/>
  <c r="G15" i="11" l="1"/>
  <c r="G14" i="7"/>
  <c r="H13" i="7" s="1"/>
  <c r="I13" i="7" s="1"/>
  <c r="E22" i="6" s="1"/>
  <c r="G13" i="7"/>
  <c r="H87" i="7"/>
  <c r="H89" i="7" s="1"/>
  <c r="G87" i="7"/>
  <c r="G89" i="7" s="1"/>
  <c r="F87" i="7"/>
  <c r="F89" i="7" s="1"/>
  <c r="E87" i="7"/>
  <c r="E89" i="7" s="1"/>
  <c r="D87" i="7"/>
  <c r="D89" i="7" s="1"/>
  <c r="G16" i="8"/>
  <c r="G15" i="8"/>
  <c r="H15" i="8" l="1"/>
  <c r="I15" i="8" s="1"/>
  <c r="E16" i="6" s="1"/>
  <c r="H15" i="3"/>
  <c r="E24" i="6" s="1"/>
  <c r="G15" i="3"/>
  <c r="F15" i="3"/>
  <c r="G90" i="8" l="1"/>
  <c r="G92" i="8" s="1"/>
  <c r="H90" i="8"/>
  <c r="H92" i="8" s="1"/>
  <c r="F90" i="8"/>
  <c r="F92" i="8" s="1"/>
  <c r="E90" i="8"/>
  <c r="E92" i="8" s="1"/>
  <c r="D90" i="8"/>
  <c r="D92" i="8" s="1"/>
  <c r="D33" i="9"/>
  <c r="E20" i="6" s="1"/>
  <c r="F7" i="9"/>
  <c r="L6" i="9" l="1"/>
  <c r="E27" i="9" l="1"/>
</calcChain>
</file>

<file path=xl/sharedStrings.xml><?xml version="1.0" encoding="utf-8"?>
<sst xmlns="http://schemas.openxmlformats.org/spreadsheetml/2006/main" count="187" uniqueCount="118">
  <si>
    <t>1. INVERSIÓN</t>
  </si>
  <si>
    <t>Desviación</t>
  </si>
  <si>
    <t>(A)</t>
  </si>
  <si>
    <t>(B)</t>
  </si>
  <si>
    <t>(C)</t>
  </si>
  <si>
    <t>Inversión Total</t>
  </si>
  <si>
    <t>(C) Se deberá realizar una justificación de las desviaciones.</t>
  </si>
  <si>
    <t>Inversión elegible comprometida (UI)</t>
  </si>
  <si>
    <t>Inversión elegible ejecutada (UI)</t>
  </si>
  <si>
    <t>PUNTAJE</t>
  </si>
  <si>
    <t>DIFERENCIACIÓN DE PRODUCTOS Y PROCESOS</t>
  </si>
  <si>
    <t>SI</t>
  </si>
  <si>
    <t>NO</t>
  </si>
  <si>
    <t>Fecha de presentación del proyecto en Ventanilla Única:</t>
  </si>
  <si>
    <t>Al momento de presentación se contaba con la certificación:</t>
  </si>
  <si>
    <t>Fecha de la Certificación:</t>
  </si>
  <si>
    <t>VIGENCIA (indicar fecha):</t>
  </si>
  <si>
    <t>Al momento de presentación NO se contaba con la certificación:</t>
  </si>
  <si>
    <t>EMPRESA NUEVA:</t>
  </si>
  <si>
    <t>Fecha del primer ingreso operativo</t>
  </si>
  <si>
    <t>Obtención de certificación</t>
  </si>
  <si>
    <t>Nombre de la certificación</t>
  </si>
  <si>
    <t>EMPRESA EN MARCHA:</t>
  </si>
  <si>
    <t>Nombre o denominación</t>
  </si>
  <si>
    <t>Nº RUT</t>
  </si>
  <si>
    <t>Nº Proyecto</t>
  </si>
  <si>
    <t>XXXX</t>
  </si>
  <si>
    <t>AÑO:</t>
  </si>
  <si>
    <t>PUNTAJE AL FIN CRONO INV.</t>
  </si>
  <si>
    <t xml:space="preserve">Porcentaje de Trabajadores Capacitados </t>
  </si>
  <si>
    <t xml:space="preserve">Puntaje de Indicador </t>
  </si>
  <si>
    <t>DIFERENCIACIÓN DE PRODUCTOS Y PROCESOS (*)</t>
  </si>
  <si>
    <t>AÑO1</t>
  </si>
  <si>
    <t>Opción - 1</t>
  </si>
  <si>
    <t>Indicar si es empresa nueva :</t>
  </si>
  <si>
    <t>Datos de la empresa</t>
  </si>
  <si>
    <t>Datos del Proyecto</t>
  </si>
  <si>
    <t>Fecha de cierre</t>
  </si>
  <si>
    <t>(A) Deberá coincidir con la inversión elegible acumulada comprometida.</t>
  </si>
  <si>
    <t>MEJORA DE LA EMPLEABILIDAD DEL PERSONAL</t>
  </si>
  <si>
    <t>ÍNDICE DE MANTENIMIENTO DE ACTIVIDAD</t>
  </si>
  <si>
    <t>INVERSIONES EN GENERACIÓN ENERGÍA DE FUENTES RENOVABLES</t>
  </si>
  <si>
    <t>Inversión en EERR</t>
  </si>
  <si>
    <t>EERR = Energías Renovables</t>
  </si>
  <si>
    <t>(B) Describir la inversión ejecutada en EERR</t>
  </si>
  <si>
    <t>INVERSIONES EN GENERACIÓN DE ENERGÍA PROVENIENTE DE FUENTES RENOVABLES - NIVEL TECNOLÓGICO DEL PRODUCTO</t>
  </si>
  <si>
    <t>FORMULARIO SECT MEF 1</t>
  </si>
  <si>
    <t>FORMULARIO SECT MEF 3</t>
  </si>
  <si>
    <r>
      <t xml:space="preserve">Puntaje del indicador </t>
    </r>
    <r>
      <rPr>
        <b/>
        <sz val="10"/>
        <color rgb="FFFF0000"/>
        <rFont val="Arial"/>
        <family val="2"/>
      </rPr>
      <t>(*)</t>
    </r>
    <r>
      <rPr>
        <b/>
        <sz val="10"/>
        <rFont val="Arial"/>
        <family val="2"/>
      </rPr>
      <t>:</t>
    </r>
  </si>
  <si>
    <r>
      <rPr>
        <b/>
        <sz val="10"/>
        <color rgb="FFFF0000"/>
        <rFont val="Arial"/>
        <family val="2"/>
      </rPr>
      <t>(*)</t>
    </r>
    <r>
      <rPr>
        <b/>
        <sz val="10"/>
        <color theme="1"/>
        <rFont val="Arial"/>
        <family val="2"/>
      </rPr>
      <t xml:space="preserve"> Completar "F8 Sectoriales" acorde al puntaje obtenido, según el año que corresponda.</t>
    </r>
  </si>
  <si>
    <t>AÑO 1</t>
  </si>
  <si>
    <t>AÑO 2</t>
  </si>
  <si>
    <t>AÑO 3</t>
  </si>
  <si>
    <t>VARIABLES</t>
  </si>
  <si>
    <t>Gastos en capacitación</t>
  </si>
  <si>
    <t>PROMEDIO</t>
  </si>
  <si>
    <t xml:space="preserve">(del período) </t>
  </si>
  <si>
    <t>COEFICIENTE</t>
  </si>
  <si>
    <t>final</t>
  </si>
  <si>
    <t>Remuneraciones salariales</t>
  </si>
  <si>
    <t>INDICADORES COMUNES A TODOS LOS SECTORES:</t>
  </si>
  <si>
    <t>INDICADORES SECTOR COMERCIO Y SERVICIOS:</t>
  </si>
  <si>
    <t>Deberá completarse únicamente la hoja correspondiente con el indicador sectorial elegido al momento del ingreso y evaluación del expediente</t>
  </si>
  <si>
    <t>Costos en tarifas públicas (energía, agua, comunicaciones y combustibles)</t>
  </si>
  <si>
    <t>Ventas netas</t>
  </si>
  <si>
    <t>DECRETO 268/020 - INDICADOR SECTORIAL</t>
  </si>
  <si>
    <t>INDICADORES SECTORIALES MEF</t>
  </si>
  <si>
    <t>(*) El indicador exige que se presente lo siguiente:</t>
  </si>
  <si>
    <t>1) Resumen de las acciones de formación efectuadas en la que deberá especificarse la cantidad de personal capacitado, las horas</t>
  </si>
  <si>
    <t xml:space="preserve">de formación realizadas y los gastos incurridos por dicho concepto. </t>
  </si>
  <si>
    <t xml:space="preserve">2) Documento Excel en el que se muestre el mayor de las cuentas afectadas con el indicador y conciliar las cuentas con el Estado </t>
  </si>
  <si>
    <t xml:space="preserve">Resultados. Ver Solapa Conciliación </t>
  </si>
  <si>
    <t>MODELO CONCILIACIÓN</t>
  </si>
  <si>
    <t>Mayor contable - Gastos en capacitación</t>
  </si>
  <si>
    <t>Mayor contable - Remuneraciones</t>
  </si>
  <si>
    <t>Gastos de capacitación s/EEFF</t>
  </si>
  <si>
    <t>Remuneraciones s/EEFF</t>
  </si>
  <si>
    <t>Diferencias</t>
  </si>
  <si>
    <t xml:space="preserve">TOTAL </t>
  </si>
  <si>
    <t xml:space="preserve">(período-trienio) </t>
  </si>
  <si>
    <t xml:space="preserve">EXPLICACIÓN </t>
  </si>
  <si>
    <t>diferencias</t>
  </si>
  <si>
    <t>Mayor contable - Ventas netas</t>
  </si>
  <si>
    <t>Ventas netas s/EEFF</t>
  </si>
  <si>
    <t>Mayor contable - Costos tarifas públicas</t>
  </si>
  <si>
    <t>Costo tarifas públicas s/EEFF</t>
  </si>
  <si>
    <t xml:space="preserve">Deberá adjuntarse el mayor de las cuentas afectadas y el cruce con los Estados Financieros. </t>
  </si>
  <si>
    <t>FORMULARIO SECT COMÚN A TODOS LOS SECT</t>
  </si>
  <si>
    <t>F 8 COMÚN</t>
  </si>
  <si>
    <t>F 8.1</t>
  </si>
  <si>
    <t>F 8.2</t>
  </si>
  <si>
    <t>F 8.3</t>
  </si>
  <si>
    <t>MODELO CONCILIACIÓN SECT COMÚN</t>
  </si>
  <si>
    <t>Debe conciliar con el Formulario 1 y ser ejecutada en el cronograma de cumplimiento del indicador aprobado</t>
  </si>
  <si>
    <t>CUADRO CONTROL INVERSIONES EN GENERACIÓN DE ENERGÍA PROVENIENTE DE FUENTES RENOVABLES - NIVEL TECNOLÓGICO DEL PRODUCTO ELABORADO</t>
  </si>
  <si>
    <t>(Años según cronograma de inversiones presentado al solicitar el beneficio)</t>
  </si>
  <si>
    <t>AÑO 4 **</t>
  </si>
  <si>
    <t>AÑO 5 **</t>
  </si>
  <si>
    <t>INVERSIÓN ELEGIBLE EJECUTADA ANUAL (UI) *</t>
  </si>
  <si>
    <t>INVERSIÓN ELEGIBLE EJECUTADA ANUAL $</t>
  </si>
  <si>
    <t>INVERSIÓN ELEGIBLE EJECUTADA ACUMULADA (UI) *</t>
  </si>
  <si>
    <t>INVERSIÓN ELEGIBLE EJECUTADA ACMULADA $</t>
  </si>
  <si>
    <t>TOTAL</t>
  </si>
  <si>
    <t>* Considerando la Consulta de DGI Nº 5.172 del 23 de diciembre de 2008</t>
  </si>
  <si>
    <r>
      <t>(A)</t>
    </r>
    <r>
      <rPr>
        <sz val="10"/>
        <rFont val="Arial"/>
        <family val="2"/>
      </rPr>
      <t xml:space="preserve"> Detallar inversiones elegibles ejecutadas y el cumplimiento del indicador según Formulario Sectorial 3.1</t>
    </r>
  </si>
  <si>
    <t>Fecha de presentación del Proyecto</t>
  </si>
  <si>
    <t>N° Ampliación (de corresponder)</t>
  </si>
  <si>
    <t>EJERCICIO PRESENTACIÓN DEL PROYECTO</t>
  </si>
  <si>
    <t>** Período que corresponde en los casos que se haya aprobado en la solicitud, extensión del cronograma de cumplimiento del indicador. De acuerdo con el numeral 5) del documento Criterios Básicos Generales</t>
  </si>
  <si>
    <t>de Funcionamiento las inversiones que se utilicen para el cómputo de los indicadores de Tecnologías Limpias, Investigación, Desarrollo e Innovación y de los indicadores sectoriales para los que el tipo de inversión otorgue puntaje, deberán ejecutarse hasta los 3 ejercicios siguientes al de presentación del proyecto de inversión. En el caso de que se requiera que la ejecución de dichas inversiones se realice en un período mayor, la empresa deberá solicitar autorización de COMAP al momento de la presentación del proyecto. En todos los casos el plazo límite será de 5 ejercicios a partir del siguiente a la presentación del proyecto de inversión.</t>
  </si>
  <si>
    <t>VARIABLE</t>
  </si>
  <si>
    <t xml:space="preserve">Cantidad de empleados capacitados </t>
  </si>
  <si>
    <t>Total trabajadores empresa</t>
  </si>
  <si>
    <t>b) Proyectos evaluados por: Porcentaje de cantidad de empleados capacitados respecto del total de empleados de la empresa.</t>
  </si>
  <si>
    <t>a) Proyectos evaluados por: Porcentaje del total de gastos de capacitación respecto del total de remuneraciones salariales promedio en el cronograma de cumplimiento del indicador</t>
  </si>
  <si>
    <t>2) Certificados de cursos realizados emitidos por la entidad capacitadora para el total de empleados capacitados comprometido</t>
  </si>
  <si>
    <t xml:space="preserve">3) En caso de no haber optado por el indicador Generación de Empleo a través del cual se obtengan los datos para verificar el total de trabajadores de la empresa (por los años del cronograma </t>
  </si>
  <si>
    <t>de cumplimiento coincidentes), se deberá adicionar las Nominas que muestre el total de trabajadores de la empresa en el período de cumplimiento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</si>
</sst>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_ &quot;$U&quot;\ * #,##0.00_ ;_ &quot;$U&quot;\ * \-#,##0.00_ ;_ &quot;$U&quot;\ * &quot;-&quot;??_ ;_ @_ "/>
    <numFmt numFmtId="166" formatCode="#,##0_ ;\-#,##0\ "/>
    <numFmt numFmtId="167" formatCode="_(* #,##0_);_(* \(#,##0\);_(* &quot;-&quot;??_);_(@_)"/>
    <numFmt numFmtId="168" formatCode="0.0"/>
    <numFmt numFmtId="169" formatCode="0_ ;\-0\ "/>
    <numFmt numFmtId="170" formatCode="0.0%"/>
  </numFmts>
  <fonts count="18" x14ac:knownFonts="1">
    <font>
      <sz val="11"/>
      <color theme="1"/>
      <name val="Calibri"/>
      <family val="2"/>
      <scheme val="minor"/>
    </font>
    <font>
      <sz val="10"/>
      <name val="Arial"/>
      <family val="2"/>
    </font>
    <font>
      <b/>
      <sz val="10"/>
      <name val="Arial"/>
      <family val="2"/>
    </font>
    <font>
      <sz val="10"/>
      <name val="Arial"/>
      <family val="2"/>
    </font>
    <font>
      <sz val="11"/>
      <color indexed="8"/>
      <name val="Calibri"/>
      <family val="2"/>
    </font>
    <font>
      <u/>
      <sz val="11"/>
      <color indexed="12"/>
      <name val="Calibri"/>
      <family val="2"/>
    </font>
    <font>
      <sz val="10"/>
      <color theme="1"/>
      <name val="Arial"/>
      <family val="2"/>
    </font>
    <font>
      <b/>
      <sz val="10"/>
      <color theme="1"/>
      <name val="Arial"/>
      <family val="2"/>
    </font>
    <font>
      <b/>
      <sz val="10"/>
      <color theme="0"/>
      <name val="Arial"/>
      <family val="2"/>
    </font>
    <font>
      <b/>
      <sz val="10"/>
      <color rgb="FFFF0000"/>
      <name val="Arial"/>
      <family val="2"/>
    </font>
    <font>
      <sz val="10"/>
      <color indexed="8"/>
      <name val="Arial"/>
      <family val="2"/>
    </font>
    <font>
      <b/>
      <sz val="10"/>
      <color indexed="8"/>
      <name val="Arial"/>
      <family val="2"/>
    </font>
    <font>
      <b/>
      <u/>
      <sz val="10"/>
      <color theme="1"/>
      <name val="Arial"/>
      <family val="2"/>
    </font>
    <font>
      <sz val="10"/>
      <color indexed="10"/>
      <name val="Arial"/>
      <family val="2"/>
    </font>
    <font>
      <sz val="11"/>
      <color rgb="FF000000"/>
      <name val="Calibri"/>
      <family val="2"/>
      <scheme val="minor"/>
    </font>
    <font>
      <b/>
      <i/>
      <sz val="10"/>
      <name val="Arial"/>
      <family val="2"/>
    </font>
    <font>
      <b/>
      <i/>
      <sz val="10"/>
      <color theme="1"/>
      <name val="Arial"/>
      <family val="2"/>
    </font>
    <font>
      <b/>
      <sz val="11"/>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92D050"/>
        <bgColor indexed="64"/>
      </patternFill>
    </fill>
    <fill>
      <patternFill patternType="solid">
        <fgColor rgb="FF002060"/>
        <bgColor indexed="64"/>
      </patternFill>
    </fill>
    <fill>
      <patternFill patternType="solid">
        <fgColor theme="2"/>
        <bgColor indexed="64"/>
      </patternFill>
    </fill>
    <fill>
      <patternFill patternType="solid">
        <fgColor theme="0" tint="-0.249977111117893"/>
        <bgColor indexed="64"/>
      </patternFill>
    </fill>
  </fills>
  <borders count="6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style="medium">
        <color indexed="8"/>
      </left>
      <right style="medium">
        <color indexed="8"/>
      </right>
      <top/>
      <bottom/>
      <diagonal/>
    </border>
    <border>
      <left style="medium">
        <color indexed="8"/>
      </left>
      <right/>
      <top/>
      <bottom/>
      <diagonal/>
    </border>
    <border>
      <left style="medium">
        <color indexed="8"/>
      </left>
      <right/>
      <top/>
      <bottom style="medium">
        <color indexed="8"/>
      </bottom>
      <diagonal/>
    </border>
    <border>
      <left style="medium">
        <color indexed="64"/>
      </left>
      <right style="medium">
        <color indexed="64"/>
      </right>
      <top/>
      <bottom style="medium">
        <color indexed="8"/>
      </bottom>
      <diagonal/>
    </border>
    <border>
      <left style="medium">
        <color indexed="8"/>
      </left>
      <right style="medium">
        <color indexed="8"/>
      </right>
      <top style="thin">
        <color indexed="64"/>
      </top>
      <bottom style="thin">
        <color indexed="64"/>
      </bottom>
      <diagonal/>
    </border>
    <border>
      <left style="medium">
        <color indexed="8"/>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medium">
        <color indexed="64"/>
      </left>
      <right style="medium">
        <color indexed="64"/>
      </right>
      <top style="medium">
        <color indexed="8"/>
      </top>
      <bottom style="medium">
        <color indexed="64"/>
      </bottom>
      <diagonal/>
    </border>
  </borders>
  <cellStyleXfs count="8">
    <xf numFmtId="0" fontId="0" fillId="0" borderId="0"/>
    <xf numFmtId="0" fontId="5" fillId="0" borderId="0" applyNumberFormat="0" applyFill="0" applyBorder="0" applyAlignment="0" applyProtection="0">
      <alignment vertical="top"/>
      <protection locked="0"/>
    </xf>
    <xf numFmtId="164" fontId="4"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0" fontId="1" fillId="0" borderId="0"/>
    <xf numFmtId="0" fontId="3" fillId="0" borderId="0"/>
    <xf numFmtId="0" fontId="3" fillId="0" borderId="0"/>
  </cellStyleXfs>
  <cellXfs count="280">
    <xf numFmtId="0" fontId="0" fillId="0" borderId="0" xfId="0"/>
    <xf numFmtId="164" fontId="6" fillId="2" borderId="0" xfId="2" applyFont="1" applyFill="1" applyBorder="1" applyAlignment="1" applyProtection="1">
      <alignment horizontal="center" wrapText="1"/>
      <protection locked="0"/>
    </xf>
    <xf numFmtId="2" fontId="2" fillId="4" borderId="3" xfId="7" applyNumberFormat="1" applyFont="1" applyFill="1" applyBorder="1" applyAlignment="1" applyProtection="1">
      <alignment horizontal="center" vertical="center"/>
      <protection locked="0"/>
    </xf>
    <xf numFmtId="2" fontId="2" fillId="2" borderId="8" xfId="7" applyNumberFormat="1" applyFont="1" applyFill="1" applyBorder="1" applyAlignment="1" applyProtection="1">
      <alignment horizontal="left"/>
    </xf>
    <xf numFmtId="164" fontId="6" fillId="7" borderId="20" xfId="2" applyFont="1" applyFill="1" applyBorder="1" applyAlignment="1" applyProtection="1">
      <alignment horizontal="center" wrapText="1"/>
      <protection locked="0"/>
    </xf>
    <xf numFmtId="0" fontId="6" fillId="2" borderId="0" xfId="0" applyFont="1" applyFill="1" applyBorder="1" applyProtection="1">
      <protection hidden="1"/>
    </xf>
    <xf numFmtId="0" fontId="2" fillId="2" borderId="0" xfId="0" applyFont="1" applyFill="1" applyBorder="1" applyAlignment="1" applyProtection="1">
      <alignment horizontal="center"/>
      <protection hidden="1"/>
    </xf>
    <xf numFmtId="0" fontId="2" fillId="2" borderId="0" xfId="0" applyFont="1" applyFill="1" applyAlignment="1" applyProtection="1">
      <alignment horizontal="center"/>
      <protection hidden="1"/>
    </xf>
    <xf numFmtId="0" fontId="2" fillId="2" borderId="5" xfId="0" applyFont="1" applyFill="1" applyBorder="1" applyAlignment="1" applyProtection="1">
      <alignment horizontal="center"/>
      <protection hidden="1"/>
    </xf>
    <xf numFmtId="0" fontId="7" fillId="2" borderId="5" xfId="0" applyFont="1" applyFill="1" applyBorder="1" applyAlignment="1" applyProtection="1">
      <alignment horizontal="left"/>
      <protection hidden="1"/>
    </xf>
    <xf numFmtId="0" fontId="1" fillId="2" borderId="5" xfId="0" applyFont="1" applyFill="1" applyBorder="1" applyProtection="1">
      <protection hidden="1"/>
    </xf>
    <xf numFmtId="0" fontId="6" fillId="2" borderId="0" xfId="0" applyFont="1" applyFill="1" applyProtection="1">
      <protection hidden="1"/>
    </xf>
    <xf numFmtId="0" fontId="7" fillId="2" borderId="0" xfId="0" applyFont="1" applyFill="1" applyBorder="1" applyAlignment="1" applyProtection="1">
      <alignment horizontal="left"/>
      <protection hidden="1"/>
    </xf>
    <xf numFmtId="0" fontId="1" fillId="2" borderId="0" xfId="0" applyFont="1" applyFill="1" applyBorder="1" applyProtection="1">
      <protection hidden="1"/>
    </xf>
    <xf numFmtId="0" fontId="2" fillId="2" borderId="0" xfId="0" applyFont="1" applyFill="1" applyBorder="1" applyAlignment="1" applyProtection="1">
      <protection hidden="1"/>
    </xf>
    <xf numFmtId="0" fontId="2" fillId="4" borderId="25" xfId="5" applyFont="1" applyFill="1" applyBorder="1" applyAlignment="1" applyProtection="1">
      <alignment horizontal="left"/>
      <protection hidden="1"/>
    </xf>
    <xf numFmtId="0" fontId="2" fillId="4" borderId="31" xfId="5" applyFont="1" applyFill="1" applyBorder="1" applyAlignment="1" applyProtection="1">
      <alignment horizontal="left"/>
      <protection hidden="1"/>
    </xf>
    <xf numFmtId="0" fontId="2" fillId="4" borderId="13" xfId="5" applyFont="1" applyFill="1" applyBorder="1" applyAlignment="1" applyProtection="1">
      <alignment horizontal="center"/>
      <protection hidden="1"/>
    </xf>
    <xf numFmtId="0" fontId="2" fillId="2" borderId="0" xfId="5" applyFont="1" applyFill="1" applyBorder="1" applyAlignment="1" applyProtection="1">
      <alignment horizontal="center"/>
      <protection hidden="1"/>
    </xf>
    <xf numFmtId="0" fontId="2" fillId="4" borderId="32" xfId="5" applyFont="1" applyFill="1" applyBorder="1" applyProtection="1">
      <protection hidden="1"/>
    </xf>
    <xf numFmtId="0" fontId="2" fillId="4" borderId="11" xfId="5" applyFont="1" applyFill="1" applyBorder="1" applyProtection="1">
      <protection hidden="1"/>
    </xf>
    <xf numFmtId="0" fontId="1" fillId="4" borderId="14" xfId="5" applyFont="1" applyFill="1" applyBorder="1" applyProtection="1">
      <protection hidden="1"/>
    </xf>
    <xf numFmtId="0" fontId="1" fillId="2" borderId="0" xfId="5" applyFont="1" applyFill="1" applyBorder="1" applyProtection="1">
      <protection hidden="1"/>
    </xf>
    <xf numFmtId="0" fontId="1" fillId="4" borderId="32" xfId="5" applyFont="1" applyFill="1" applyBorder="1" applyProtection="1">
      <protection hidden="1"/>
    </xf>
    <xf numFmtId="0" fontId="1" fillId="4" borderId="11" xfId="5" applyFont="1" applyFill="1" applyBorder="1" applyProtection="1">
      <protection hidden="1"/>
    </xf>
    <xf numFmtId="4" fontId="1" fillId="2" borderId="0" xfId="5" applyNumberFormat="1" applyFont="1" applyFill="1" applyBorder="1" applyProtection="1">
      <protection hidden="1"/>
    </xf>
    <xf numFmtId="0" fontId="2" fillId="4" borderId="32" xfId="5" applyFont="1" applyFill="1" applyBorder="1" applyAlignment="1" applyProtection="1">
      <alignment horizontal="left"/>
      <protection hidden="1"/>
    </xf>
    <xf numFmtId="0" fontId="2" fillId="4" borderId="11" xfId="5" applyFont="1" applyFill="1" applyBorder="1" applyAlignment="1" applyProtection="1">
      <alignment horizontal="left"/>
      <protection hidden="1"/>
    </xf>
    <xf numFmtId="0" fontId="10" fillId="4" borderId="43" xfId="0" applyFont="1" applyFill="1" applyBorder="1" applyAlignment="1" applyProtection="1">
      <alignment horizontal="left"/>
      <protection hidden="1"/>
    </xf>
    <xf numFmtId="0" fontId="10" fillId="4" borderId="46" xfId="0" applyFont="1" applyFill="1" applyBorder="1" applyAlignment="1" applyProtection="1">
      <alignment horizontal="left"/>
      <protection hidden="1"/>
    </xf>
    <xf numFmtId="0" fontId="1" fillId="2" borderId="0" xfId="5" applyFont="1" applyFill="1" applyBorder="1" applyProtection="1">
      <protection locked="0"/>
    </xf>
    <xf numFmtId="0" fontId="2" fillId="2" borderId="0" xfId="5" applyFont="1" applyFill="1" applyBorder="1" applyAlignment="1" applyProtection="1">
      <alignment horizontal="center"/>
      <protection locked="0"/>
    </xf>
    <xf numFmtId="0" fontId="10" fillId="4" borderId="32" xfId="0" applyFont="1" applyFill="1" applyBorder="1" applyAlignment="1" applyProtection="1">
      <alignment horizontal="left"/>
      <protection hidden="1"/>
    </xf>
    <xf numFmtId="0" fontId="10" fillId="4" borderId="42" xfId="0" applyFont="1" applyFill="1" applyBorder="1" applyAlignment="1" applyProtection="1">
      <alignment horizontal="left"/>
      <protection hidden="1"/>
    </xf>
    <xf numFmtId="0" fontId="10" fillId="4" borderId="45" xfId="0" applyFont="1" applyFill="1" applyBorder="1" applyAlignment="1" applyProtection="1">
      <alignment horizontal="left"/>
      <protection hidden="1"/>
    </xf>
    <xf numFmtId="0" fontId="10" fillId="4" borderId="30" xfId="0" applyFont="1" applyFill="1" applyBorder="1" applyAlignment="1" applyProtection="1">
      <alignment horizontal="left"/>
      <protection hidden="1"/>
    </xf>
    <xf numFmtId="0" fontId="10" fillId="4" borderId="36" xfId="0" applyFont="1" applyFill="1" applyBorder="1" applyAlignment="1" applyProtection="1">
      <alignment horizontal="left"/>
      <protection hidden="1"/>
    </xf>
    <xf numFmtId="0" fontId="2" fillId="2" borderId="0" xfId="5" applyFont="1" applyFill="1" applyProtection="1">
      <protection hidden="1"/>
    </xf>
    <xf numFmtId="0" fontId="1" fillId="2" borderId="0" xfId="5" applyFont="1" applyFill="1" applyProtection="1">
      <protection hidden="1"/>
    </xf>
    <xf numFmtId="0" fontId="2" fillId="2" borderId="0" xfId="5" applyFont="1" applyFill="1" applyAlignment="1" applyProtection="1">
      <alignment horizontal="center"/>
      <protection hidden="1"/>
    </xf>
    <xf numFmtId="2" fontId="1" fillId="2" borderId="0" xfId="5" applyNumberFormat="1" applyFont="1" applyFill="1" applyProtection="1">
      <protection hidden="1"/>
    </xf>
    <xf numFmtId="0" fontId="2" fillId="2" borderId="0" xfId="0" applyFont="1" applyFill="1" applyProtection="1"/>
    <xf numFmtId="0" fontId="7" fillId="2" borderId="0" xfId="0" applyFont="1" applyFill="1" applyAlignment="1" applyProtection="1">
      <alignment horizontal="center"/>
    </xf>
    <xf numFmtId="0" fontId="11" fillId="2" borderId="0" xfId="0" applyFont="1" applyFill="1" applyBorder="1" applyAlignment="1" applyProtection="1">
      <alignment horizontal="center"/>
    </xf>
    <xf numFmtId="0" fontId="6" fillId="2" borderId="0" xfId="0" applyFont="1" applyFill="1" applyProtection="1"/>
    <xf numFmtId="0" fontId="11" fillId="2" borderId="0" xfId="0" applyFont="1" applyFill="1" applyAlignment="1" applyProtection="1"/>
    <xf numFmtId="1" fontId="7" fillId="2" borderId="0" xfId="0" applyNumberFormat="1" applyFont="1" applyFill="1" applyAlignment="1" applyProtection="1">
      <alignment horizontal="center"/>
    </xf>
    <xf numFmtId="0" fontId="6" fillId="2" borderId="0" xfId="0" applyFont="1" applyFill="1" applyAlignment="1" applyProtection="1">
      <alignment horizontal="center"/>
    </xf>
    <xf numFmtId="0" fontId="11" fillId="2" borderId="0" xfId="0" applyFont="1" applyFill="1" applyBorder="1" applyAlignment="1" applyProtection="1"/>
    <xf numFmtId="9" fontId="6" fillId="2" borderId="0" xfId="0" applyNumberFormat="1" applyFont="1" applyFill="1" applyBorder="1" applyAlignment="1" applyProtection="1">
      <alignment horizontal="center" wrapText="1"/>
    </xf>
    <xf numFmtId="0" fontId="7" fillId="2" borderId="3" xfId="0" applyFont="1" applyFill="1" applyBorder="1" applyAlignment="1" applyProtection="1">
      <alignment horizontal="center"/>
    </xf>
    <xf numFmtId="14" fontId="6" fillId="2" borderId="0" xfId="0" applyNumberFormat="1" applyFont="1" applyFill="1" applyProtection="1"/>
    <xf numFmtId="0" fontId="6" fillId="5" borderId="0" xfId="0" applyFont="1" applyFill="1" applyProtection="1"/>
    <xf numFmtId="14" fontId="11" fillId="3" borderId="3" xfId="0" applyNumberFormat="1" applyFont="1" applyFill="1" applyBorder="1" applyAlignment="1" applyProtection="1">
      <alignment horizontal="center" vertical="center"/>
      <protection locked="0"/>
    </xf>
    <xf numFmtId="167" fontId="6" fillId="2" borderId="0" xfId="2" applyNumberFormat="1" applyFont="1" applyFill="1" applyBorder="1" applyAlignment="1" applyProtection="1"/>
    <xf numFmtId="168" fontId="6" fillId="2" borderId="0" xfId="0" applyNumberFormat="1" applyFont="1" applyFill="1" applyBorder="1" applyAlignment="1" applyProtection="1"/>
    <xf numFmtId="0" fontId="11" fillId="0" borderId="0" xfId="0" applyFont="1" applyFill="1" applyBorder="1" applyAlignment="1" applyProtection="1">
      <alignment horizontal="left" vertical="center"/>
    </xf>
    <xf numFmtId="14" fontId="11" fillId="0" borderId="0" xfId="0" applyNumberFormat="1" applyFont="1" applyFill="1" applyBorder="1" applyAlignment="1" applyProtection="1">
      <alignment horizontal="center" vertical="center"/>
    </xf>
    <xf numFmtId="14" fontId="6" fillId="3" borderId="3" xfId="0" applyNumberFormat="1" applyFont="1" applyFill="1" applyBorder="1" applyProtection="1">
      <protection locked="0"/>
    </xf>
    <xf numFmtId="2" fontId="6" fillId="2" borderId="0" xfId="0" applyNumberFormat="1" applyFont="1" applyFill="1" applyProtection="1"/>
    <xf numFmtId="0" fontId="12" fillId="2" borderId="0" xfId="0" applyFont="1" applyFill="1" applyProtection="1"/>
    <xf numFmtId="0" fontId="6" fillId="2" borderId="0" xfId="0" applyFont="1" applyFill="1" applyBorder="1" applyAlignment="1" applyProtection="1"/>
    <xf numFmtId="2" fontId="6" fillId="2" borderId="0" xfId="0" applyNumberFormat="1" applyFont="1" applyFill="1" applyBorder="1" applyAlignment="1" applyProtection="1"/>
    <xf numFmtId="0" fontId="7" fillId="4" borderId="4" xfId="0" applyFont="1" applyFill="1" applyBorder="1" applyAlignment="1" applyProtection="1">
      <alignment vertical="center"/>
    </xf>
    <xf numFmtId="14" fontId="6" fillId="3" borderId="3" xfId="0" applyNumberFormat="1" applyFont="1" applyFill="1" applyBorder="1" applyAlignment="1" applyProtection="1">
      <alignment horizontal="center" vertical="center"/>
      <protection locked="0"/>
    </xf>
    <xf numFmtId="0" fontId="6" fillId="2" borderId="0" xfId="0" applyFont="1" applyFill="1" applyBorder="1" applyAlignment="1" applyProtection="1">
      <alignment horizontal="left"/>
    </xf>
    <xf numFmtId="0" fontId="7" fillId="2" borderId="0" xfId="0" applyFont="1" applyFill="1" applyProtection="1"/>
    <xf numFmtId="0" fontId="7" fillId="4" borderId="4" xfId="1" applyFont="1" applyFill="1" applyBorder="1" applyAlignment="1" applyProtection="1">
      <alignment horizontal="left" vertical="center" wrapText="1"/>
    </xf>
    <xf numFmtId="14" fontId="2" fillId="3" borderId="3" xfId="0" applyNumberFormat="1"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7" fillId="2" borderId="0" xfId="0" applyFont="1" applyFill="1" applyBorder="1" applyAlignment="1" applyProtection="1"/>
    <xf numFmtId="0" fontId="2" fillId="2" borderId="0" xfId="0" applyFont="1" applyFill="1" applyBorder="1" applyAlignment="1" applyProtection="1">
      <alignment horizontal="center" wrapText="1"/>
    </xf>
    <xf numFmtId="0" fontId="7" fillId="4" borderId="4" xfId="1" applyFont="1" applyFill="1" applyBorder="1" applyAlignment="1" applyProtection="1">
      <alignment horizontal="left" wrapText="1"/>
    </xf>
    <xf numFmtId="0" fontId="7" fillId="4" borderId="4" xfId="0" applyFont="1" applyFill="1" applyBorder="1" applyAlignment="1" applyProtection="1"/>
    <xf numFmtId="0" fontId="2" fillId="4" borderId="4" xfId="7" applyFont="1" applyFill="1" applyBorder="1" applyAlignment="1" applyProtection="1">
      <alignment horizontal="left" vertical="center"/>
    </xf>
    <xf numFmtId="0" fontId="1" fillId="2" borderId="0" xfId="0" applyFont="1" applyFill="1"/>
    <xf numFmtId="0" fontId="2" fillId="2" borderId="0" xfId="0" applyFont="1" applyFill="1"/>
    <xf numFmtId="0" fontId="2" fillId="2" borderId="0" xfId="0" applyFont="1" applyFill="1" applyAlignment="1">
      <alignment horizontal="center"/>
    </xf>
    <xf numFmtId="1" fontId="2" fillId="2" borderId="0" xfId="0" applyNumberFormat="1" applyFont="1" applyFill="1" applyAlignment="1">
      <alignment horizontal="center"/>
    </xf>
    <xf numFmtId="0" fontId="2" fillId="2" borderId="0" xfId="0" applyFont="1" applyFill="1" applyAlignment="1">
      <alignment horizontal="right"/>
    </xf>
    <xf numFmtId="0" fontId="2" fillId="2" borderId="0" xfId="0" applyFont="1" applyFill="1" applyAlignment="1" applyProtection="1">
      <alignment horizontal="right"/>
    </xf>
    <xf numFmtId="0" fontId="2" fillId="3" borderId="3" xfId="0" applyFont="1" applyFill="1" applyBorder="1" applyAlignment="1" applyProtection="1">
      <alignment horizontal="center"/>
      <protection locked="0"/>
    </xf>
    <xf numFmtId="0" fontId="2" fillId="2" borderId="0" xfId="0" applyFont="1" applyFill="1" applyAlignment="1" applyProtection="1">
      <alignment horizontal="center"/>
      <protection locked="0"/>
    </xf>
    <xf numFmtId="0" fontId="2" fillId="2" borderId="0" xfId="0" applyFont="1" applyFill="1" applyAlignment="1"/>
    <xf numFmtId="0" fontId="2" fillId="2" borderId="0" xfId="0" applyFont="1" applyFill="1" applyAlignment="1">
      <alignment horizontal="left"/>
    </xf>
    <xf numFmtId="0" fontId="1" fillId="2" borderId="0" xfId="0" applyFont="1" applyFill="1" applyBorder="1"/>
    <xf numFmtId="0" fontId="2" fillId="4" borderId="1" xfId="0" applyFont="1" applyFill="1" applyBorder="1" applyAlignment="1">
      <alignment horizontal="center"/>
    </xf>
    <xf numFmtId="0" fontId="2" fillId="4" borderId="2" xfId="0" applyFont="1" applyFill="1" applyBorder="1" applyAlignment="1">
      <alignment horizontal="center"/>
    </xf>
    <xf numFmtId="0" fontId="2" fillId="2" borderId="0" xfId="0" applyFont="1" applyFill="1" applyBorder="1" applyAlignment="1">
      <alignment horizontal="center"/>
    </xf>
    <xf numFmtId="166" fontId="2" fillId="4" borderId="3" xfId="0" applyNumberFormat="1" applyFont="1" applyFill="1" applyBorder="1" applyAlignment="1">
      <alignment horizontal="center"/>
    </xf>
    <xf numFmtId="0" fontId="2" fillId="4" borderId="3" xfId="0" applyFont="1" applyFill="1" applyBorder="1" applyAlignment="1">
      <alignment horizontal="center"/>
    </xf>
    <xf numFmtId="0" fontId="2" fillId="4" borderId="4" xfId="0" applyFont="1" applyFill="1" applyBorder="1" applyAlignment="1">
      <alignment horizontal="center"/>
    </xf>
    <xf numFmtId="0" fontId="2" fillId="3" borderId="6" xfId="0" applyFont="1" applyFill="1" applyBorder="1" applyAlignment="1" applyProtection="1">
      <alignment horizontal="center"/>
      <protection locked="0"/>
    </xf>
    <xf numFmtId="0" fontId="2" fillId="3" borderId="5" xfId="0" applyFont="1" applyFill="1" applyBorder="1" applyAlignment="1" applyProtection="1">
      <alignment horizontal="center"/>
      <protection locked="0"/>
    </xf>
    <xf numFmtId="0" fontId="2" fillId="7" borderId="1" xfId="0" applyFont="1" applyFill="1" applyBorder="1" applyAlignment="1" applyProtection="1">
      <alignment horizontal="center"/>
      <protection locked="0"/>
    </xf>
    <xf numFmtId="0" fontId="2" fillId="7" borderId="6" xfId="0" applyFont="1" applyFill="1" applyBorder="1" applyAlignment="1" applyProtection="1">
      <alignment horizontal="center"/>
      <protection locked="0"/>
    </xf>
    <xf numFmtId="0" fontId="2" fillId="2" borderId="0" xfId="0" applyFont="1" applyFill="1" applyBorder="1" applyAlignment="1" applyProtection="1">
      <alignment horizontal="center"/>
      <protection locked="0"/>
    </xf>
    <xf numFmtId="0" fontId="1" fillId="2" borderId="0" xfId="0" applyFont="1" applyFill="1" applyBorder="1" applyProtection="1">
      <protection locked="0"/>
    </xf>
    <xf numFmtId="0" fontId="1" fillId="2" borderId="0" xfId="0" applyFont="1" applyFill="1" applyProtection="1">
      <protection locked="0"/>
    </xf>
    <xf numFmtId="4" fontId="1" fillId="3" borderId="47" xfId="0" applyNumberFormat="1" applyFont="1" applyFill="1" applyBorder="1" applyProtection="1">
      <protection locked="0"/>
    </xf>
    <xf numFmtId="4" fontId="1" fillId="3" borderId="42" xfId="0" applyNumberFormat="1" applyFont="1" applyFill="1" applyBorder="1" applyProtection="1">
      <protection locked="0"/>
    </xf>
    <xf numFmtId="4" fontId="1" fillId="7" borderId="32" xfId="0" applyNumberFormat="1" applyFont="1" applyFill="1" applyBorder="1" applyProtection="1">
      <protection locked="0"/>
    </xf>
    <xf numFmtId="4" fontId="1" fillId="3" borderId="20" xfId="0" applyNumberFormat="1" applyFont="1" applyFill="1" applyBorder="1" applyProtection="1">
      <protection locked="0"/>
    </xf>
    <xf numFmtId="4" fontId="1" fillId="3" borderId="9" xfId="0" applyNumberFormat="1" applyFont="1" applyFill="1" applyBorder="1" applyProtection="1">
      <protection locked="0"/>
    </xf>
    <xf numFmtId="4" fontId="1" fillId="7" borderId="21" xfId="0" applyNumberFormat="1" applyFont="1" applyFill="1" applyBorder="1" applyProtection="1">
      <protection locked="0"/>
    </xf>
    <xf numFmtId="166" fontId="1" fillId="2" borderId="0" xfId="0" applyNumberFormat="1" applyFont="1" applyFill="1" applyBorder="1"/>
    <xf numFmtId="164" fontId="1" fillId="2" borderId="0" xfId="2" applyFont="1" applyFill="1" applyBorder="1"/>
    <xf numFmtId="0" fontId="1" fillId="2" borderId="0" xfId="0" applyFont="1" applyFill="1" applyBorder="1" applyAlignment="1">
      <alignment horizontal="center"/>
    </xf>
    <xf numFmtId="0" fontId="13" fillId="2" borderId="0" xfId="0" applyFont="1" applyFill="1"/>
    <xf numFmtId="0" fontId="2" fillId="4" borderId="6" xfId="0" applyFont="1" applyFill="1" applyBorder="1" applyAlignment="1">
      <alignment horizontal="center"/>
    </xf>
    <xf numFmtId="0" fontId="7" fillId="4" borderId="6" xfId="0" applyFont="1" applyFill="1" applyBorder="1" applyAlignment="1" applyProtection="1">
      <alignment horizontal="center"/>
    </xf>
    <xf numFmtId="0" fontId="11" fillId="4" borderId="6" xfId="0" applyFont="1" applyFill="1" applyBorder="1" applyAlignment="1" applyProtection="1">
      <alignment horizontal="center"/>
    </xf>
    <xf numFmtId="0" fontId="2" fillId="4" borderId="18" xfId="0" applyFont="1" applyFill="1" applyBorder="1" applyAlignment="1">
      <alignment horizontal="center"/>
    </xf>
    <xf numFmtId="0" fontId="2" fillId="4" borderId="19" xfId="0" applyFont="1" applyFill="1" applyBorder="1" applyAlignment="1">
      <alignment horizontal="center"/>
    </xf>
    <xf numFmtId="0" fontId="6" fillId="4" borderId="18" xfId="0" applyFont="1" applyFill="1" applyBorder="1" applyAlignment="1" applyProtection="1">
      <alignment horizontal="center" vertical="top"/>
    </xf>
    <xf numFmtId="0" fontId="10" fillId="4" borderId="18" xfId="0" applyFont="1" applyFill="1" applyBorder="1" applyAlignment="1" applyProtection="1">
      <alignment horizontal="center"/>
    </xf>
    <xf numFmtId="0" fontId="1" fillId="4" borderId="18" xfId="0" applyFont="1" applyFill="1" applyBorder="1"/>
    <xf numFmtId="0" fontId="6" fillId="4" borderId="18" xfId="0" applyFont="1" applyFill="1" applyBorder="1" applyAlignment="1" applyProtection="1">
      <alignment vertical="top"/>
    </xf>
    <xf numFmtId="0" fontId="6" fillId="4" borderId="18" xfId="0" applyFont="1" applyFill="1" applyBorder="1" applyAlignment="1" applyProtection="1">
      <alignment horizontal="center"/>
      <protection locked="0"/>
    </xf>
    <xf numFmtId="0" fontId="2" fillId="4" borderId="20" xfId="0" applyFont="1" applyFill="1" applyBorder="1" applyAlignment="1">
      <alignment horizontal="center"/>
    </xf>
    <xf numFmtId="0" fontId="2" fillId="4" borderId="21" xfId="0" applyFont="1" applyFill="1" applyBorder="1" applyAlignment="1">
      <alignment horizontal="center"/>
    </xf>
    <xf numFmtId="0" fontId="6" fillId="4" borderId="20" xfId="0" applyFont="1" applyFill="1" applyBorder="1" applyAlignment="1" applyProtection="1">
      <alignment vertical="top"/>
    </xf>
    <xf numFmtId="0" fontId="6" fillId="4" borderId="20" xfId="0" applyFont="1" applyFill="1" applyBorder="1" applyAlignment="1" applyProtection="1">
      <alignment horizontal="center"/>
      <protection locked="0"/>
    </xf>
    <xf numFmtId="3" fontId="1" fillId="3" borderId="51" xfId="0" applyNumberFormat="1" applyFont="1" applyFill="1" applyBorder="1" applyAlignment="1">
      <alignment horizontal="right"/>
    </xf>
    <xf numFmtId="3" fontId="1" fillId="3" borderId="50" xfId="0" applyNumberFormat="1" applyFont="1" applyFill="1" applyBorder="1" applyAlignment="1">
      <alignment horizontal="right"/>
    </xf>
    <xf numFmtId="3" fontId="1" fillId="3" borderId="47" xfId="0" applyNumberFormat="1" applyFont="1" applyFill="1" applyBorder="1" applyAlignment="1">
      <alignment horizontal="right"/>
    </xf>
    <xf numFmtId="3" fontId="1" fillId="3" borderId="42" xfId="0" applyNumberFormat="1" applyFont="1" applyFill="1" applyBorder="1" applyAlignment="1">
      <alignment horizontal="right"/>
    </xf>
    <xf numFmtId="166" fontId="1" fillId="3" borderId="24" xfId="0" applyNumberFormat="1" applyFont="1" applyFill="1" applyBorder="1"/>
    <xf numFmtId="3" fontId="1" fillId="3" borderId="22" xfId="0" applyNumberFormat="1" applyFont="1" applyFill="1" applyBorder="1" applyAlignment="1">
      <alignment horizontal="right"/>
    </xf>
    <xf numFmtId="3" fontId="1" fillId="3" borderId="48" xfId="0" applyNumberFormat="1" applyFont="1" applyFill="1" applyBorder="1" applyAlignment="1">
      <alignment horizontal="right"/>
    </xf>
    <xf numFmtId="166" fontId="1" fillId="3" borderId="49" xfId="0" applyNumberFormat="1" applyFont="1" applyFill="1" applyBorder="1"/>
    <xf numFmtId="166" fontId="1" fillId="3" borderId="32" xfId="0" applyNumberFormat="1" applyFont="1" applyFill="1" applyBorder="1"/>
    <xf numFmtId="166" fontId="1" fillId="3" borderId="30" xfId="0" applyNumberFormat="1" applyFont="1" applyFill="1" applyBorder="1"/>
    <xf numFmtId="3" fontId="1" fillId="3" borderId="23" xfId="0" applyNumberFormat="1" applyFont="1" applyFill="1" applyBorder="1" applyAlignment="1">
      <alignment horizontal="right"/>
    </xf>
    <xf numFmtId="3" fontId="1" fillId="3" borderId="36" xfId="0" applyNumberFormat="1" applyFont="1" applyFill="1" applyBorder="1" applyAlignment="1">
      <alignment horizontal="right"/>
    </xf>
    <xf numFmtId="0" fontId="6" fillId="7" borderId="6" xfId="0" applyFont="1" applyFill="1" applyBorder="1" applyProtection="1"/>
    <xf numFmtId="0" fontId="6" fillId="7" borderId="47" xfId="0" applyFont="1" applyFill="1" applyBorder="1" applyProtection="1"/>
    <xf numFmtId="0" fontId="6" fillId="7" borderId="18" xfId="0" applyFont="1" applyFill="1" applyBorder="1" applyProtection="1"/>
    <xf numFmtId="0" fontId="6" fillId="7" borderId="6" xfId="0" applyFont="1" applyFill="1" applyBorder="1" applyAlignment="1" applyProtection="1">
      <alignment horizontal="center"/>
    </xf>
    <xf numFmtId="170" fontId="6" fillId="7" borderId="18" xfId="0" applyNumberFormat="1" applyFont="1" applyFill="1" applyBorder="1" applyProtection="1"/>
    <xf numFmtId="0" fontId="6" fillId="7" borderId="20" xfId="0" applyFont="1" applyFill="1" applyBorder="1" applyProtection="1"/>
    <xf numFmtId="0" fontId="6" fillId="4" borderId="18" xfId="0" applyFont="1" applyFill="1" applyBorder="1" applyAlignment="1" applyProtection="1">
      <alignment horizontal="center"/>
    </xf>
    <xf numFmtId="0" fontId="6" fillId="4" borderId="20" xfId="0" applyFont="1" applyFill="1" applyBorder="1" applyAlignment="1" applyProtection="1">
      <alignment horizontal="center"/>
    </xf>
    <xf numFmtId="0" fontId="1" fillId="2" borderId="5" xfId="0" applyFont="1" applyFill="1" applyBorder="1" applyAlignment="1">
      <alignment horizontal="center"/>
    </xf>
    <xf numFmtId="3" fontId="1" fillId="2" borderId="5" xfId="0" applyNumberFormat="1" applyFont="1" applyFill="1" applyBorder="1" applyAlignment="1">
      <alignment horizontal="right"/>
    </xf>
    <xf numFmtId="0" fontId="6" fillId="2" borderId="5" xfId="0" applyFont="1" applyFill="1" applyBorder="1" applyProtection="1"/>
    <xf numFmtId="0" fontId="6" fillId="3" borderId="38" xfId="0" applyFont="1" applyFill="1" applyBorder="1" applyAlignment="1" applyProtection="1">
      <alignment vertical="center"/>
      <protection locked="0"/>
    </xf>
    <xf numFmtId="169" fontId="6" fillId="3" borderId="14" xfId="2" applyNumberFormat="1" applyFont="1" applyFill="1" applyBorder="1" applyAlignment="1" applyProtection="1">
      <alignment vertical="center"/>
      <protection locked="0"/>
    </xf>
    <xf numFmtId="16" fontId="6" fillId="3" borderId="16" xfId="0" applyNumberFormat="1" applyFont="1" applyFill="1" applyBorder="1" applyAlignment="1" applyProtection="1">
      <alignment vertical="center"/>
      <protection locked="0"/>
    </xf>
    <xf numFmtId="0" fontId="2" fillId="4" borderId="14" xfId="5" applyFont="1" applyFill="1" applyBorder="1" applyAlignment="1" applyProtection="1">
      <alignment horizontal="center"/>
      <protection hidden="1"/>
    </xf>
    <xf numFmtId="0" fontId="2" fillId="4" borderId="37" xfId="5" applyFont="1" applyFill="1" applyBorder="1" applyAlignment="1" applyProtection="1">
      <alignment horizontal="center"/>
      <protection hidden="1"/>
    </xf>
    <xf numFmtId="0" fontId="2" fillId="4" borderId="16" xfId="5" applyFont="1" applyFill="1" applyBorder="1" applyAlignment="1" applyProtection="1">
      <alignment horizontal="center"/>
      <protection hidden="1"/>
    </xf>
    <xf numFmtId="166" fontId="1" fillId="3" borderId="49" xfId="0" applyNumberFormat="1" applyFont="1" applyFill="1" applyBorder="1" applyAlignment="1">
      <alignment wrapText="1"/>
    </xf>
    <xf numFmtId="0" fontId="8" fillId="6" borderId="33" xfId="0" applyFont="1" applyFill="1" applyBorder="1" applyAlignment="1" applyProtection="1">
      <alignment vertical="center"/>
      <protection hidden="1"/>
    </xf>
    <xf numFmtId="0" fontId="8" fillId="6" borderId="34" xfId="0" applyFont="1" applyFill="1" applyBorder="1" applyAlignment="1" applyProtection="1">
      <alignment vertical="center"/>
      <protection hidden="1"/>
    </xf>
    <xf numFmtId="0" fontId="8" fillId="6" borderId="35" xfId="0" applyFont="1" applyFill="1" applyBorder="1" applyAlignment="1" applyProtection="1">
      <alignment vertical="center"/>
      <protection hidden="1"/>
    </xf>
    <xf numFmtId="0" fontId="6" fillId="3" borderId="40" xfId="2" applyNumberFormat="1" applyFont="1" applyFill="1" applyBorder="1" applyAlignment="1" applyProtection="1">
      <alignment vertical="center"/>
      <protection locked="0"/>
    </xf>
    <xf numFmtId="14" fontId="6" fillId="3" borderId="15" xfId="0" applyNumberFormat="1" applyFont="1" applyFill="1" applyBorder="1" applyAlignment="1" applyProtection="1">
      <alignment vertical="center"/>
      <protection locked="0"/>
    </xf>
    <xf numFmtId="14" fontId="6" fillId="3" borderId="17" xfId="0" applyNumberFormat="1" applyFont="1" applyFill="1" applyBorder="1" applyAlignment="1" applyProtection="1">
      <alignment vertical="center"/>
      <protection locked="0"/>
    </xf>
    <xf numFmtId="0" fontId="8" fillId="6" borderId="4" xfId="0" applyFont="1" applyFill="1" applyBorder="1" applyAlignment="1" applyProtection="1">
      <alignment vertical="center"/>
      <protection hidden="1"/>
    </xf>
    <xf numFmtId="0" fontId="8" fillId="6" borderId="7" xfId="0" applyFont="1" applyFill="1" applyBorder="1" applyAlignment="1" applyProtection="1">
      <alignment vertical="center"/>
      <protection hidden="1"/>
    </xf>
    <xf numFmtId="0" fontId="8" fillId="2" borderId="0" xfId="0" applyFont="1" applyFill="1" applyBorder="1" applyAlignment="1" applyProtection="1">
      <alignment vertical="center"/>
      <protection hidden="1"/>
    </xf>
    <xf numFmtId="0" fontId="6" fillId="2" borderId="0" xfId="2" applyNumberFormat="1" applyFont="1" applyFill="1" applyBorder="1" applyAlignment="1" applyProtection="1">
      <alignment vertical="center"/>
      <protection locked="0"/>
    </xf>
    <xf numFmtId="14" fontId="6" fillId="2" borderId="0" xfId="0" applyNumberFormat="1" applyFont="1" applyFill="1" applyBorder="1" applyAlignment="1" applyProtection="1">
      <alignment vertical="center"/>
      <protection locked="0"/>
    </xf>
    <xf numFmtId="2" fontId="7" fillId="7" borderId="18" xfId="0" applyNumberFormat="1" applyFont="1" applyFill="1" applyBorder="1" applyAlignment="1" applyProtection="1">
      <alignment horizontal="center"/>
    </xf>
    <xf numFmtId="2" fontId="7" fillId="7" borderId="47" xfId="2" applyNumberFormat="1" applyFont="1" applyFill="1" applyBorder="1" applyAlignment="1" applyProtection="1">
      <alignment horizontal="center" wrapText="1"/>
      <protection locked="0"/>
    </xf>
    <xf numFmtId="0" fontId="11" fillId="2" borderId="0" xfId="0" applyFont="1" applyFill="1" applyBorder="1" applyAlignment="1" applyProtection="1">
      <alignment horizontal="center"/>
    </xf>
    <xf numFmtId="0" fontId="2" fillId="4" borderId="19" xfId="0" applyFont="1" applyFill="1" applyBorder="1" applyAlignment="1">
      <alignment horizontal="center"/>
    </xf>
    <xf numFmtId="0" fontId="14" fillId="2" borderId="0" xfId="0" applyFont="1" applyFill="1" applyAlignment="1">
      <alignment vertical="center"/>
    </xf>
    <xf numFmtId="3" fontId="1" fillId="3" borderId="0" xfId="0" applyNumberFormat="1" applyFont="1" applyFill="1" applyBorder="1" applyAlignment="1">
      <alignment horizontal="right"/>
    </xf>
    <xf numFmtId="0" fontId="6" fillId="2" borderId="0" xfId="0" applyFont="1" applyFill="1" applyBorder="1" applyProtection="1"/>
    <xf numFmtId="0" fontId="6" fillId="2" borderId="0" xfId="0" applyFont="1" applyFill="1" applyBorder="1" applyAlignment="1" applyProtection="1">
      <alignment horizontal="center"/>
    </xf>
    <xf numFmtId="2" fontId="7" fillId="2" borderId="0" xfId="0" applyNumberFormat="1" applyFont="1" applyFill="1" applyBorder="1" applyAlignment="1" applyProtection="1">
      <alignment horizontal="center"/>
    </xf>
    <xf numFmtId="0" fontId="7" fillId="4" borderId="1" xfId="0" applyFont="1" applyFill="1" applyBorder="1" applyAlignment="1" applyProtection="1">
      <alignment horizontal="center"/>
    </xf>
    <xf numFmtId="0" fontId="6" fillId="4" borderId="19" xfId="0" applyFont="1" applyFill="1" applyBorder="1" applyAlignment="1" applyProtection="1">
      <alignment horizontal="center" vertical="top"/>
    </xf>
    <xf numFmtId="0" fontId="6" fillId="4" borderId="19" xfId="0" applyFont="1" applyFill="1" applyBorder="1" applyAlignment="1" applyProtection="1">
      <alignment vertical="top"/>
    </xf>
    <xf numFmtId="0" fontId="6" fillId="4" borderId="21" xfId="0" applyFont="1" applyFill="1" applyBorder="1" applyAlignment="1" applyProtection="1">
      <alignment vertical="top"/>
    </xf>
    <xf numFmtId="0" fontId="6" fillId="7" borderId="1" xfId="0" applyFont="1" applyFill="1" applyBorder="1" applyProtection="1"/>
    <xf numFmtId="3" fontId="1" fillId="3" borderId="52" xfId="0" applyNumberFormat="1" applyFont="1" applyFill="1" applyBorder="1" applyAlignment="1">
      <alignment horizontal="right"/>
    </xf>
    <xf numFmtId="3" fontId="1" fillId="3" borderId="46" xfId="0" applyNumberFormat="1" applyFont="1" applyFill="1" applyBorder="1" applyAlignment="1">
      <alignment horizontal="right"/>
    </xf>
    <xf numFmtId="3" fontId="6" fillId="7" borderId="32" xfId="0" applyNumberFormat="1" applyFont="1" applyFill="1" applyBorder="1" applyProtection="1"/>
    <xf numFmtId="3" fontId="6" fillId="7" borderId="45" xfId="0" applyNumberFormat="1" applyFont="1" applyFill="1" applyBorder="1" applyProtection="1"/>
    <xf numFmtId="166" fontId="1" fillId="3" borderId="19" xfId="0" applyNumberFormat="1" applyFont="1" applyFill="1" applyBorder="1"/>
    <xf numFmtId="3" fontId="1" fillId="3" borderId="18" xfId="0" applyNumberFormat="1" applyFont="1" applyFill="1" applyBorder="1" applyAlignment="1">
      <alignment horizontal="right"/>
    </xf>
    <xf numFmtId="3" fontId="6" fillId="7" borderId="19" xfId="0" applyNumberFormat="1" applyFont="1" applyFill="1" applyBorder="1" applyProtection="1"/>
    <xf numFmtId="166" fontId="1" fillId="3" borderId="52" xfId="0" applyNumberFormat="1" applyFont="1" applyFill="1" applyBorder="1"/>
    <xf numFmtId="3" fontId="6" fillId="7" borderId="52" xfId="0" applyNumberFormat="1" applyFont="1" applyFill="1" applyBorder="1" applyProtection="1"/>
    <xf numFmtId="166" fontId="15" fillId="3" borderId="3" xfId="0" applyNumberFormat="1" applyFont="1" applyFill="1" applyBorder="1"/>
    <xf numFmtId="3" fontId="15" fillId="3" borderId="3" xfId="0" applyNumberFormat="1" applyFont="1" applyFill="1" applyBorder="1" applyAlignment="1">
      <alignment horizontal="right"/>
    </xf>
    <xf numFmtId="3" fontId="16" fillId="7" borderId="8" xfId="0" applyNumberFormat="1" applyFont="1" applyFill="1" applyBorder="1" applyProtection="1"/>
    <xf numFmtId="166" fontId="15" fillId="3" borderId="4" xfId="0" applyNumberFormat="1" applyFont="1" applyFill="1" applyBorder="1"/>
    <xf numFmtId="3" fontId="16" fillId="7" borderId="3" xfId="0" applyNumberFormat="1" applyFont="1" applyFill="1" applyBorder="1" applyProtection="1"/>
    <xf numFmtId="170" fontId="6" fillId="7" borderId="20" xfId="0" applyNumberFormat="1" applyFont="1" applyFill="1" applyBorder="1" applyProtection="1"/>
    <xf numFmtId="0" fontId="2" fillId="2" borderId="0" xfId="0" applyFont="1" applyFill="1" applyAlignment="1">
      <alignment horizontal="center"/>
    </xf>
    <xf numFmtId="0" fontId="0" fillId="2" borderId="0" xfId="0" applyFont="1" applyFill="1"/>
    <xf numFmtId="0" fontId="2" fillId="2" borderId="0" xfId="0" applyFont="1" applyFill="1" applyBorder="1" applyAlignment="1"/>
    <xf numFmtId="0" fontId="0" fillId="2" borderId="0" xfId="0" applyFont="1" applyFill="1" applyBorder="1"/>
    <xf numFmtId="0" fontId="0" fillId="2" borderId="53" xfId="0" applyFont="1" applyFill="1" applyBorder="1"/>
    <xf numFmtId="0" fontId="2" fillId="8" borderId="54" xfId="0" applyFont="1" applyFill="1" applyBorder="1" applyAlignment="1">
      <alignment horizontal="center"/>
    </xf>
    <xf numFmtId="0" fontId="2" fillId="8" borderId="55" xfId="0" applyFont="1" applyFill="1" applyBorder="1" applyAlignment="1">
      <alignment horizontal="center"/>
    </xf>
    <xf numFmtId="0" fontId="2" fillId="8" borderId="6" xfId="0" applyFont="1" applyFill="1" applyBorder="1" applyAlignment="1">
      <alignment horizontal="center"/>
    </xf>
    <xf numFmtId="0" fontId="2" fillId="8" borderId="56" xfId="0" applyFont="1" applyFill="1" applyBorder="1" applyAlignment="1">
      <alignment horizontal="center"/>
    </xf>
    <xf numFmtId="0" fontId="2" fillId="8" borderId="57" xfId="0" applyFont="1" applyFill="1" applyBorder="1" applyAlignment="1">
      <alignment horizontal="center"/>
    </xf>
    <xf numFmtId="0" fontId="2" fillId="8" borderId="18" xfId="0" applyFont="1" applyFill="1" applyBorder="1" applyAlignment="1">
      <alignment horizontal="center"/>
    </xf>
    <xf numFmtId="0" fontId="0" fillId="8" borderId="56" xfId="0" applyFont="1" applyFill="1" applyBorder="1"/>
    <xf numFmtId="0" fontId="2" fillId="8" borderId="58" xfId="0" applyFont="1" applyFill="1" applyBorder="1" applyAlignment="1">
      <alignment horizontal="center"/>
    </xf>
    <xf numFmtId="0" fontId="2" fillId="8" borderId="59" xfId="0" applyFont="1" applyFill="1" applyBorder="1" applyAlignment="1">
      <alignment horizontal="center"/>
    </xf>
    <xf numFmtId="166" fontId="0" fillId="2" borderId="55" xfId="0" applyNumberFormat="1" applyFont="1" applyFill="1" applyBorder="1"/>
    <xf numFmtId="166" fontId="0" fillId="2" borderId="54" xfId="0" applyNumberFormat="1" applyFont="1" applyFill="1" applyBorder="1"/>
    <xf numFmtId="166" fontId="0" fillId="2" borderId="0" xfId="0" applyNumberFormat="1" applyFont="1" applyFill="1" applyBorder="1"/>
    <xf numFmtId="166" fontId="0" fillId="3" borderId="27" xfId="0" applyNumberFormat="1" applyFont="1" applyFill="1" applyBorder="1"/>
    <xf numFmtId="3" fontId="0" fillId="3" borderId="60" xfId="0" applyNumberFormat="1" applyFont="1" applyFill="1" applyBorder="1"/>
    <xf numFmtId="166" fontId="0" fillId="2" borderId="57" xfId="0" applyNumberFormat="1" applyFont="1" applyFill="1" applyBorder="1"/>
    <xf numFmtId="3" fontId="0" fillId="2" borderId="56" xfId="0" applyNumberFormat="1" applyFont="1" applyFill="1" applyBorder="1"/>
    <xf numFmtId="166" fontId="0" fillId="2" borderId="58" xfId="0" applyNumberFormat="1" applyFont="1" applyFill="1" applyBorder="1"/>
    <xf numFmtId="3" fontId="0" fillId="2" borderId="61" xfId="0" applyNumberFormat="1" applyFont="1" applyFill="1" applyBorder="1"/>
    <xf numFmtId="0" fontId="0" fillId="2" borderId="62" xfId="0" applyFont="1" applyFill="1" applyBorder="1" applyAlignment="1">
      <alignment horizontal="center"/>
    </xf>
    <xf numFmtId="3" fontId="0" fillId="3" borderId="62" xfId="0" applyNumberFormat="1" applyFont="1" applyFill="1" applyBorder="1"/>
    <xf numFmtId="3" fontId="0" fillId="3" borderId="63" xfId="0" applyNumberFormat="1" applyFont="1" applyFill="1" applyBorder="1" applyAlignment="1">
      <alignment horizontal="center"/>
    </xf>
    <xf numFmtId="3" fontId="0" fillId="3" borderId="64" xfId="0" applyNumberFormat="1" applyFont="1" applyFill="1" applyBorder="1" applyAlignment="1">
      <alignment horizontal="center"/>
    </xf>
    <xf numFmtId="0" fontId="0" fillId="2" borderId="0" xfId="0" applyFont="1" applyFill="1" applyBorder="1" applyAlignment="1">
      <alignment horizontal="center"/>
    </xf>
    <xf numFmtId="0" fontId="0" fillId="2" borderId="0" xfId="0" applyFont="1" applyFill="1" applyAlignment="1">
      <alignment horizontal="center"/>
    </xf>
    <xf numFmtId="3" fontId="0" fillId="2" borderId="0" xfId="0" applyNumberFormat="1" applyFont="1" applyFill="1" applyBorder="1" applyAlignment="1">
      <alignment horizontal="right"/>
    </xf>
    <xf numFmtId="0" fontId="0" fillId="2" borderId="63" xfId="0" applyFont="1" applyFill="1" applyBorder="1" applyAlignment="1">
      <alignment horizontal="center"/>
    </xf>
    <xf numFmtId="166" fontId="0" fillId="3" borderId="60" xfId="0" applyNumberFormat="1" applyFont="1" applyFill="1" applyBorder="1"/>
    <xf numFmtId="166" fontId="0" fillId="2" borderId="56" xfId="0" applyNumberFormat="1" applyFont="1" applyFill="1" applyBorder="1"/>
    <xf numFmtId="166" fontId="0" fillId="2" borderId="61" xfId="0" applyNumberFormat="1" applyFont="1" applyFill="1" applyBorder="1"/>
    <xf numFmtId="0" fontId="1" fillId="2" borderId="0" xfId="0" applyFont="1" applyFill="1" applyAlignment="1">
      <alignment horizontal="center"/>
    </xf>
    <xf numFmtId="0" fontId="11" fillId="2" borderId="0" xfId="0" applyFont="1" applyFill="1" applyBorder="1" applyAlignment="1" applyProtection="1">
      <alignment horizontal="center"/>
    </xf>
    <xf numFmtId="0" fontId="2" fillId="4" borderId="19" xfId="0" applyFont="1" applyFill="1" applyBorder="1" applyAlignment="1">
      <alignment horizontal="center"/>
    </xf>
    <xf numFmtId="0" fontId="17" fillId="0" borderId="0" xfId="0" applyFont="1"/>
    <xf numFmtId="0" fontId="2" fillId="4" borderId="39" xfId="5" applyFont="1" applyFill="1" applyBorder="1" applyAlignment="1" applyProtection="1">
      <alignment horizontal="center"/>
      <protection hidden="1"/>
    </xf>
    <xf numFmtId="0" fontId="2" fillId="4" borderId="26" xfId="5" applyFont="1" applyFill="1" applyBorder="1" applyAlignment="1" applyProtection="1">
      <alignment horizontal="center"/>
      <protection hidden="1"/>
    </xf>
    <xf numFmtId="2" fontId="1" fillId="4" borderId="27" xfId="5" applyNumberFormat="1" applyFont="1" applyFill="1" applyBorder="1" applyAlignment="1" applyProtection="1">
      <alignment horizontal="center"/>
      <protection hidden="1"/>
    </xf>
    <xf numFmtId="2" fontId="1" fillId="4" borderId="44" xfId="5" applyNumberFormat="1" applyFont="1" applyFill="1" applyBorder="1" applyAlignment="1" applyProtection="1">
      <alignment horizontal="center"/>
      <protection hidden="1"/>
    </xf>
    <xf numFmtId="2" fontId="1" fillId="4" borderId="27" xfId="5" applyNumberFormat="1" applyFont="1" applyFill="1" applyBorder="1" applyAlignment="1" applyProtection="1">
      <alignment horizontal="center"/>
      <protection locked="0"/>
    </xf>
    <xf numFmtId="2" fontId="1" fillId="4" borderId="44" xfId="5" applyNumberFormat="1" applyFont="1" applyFill="1" applyBorder="1" applyAlignment="1" applyProtection="1">
      <alignment horizontal="center"/>
      <protection locked="0"/>
    </xf>
    <xf numFmtId="2" fontId="1" fillId="4" borderId="41" xfId="5" applyNumberFormat="1" applyFont="1" applyFill="1" applyBorder="1" applyAlignment="1" applyProtection="1">
      <alignment horizontal="center"/>
      <protection locked="0"/>
    </xf>
    <xf numFmtId="2" fontId="1" fillId="4" borderId="28" xfId="5" applyNumberFormat="1" applyFont="1" applyFill="1" applyBorder="1" applyAlignment="1" applyProtection="1">
      <alignment horizontal="center"/>
      <protection locked="0"/>
    </xf>
    <xf numFmtId="0" fontId="1" fillId="4" borderId="27" xfId="5" applyFont="1" applyFill="1" applyBorder="1" applyAlignment="1" applyProtection="1">
      <alignment horizontal="center"/>
      <protection hidden="1"/>
    </xf>
    <xf numFmtId="0" fontId="1" fillId="4" borderId="44" xfId="5" applyFont="1" applyFill="1" applyBorder="1" applyAlignment="1" applyProtection="1">
      <alignment horizontal="center"/>
      <protection hidden="1"/>
    </xf>
    <xf numFmtId="0" fontId="1" fillId="4" borderId="27" xfId="5" applyFont="1" applyFill="1" applyBorder="1" applyAlignment="1" applyProtection="1">
      <alignment horizontal="center"/>
      <protection locked="0"/>
    </xf>
    <xf numFmtId="0" fontId="1" fillId="4" borderId="44" xfId="5" applyFont="1" applyFill="1" applyBorder="1" applyAlignment="1" applyProtection="1">
      <alignment horizontal="center"/>
      <protection locked="0"/>
    </xf>
    <xf numFmtId="0" fontId="7" fillId="4" borderId="39" xfId="0" applyFont="1" applyFill="1" applyBorder="1" applyAlignment="1" applyProtection="1">
      <alignment horizontal="center" vertical="center"/>
      <protection hidden="1"/>
    </xf>
    <xf numFmtId="0" fontId="7" fillId="4" borderId="31" xfId="0" applyFont="1" applyFill="1" applyBorder="1" applyAlignment="1" applyProtection="1">
      <alignment horizontal="center" vertical="center"/>
      <protection hidden="1"/>
    </xf>
    <xf numFmtId="0" fontId="7" fillId="4" borderId="27" xfId="0" applyFont="1" applyFill="1" applyBorder="1" applyAlignment="1" applyProtection="1">
      <alignment horizontal="center" vertical="center" wrapText="1"/>
      <protection hidden="1"/>
    </xf>
    <xf numFmtId="0" fontId="7" fillId="4" borderId="11" xfId="0" applyFont="1" applyFill="1" applyBorder="1" applyAlignment="1" applyProtection="1">
      <alignment horizontal="center" vertical="center" wrapText="1"/>
      <protection hidden="1"/>
    </xf>
    <xf numFmtId="0" fontId="7" fillId="4" borderId="41" xfId="0" applyFont="1" applyFill="1" applyBorder="1" applyAlignment="1" applyProtection="1">
      <alignment horizontal="center" vertical="center" wrapText="1"/>
      <protection hidden="1"/>
    </xf>
    <xf numFmtId="0" fontId="7" fillId="4" borderId="12" xfId="0" applyFont="1" applyFill="1" applyBorder="1" applyAlignment="1" applyProtection="1">
      <alignment horizontal="center" vertical="center" wrapText="1"/>
      <protection hidden="1"/>
    </xf>
    <xf numFmtId="0" fontId="7" fillId="4" borderId="32" xfId="0" applyFont="1" applyFill="1" applyBorder="1" applyAlignment="1" applyProtection="1">
      <alignment horizontal="center" vertical="center"/>
      <protection hidden="1"/>
    </xf>
    <xf numFmtId="0" fontId="7" fillId="4" borderId="11" xfId="0" applyFont="1" applyFill="1" applyBorder="1" applyAlignment="1" applyProtection="1">
      <alignment horizontal="center" vertical="center"/>
      <protection hidden="1"/>
    </xf>
    <xf numFmtId="0" fontId="7" fillId="4" borderId="30" xfId="0" applyFont="1" applyFill="1" applyBorder="1" applyAlignment="1" applyProtection="1">
      <alignment horizontal="center" vertical="center"/>
      <protection hidden="1"/>
    </xf>
    <xf numFmtId="0" fontId="7" fillId="4" borderId="12" xfId="0" applyFont="1" applyFill="1" applyBorder="1" applyAlignment="1" applyProtection="1">
      <alignment horizontal="center" vertical="center"/>
      <protection hidden="1"/>
    </xf>
    <xf numFmtId="0" fontId="7" fillId="4" borderId="24" xfId="0" applyFont="1" applyFill="1" applyBorder="1" applyAlignment="1" applyProtection="1">
      <alignment horizontal="center" vertical="center"/>
      <protection hidden="1"/>
    </xf>
    <xf numFmtId="0" fontId="11" fillId="2" borderId="0" xfId="0" applyFont="1" applyFill="1" applyAlignment="1" applyProtection="1">
      <alignment horizontal="center"/>
    </xf>
    <xf numFmtId="0" fontId="11" fillId="2" borderId="0" xfId="0" applyFont="1" applyFill="1" applyBorder="1" applyAlignment="1" applyProtection="1">
      <alignment horizontal="center"/>
    </xf>
    <xf numFmtId="9" fontId="6" fillId="2" borderId="22" xfId="0" applyNumberFormat="1" applyFont="1" applyFill="1" applyBorder="1" applyAlignment="1" applyProtection="1">
      <alignment horizontal="center" wrapText="1"/>
    </xf>
    <xf numFmtId="9" fontId="6" fillId="2" borderId="23" xfId="0" applyNumberFormat="1" applyFont="1" applyFill="1" applyBorder="1" applyAlignment="1" applyProtection="1">
      <alignment horizontal="center" wrapText="1"/>
    </xf>
    <xf numFmtId="9" fontId="6" fillId="2" borderId="26" xfId="0" applyNumberFormat="1" applyFont="1" applyFill="1" applyBorder="1" applyAlignment="1" applyProtection="1">
      <alignment horizontal="center" wrapText="1"/>
    </xf>
    <xf numFmtId="9" fontId="6" fillId="2" borderId="28" xfId="0" applyNumberFormat="1" applyFont="1" applyFill="1" applyBorder="1" applyAlignment="1" applyProtection="1">
      <alignment horizontal="center" wrapText="1"/>
    </xf>
    <xf numFmtId="0" fontId="11" fillId="2" borderId="6"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1" fontId="7" fillId="4" borderId="4" xfId="0" applyNumberFormat="1" applyFont="1" applyFill="1" applyBorder="1" applyAlignment="1" applyProtection="1">
      <alignment horizontal="center"/>
    </xf>
    <xf numFmtId="1" fontId="7" fillId="4" borderId="7" xfId="0" applyNumberFormat="1" applyFont="1" applyFill="1" applyBorder="1" applyAlignment="1" applyProtection="1">
      <alignment horizontal="center"/>
    </xf>
    <xf numFmtId="0" fontId="11" fillId="4" borderId="4" xfId="0" applyFont="1" applyFill="1" applyBorder="1" applyAlignment="1" applyProtection="1">
      <alignment horizontal="left" vertical="center"/>
    </xf>
    <xf numFmtId="0" fontId="11" fillId="4" borderId="7" xfId="0" applyFont="1" applyFill="1" applyBorder="1" applyAlignment="1" applyProtection="1">
      <alignment horizontal="left" vertical="center"/>
    </xf>
    <xf numFmtId="0" fontId="11" fillId="4" borderId="8" xfId="0" applyFont="1" applyFill="1" applyBorder="1" applyAlignment="1" applyProtection="1">
      <alignment horizontal="left" vertical="center"/>
    </xf>
    <xf numFmtId="0" fontId="2" fillId="2" borderId="0" xfId="0" applyFont="1" applyFill="1" applyBorder="1" applyAlignment="1">
      <alignment horizontal="center"/>
    </xf>
    <xf numFmtId="0" fontId="2" fillId="8" borderId="54" xfId="0" applyFont="1" applyFill="1" applyBorder="1" applyAlignment="1">
      <alignment horizontal="center" vertical="center" wrapText="1"/>
    </xf>
    <xf numFmtId="0" fontId="2" fillId="8" borderId="56" xfId="0" applyFont="1" applyFill="1" applyBorder="1" applyAlignment="1">
      <alignment horizontal="center" vertical="center" wrapText="1"/>
    </xf>
    <xf numFmtId="0" fontId="2" fillId="8" borderId="61" xfId="0" applyFont="1" applyFill="1" applyBorder="1" applyAlignment="1">
      <alignment horizontal="center" vertical="center" wrapText="1"/>
    </xf>
    <xf numFmtId="0" fontId="1" fillId="2" borderId="0" xfId="0" applyFont="1" applyFill="1" applyAlignment="1">
      <alignment horizontal="left" vertical="top" wrapText="1"/>
    </xf>
    <xf numFmtId="0" fontId="2" fillId="2" borderId="0" xfId="0" applyFont="1" applyFill="1" applyAlignment="1">
      <alignment horizontal="center"/>
    </xf>
    <xf numFmtId="0" fontId="2" fillId="4" borderId="19" xfId="0" applyFont="1" applyFill="1" applyBorder="1" applyAlignment="1">
      <alignment horizontal="center"/>
    </xf>
    <xf numFmtId="0" fontId="2" fillId="4" borderId="29" xfId="0" applyFont="1" applyFill="1" applyBorder="1" applyAlignment="1">
      <alignment horizontal="center"/>
    </xf>
    <xf numFmtId="166" fontId="2" fillId="4" borderId="21" xfId="0" applyNumberFormat="1" applyFont="1" applyFill="1" applyBorder="1" applyAlignment="1">
      <alignment horizontal="center"/>
    </xf>
    <xf numFmtId="166" fontId="2" fillId="4" borderId="10" xfId="0" applyNumberFormat="1" applyFont="1" applyFill="1" applyBorder="1" applyAlignment="1">
      <alignment horizontal="center"/>
    </xf>
    <xf numFmtId="0" fontId="2" fillId="4" borderId="6"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20" xfId="0" applyFont="1" applyFill="1" applyBorder="1" applyAlignment="1">
      <alignment horizontal="center" vertical="center" wrapText="1"/>
    </xf>
  </cellXfs>
  <cellStyles count="8">
    <cellStyle name="Hipervínculo" xfId="1" builtinId="8"/>
    <cellStyle name="Millares" xfId="2" builtinId="3"/>
    <cellStyle name="Moneda 2" xfId="3" xr:uid="{00000000-0005-0000-0000-000002000000}"/>
    <cellStyle name="Moneda 3" xfId="4" xr:uid="{00000000-0005-0000-0000-000003000000}"/>
    <cellStyle name="Normal" xfId="0" builtinId="0"/>
    <cellStyle name="Normal 2" xfId="5" xr:uid="{00000000-0005-0000-0000-000005000000}"/>
    <cellStyle name="Normal 3" xfId="6" xr:uid="{00000000-0005-0000-0000-000006000000}"/>
    <cellStyle name="Normal_Hoja1" xfId="7" xr:uid="{00000000-0005-0000-0000-000007000000}"/>
  </cellStyles>
  <dxfs count="10">
    <dxf>
      <fill>
        <patternFill>
          <bgColor rgb="FFFF0000"/>
        </patternFill>
      </fill>
    </dxf>
    <dxf>
      <fill>
        <patternFill>
          <bgColor rgb="FFFF0000"/>
        </patternFill>
      </fill>
    </dxf>
    <dxf>
      <fill>
        <patternFill patternType="darkGray"/>
      </fill>
    </dxf>
    <dxf>
      <fill>
        <patternFill patternType="darkGray"/>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9526</xdr:colOff>
      <xdr:row>0</xdr:row>
      <xdr:rowOff>9524</xdr:rowOff>
    </xdr:from>
    <xdr:to>
      <xdr:col>2</xdr:col>
      <xdr:colOff>1304926</xdr:colOff>
      <xdr:row>4</xdr:row>
      <xdr:rowOff>133349</xdr:rowOff>
    </xdr:to>
    <xdr:pic>
      <xdr:nvPicPr>
        <xdr:cNvPr id="2063" name="Imagen 1" descr="Logo Area">
          <a:extLst>
            <a:ext uri="{FF2B5EF4-FFF2-40B4-BE49-F238E27FC236}">
              <a16:creationId xmlns:a16="http://schemas.microsoft.com/office/drawing/2014/main" id="{00000000-0008-0000-0000-00000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1" y="9524"/>
          <a:ext cx="3390900" cy="7715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6"/>
  <sheetViews>
    <sheetView showGridLines="0" tabSelected="1" zoomScaleNormal="100" workbookViewId="0">
      <selection activeCell="D9" sqref="D9"/>
    </sheetView>
  </sheetViews>
  <sheetFormatPr baseColWidth="10" defaultRowHeight="12.75" x14ac:dyDescent="0.2"/>
  <cols>
    <col min="1" max="1" width="4.7109375" style="11" customWidth="1"/>
    <col min="2" max="2" width="31.42578125" style="11" customWidth="1"/>
    <col min="3" max="3" width="42.42578125" style="11" customWidth="1"/>
    <col min="4" max="4" width="30.42578125" style="11" customWidth="1"/>
    <col min="5" max="5" width="18.7109375" style="11" bestFit="1" customWidth="1"/>
    <col min="6" max="6" width="18.5703125" style="11" bestFit="1" customWidth="1"/>
    <col min="7" max="7" width="23" style="11" bestFit="1" customWidth="1"/>
    <col min="8" max="8" width="18.5703125" style="11" bestFit="1" customWidth="1"/>
    <col min="9" max="9" width="35.28515625" style="11" bestFit="1" customWidth="1"/>
    <col min="10" max="10" width="18.5703125" style="11" bestFit="1" customWidth="1"/>
    <col min="11" max="11" width="23" style="11" bestFit="1" customWidth="1"/>
    <col min="12" max="12" width="18.5703125" style="11" bestFit="1" customWidth="1"/>
    <col min="13" max="13" width="36.140625" style="11" customWidth="1"/>
    <col min="14" max="16384" width="11.42578125" style="11"/>
  </cols>
  <sheetData>
    <row r="1" spans="1:13" x14ac:dyDescent="0.2">
      <c r="A1" s="5"/>
      <c r="B1" s="6"/>
      <c r="C1" s="6"/>
      <c r="D1" s="6"/>
      <c r="E1" s="7"/>
      <c r="F1" s="8"/>
      <c r="G1" s="8"/>
      <c r="H1" s="9"/>
      <c r="I1" s="9"/>
      <c r="J1" s="10"/>
      <c r="K1" s="10"/>
      <c r="L1" s="9"/>
      <c r="M1" s="9"/>
    </row>
    <row r="2" spans="1:13" x14ac:dyDescent="0.2">
      <c r="A2" s="5"/>
      <c r="B2" s="6"/>
      <c r="C2" s="6"/>
      <c r="D2" s="6"/>
      <c r="E2" s="6"/>
      <c r="F2" s="6"/>
      <c r="G2" s="6"/>
      <c r="H2" s="12"/>
      <c r="I2" s="12"/>
      <c r="J2" s="13"/>
      <c r="K2" s="13"/>
      <c r="L2" s="12"/>
      <c r="M2" s="12"/>
    </row>
    <row r="3" spans="1:13" x14ac:dyDescent="0.2">
      <c r="A3" s="5"/>
      <c r="B3" s="5"/>
      <c r="C3" s="5"/>
      <c r="D3" s="5"/>
      <c r="E3" s="5"/>
      <c r="F3" s="5"/>
      <c r="G3" s="5"/>
      <c r="H3" s="12"/>
      <c r="I3" s="12"/>
      <c r="J3" s="13"/>
      <c r="K3" s="13"/>
      <c r="L3" s="12"/>
      <c r="M3" s="12"/>
    </row>
    <row r="4" spans="1:13" x14ac:dyDescent="0.2">
      <c r="A4" s="5"/>
      <c r="B4" s="5"/>
      <c r="C4" s="5"/>
      <c r="D4" s="5"/>
      <c r="E4" s="5"/>
      <c r="F4" s="5"/>
      <c r="G4" s="5"/>
      <c r="H4" s="12"/>
      <c r="I4" s="12"/>
      <c r="J4" s="13"/>
      <c r="K4" s="13"/>
      <c r="L4" s="12"/>
      <c r="M4" s="12"/>
    </row>
    <row r="5" spans="1:13" ht="24.75" customHeight="1" x14ac:dyDescent="0.2">
      <c r="A5" s="5"/>
      <c r="B5" s="14" t="s">
        <v>66</v>
      </c>
      <c r="C5" s="14"/>
      <c r="D5" s="5"/>
      <c r="E5" s="5"/>
      <c r="F5" s="5"/>
      <c r="G5" s="5"/>
      <c r="H5" s="12"/>
      <c r="I5" s="12"/>
      <c r="J5" s="13"/>
      <c r="K5" s="13"/>
      <c r="L5" s="12"/>
      <c r="M5" s="12"/>
    </row>
    <row r="6" spans="1:13" x14ac:dyDescent="0.2">
      <c r="A6" s="5"/>
      <c r="B6" s="14" t="s">
        <v>65</v>
      </c>
      <c r="C6" s="14"/>
      <c r="D6" s="5"/>
      <c r="E6" s="5"/>
      <c r="F6" s="5"/>
      <c r="G6" s="5"/>
      <c r="H6" s="12"/>
      <c r="I6" s="12"/>
      <c r="J6" s="13"/>
      <c r="K6" s="13"/>
      <c r="L6" s="12"/>
      <c r="M6" s="12"/>
    </row>
    <row r="7" spans="1:13" ht="13.5" thickBot="1" x14ac:dyDescent="0.25">
      <c r="A7" s="5"/>
      <c r="B7" s="14"/>
      <c r="C7" s="14"/>
      <c r="D7" s="5"/>
      <c r="E7" s="5"/>
      <c r="F7" s="5"/>
      <c r="G7" s="5"/>
      <c r="H7" s="12"/>
      <c r="I7" s="12"/>
      <c r="J7" s="13"/>
      <c r="K7" s="13"/>
      <c r="L7" s="12"/>
      <c r="M7" s="12"/>
    </row>
    <row r="8" spans="1:13" ht="15.75" customHeight="1" thickBot="1" x14ac:dyDescent="0.25">
      <c r="B8" s="159" t="s">
        <v>35</v>
      </c>
      <c r="C8" s="160"/>
      <c r="D8" s="160"/>
      <c r="E8" s="153" t="s">
        <v>36</v>
      </c>
      <c r="F8" s="154"/>
      <c r="G8" s="155"/>
      <c r="H8" s="161"/>
      <c r="J8" s="13"/>
      <c r="K8" s="12"/>
      <c r="L8" s="12"/>
    </row>
    <row r="9" spans="1:13" ht="15.75" customHeight="1" x14ac:dyDescent="0.2">
      <c r="B9" s="253" t="s">
        <v>23</v>
      </c>
      <c r="C9" s="244"/>
      <c r="D9" s="146"/>
      <c r="E9" s="243" t="s">
        <v>25</v>
      </c>
      <c r="F9" s="244"/>
      <c r="G9" s="156"/>
      <c r="H9" s="162"/>
      <c r="J9" s="13"/>
      <c r="K9" s="12"/>
      <c r="L9" s="12"/>
    </row>
    <row r="10" spans="1:13" ht="12.75" customHeight="1" x14ac:dyDescent="0.2">
      <c r="B10" s="249" t="s">
        <v>24</v>
      </c>
      <c r="C10" s="250"/>
      <c r="D10" s="147"/>
      <c r="E10" s="245" t="s">
        <v>105</v>
      </c>
      <c r="F10" s="246"/>
      <c r="G10" s="157"/>
      <c r="H10" s="163"/>
      <c r="J10" s="13"/>
      <c r="K10" s="12"/>
      <c r="L10" s="12"/>
    </row>
    <row r="11" spans="1:13" ht="15.75" customHeight="1" thickBot="1" x14ac:dyDescent="0.25">
      <c r="B11" s="251" t="s">
        <v>37</v>
      </c>
      <c r="C11" s="252"/>
      <c r="D11" s="148"/>
      <c r="E11" s="247" t="s">
        <v>106</v>
      </c>
      <c r="F11" s="248"/>
      <c r="G11" s="158"/>
      <c r="H11" s="163"/>
      <c r="J11" s="13"/>
      <c r="K11" s="12"/>
      <c r="L11" s="12"/>
    </row>
    <row r="13" spans="1:13" ht="13.5" thickBot="1" x14ac:dyDescent="0.25"/>
    <row r="14" spans="1:13" x14ac:dyDescent="0.2">
      <c r="B14" s="15" t="s">
        <v>60</v>
      </c>
      <c r="C14" s="16"/>
      <c r="D14" s="17"/>
      <c r="E14" s="231" t="s">
        <v>28</v>
      </c>
      <c r="F14" s="232"/>
      <c r="G14" s="18"/>
      <c r="H14" s="18"/>
      <c r="I14" s="18"/>
      <c r="J14" s="18"/>
      <c r="K14" s="18"/>
      <c r="L14" s="18"/>
      <c r="M14" s="18"/>
    </row>
    <row r="15" spans="1:13" x14ac:dyDescent="0.2">
      <c r="B15" s="19"/>
      <c r="C15" s="20"/>
      <c r="D15" s="21"/>
      <c r="E15" s="239"/>
      <c r="F15" s="240"/>
      <c r="G15" s="22"/>
      <c r="H15" s="22"/>
      <c r="I15" s="22"/>
      <c r="J15" s="18"/>
      <c r="K15" s="18"/>
      <c r="L15" s="18"/>
      <c r="M15" s="18"/>
    </row>
    <row r="16" spans="1:13" x14ac:dyDescent="0.2">
      <c r="B16" s="23" t="s">
        <v>39</v>
      </c>
      <c r="C16" s="24"/>
      <c r="D16" s="149" t="s">
        <v>88</v>
      </c>
      <c r="E16" s="233">
        <f>MAX('F SECT COMÚN TODOS LOS SECT'!I15,'F SECT COMÚN TODOS LOS SECT'!I33)</f>
        <v>0</v>
      </c>
      <c r="F16" s="234"/>
      <c r="G16" s="25"/>
      <c r="H16" s="22"/>
      <c r="I16" s="22"/>
      <c r="J16" s="18"/>
      <c r="K16" s="18"/>
      <c r="L16" s="18"/>
      <c r="M16" s="18"/>
    </row>
    <row r="17" spans="2:13" x14ac:dyDescent="0.2">
      <c r="B17" s="19"/>
      <c r="C17" s="20"/>
      <c r="D17" s="21"/>
      <c r="E17" s="239"/>
      <c r="F17" s="240"/>
      <c r="G17" s="22"/>
      <c r="H17" s="22"/>
      <c r="I17" s="22"/>
      <c r="J17" s="18"/>
      <c r="K17" s="18"/>
      <c r="L17" s="18"/>
      <c r="M17" s="18"/>
    </row>
    <row r="18" spans="2:13" x14ac:dyDescent="0.2">
      <c r="B18" s="26" t="s">
        <v>61</v>
      </c>
      <c r="C18" s="27"/>
      <c r="D18" s="21"/>
      <c r="E18" s="239"/>
      <c r="F18" s="240"/>
      <c r="G18" s="22"/>
      <c r="H18" s="22"/>
      <c r="I18" s="22"/>
      <c r="J18" s="18"/>
      <c r="K18" s="18"/>
      <c r="L18" s="18"/>
      <c r="M18" s="18"/>
    </row>
    <row r="19" spans="2:13" x14ac:dyDescent="0.2">
      <c r="B19" s="19"/>
      <c r="C19" s="20"/>
      <c r="D19" s="21"/>
      <c r="E19" s="239"/>
      <c r="F19" s="240"/>
      <c r="G19" s="22"/>
      <c r="H19" s="22"/>
      <c r="I19" s="22"/>
      <c r="J19" s="18"/>
      <c r="K19" s="18"/>
      <c r="L19" s="18"/>
      <c r="M19" s="18"/>
    </row>
    <row r="20" spans="2:13" x14ac:dyDescent="0.2">
      <c r="B20" s="28" t="s">
        <v>31</v>
      </c>
      <c r="C20" s="29"/>
      <c r="D20" s="150" t="s">
        <v>89</v>
      </c>
      <c r="E20" s="235">
        <f>'F SECT MEF 1'!D33</f>
        <v>0</v>
      </c>
      <c r="F20" s="236"/>
      <c r="G20" s="30"/>
      <c r="H20" s="30"/>
      <c r="I20" s="30"/>
      <c r="J20" s="30"/>
      <c r="K20" s="30"/>
      <c r="L20" s="30"/>
      <c r="M20" s="31"/>
    </row>
    <row r="21" spans="2:13" x14ac:dyDescent="0.2">
      <c r="B21" s="32"/>
      <c r="C21" s="33"/>
      <c r="D21" s="149"/>
      <c r="E21" s="241"/>
      <c r="F21" s="242"/>
      <c r="G21" s="30"/>
      <c r="H21" s="30"/>
      <c r="I21" s="30"/>
      <c r="J21" s="30"/>
      <c r="K21" s="30"/>
      <c r="L21" s="30"/>
      <c r="M21" s="31"/>
    </row>
    <row r="22" spans="2:13" x14ac:dyDescent="0.2">
      <c r="B22" s="34" t="s">
        <v>40</v>
      </c>
      <c r="C22" s="29"/>
      <c r="D22" s="150" t="s">
        <v>90</v>
      </c>
      <c r="E22" s="235">
        <f>'F SECT MEF 2'!I13</f>
        <v>0</v>
      </c>
      <c r="F22" s="236"/>
      <c r="G22" s="30"/>
      <c r="H22" s="30"/>
      <c r="I22" s="30"/>
      <c r="J22" s="30"/>
      <c r="K22" s="30"/>
      <c r="L22" s="30"/>
      <c r="M22" s="31"/>
    </row>
    <row r="23" spans="2:13" x14ac:dyDescent="0.2">
      <c r="B23" s="32"/>
      <c r="C23" s="33"/>
      <c r="D23" s="149"/>
      <c r="E23" s="241"/>
      <c r="F23" s="242"/>
      <c r="G23" s="30"/>
      <c r="H23" s="30"/>
      <c r="I23" s="30"/>
      <c r="J23" s="30"/>
      <c r="K23" s="30"/>
      <c r="L23" s="30"/>
      <c r="M23" s="31"/>
    </row>
    <row r="24" spans="2:13" ht="13.5" thickBot="1" x14ac:dyDescent="0.25">
      <c r="B24" s="35" t="s">
        <v>41</v>
      </c>
      <c r="C24" s="36"/>
      <c r="D24" s="151" t="s">
        <v>91</v>
      </c>
      <c r="E24" s="237">
        <f>'F SECT MEF 3.1'!H15</f>
        <v>0</v>
      </c>
      <c r="F24" s="238"/>
      <c r="G24" s="30"/>
      <c r="H24" s="30"/>
      <c r="I24" s="30"/>
      <c r="J24" s="30"/>
      <c r="K24" s="30"/>
      <c r="L24" s="30"/>
      <c r="M24" s="31"/>
    </row>
    <row r="25" spans="2:13" x14ac:dyDescent="0.2">
      <c r="B25" s="37"/>
      <c r="C25" s="37"/>
      <c r="D25" s="38"/>
      <c r="E25" s="38"/>
      <c r="F25" s="38"/>
      <c r="G25" s="38"/>
      <c r="H25" s="38"/>
      <c r="I25" s="38"/>
      <c r="J25" s="39"/>
      <c r="K25" s="39"/>
      <c r="L25" s="18"/>
      <c r="M25" s="18"/>
    </row>
    <row r="26" spans="2:13" x14ac:dyDescent="0.2">
      <c r="B26" s="37"/>
      <c r="C26" s="37"/>
      <c r="D26" s="38"/>
      <c r="E26" s="38"/>
      <c r="F26" s="38"/>
      <c r="G26" s="38"/>
      <c r="H26" s="40"/>
      <c r="I26" s="38"/>
      <c r="J26" s="39"/>
      <c r="K26" s="39"/>
      <c r="L26" s="18"/>
      <c r="M26" s="18"/>
    </row>
    <row r="27" spans="2:13" x14ac:dyDescent="0.2">
      <c r="B27" s="37" t="s">
        <v>62</v>
      </c>
      <c r="C27" s="37"/>
      <c r="D27" s="38"/>
      <c r="E27" s="38"/>
      <c r="F27" s="38"/>
      <c r="G27" s="38"/>
      <c r="H27" s="38"/>
      <c r="I27" s="38"/>
      <c r="J27" s="39"/>
      <c r="K27" s="39"/>
      <c r="L27" s="18"/>
      <c r="M27" s="18"/>
    </row>
    <row r="28" spans="2:13" x14ac:dyDescent="0.2">
      <c r="B28" s="37"/>
      <c r="C28" s="37"/>
      <c r="D28" s="38"/>
      <c r="E28" s="38"/>
      <c r="F28" s="38"/>
      <c r="G28" s="38"/>
      <c r="H28" s="38"/>
      <c r="I28" s="38"/>
      <c r="J28" s="39"/>
      <c r="K28" s="39"/>
      <c r="L28" s="18"/>
      <c r="M28" s="18"/>
    </row>
    <row r="29" spans="2:13" x14ac:dyDescent="0.2">
      <c r="B29" s="37"/>
      <c r="C29" s="37"/>
      <c r="D29" s="38"/>
      <c r="E29" s="38"/>
      <c r="F29" s="38"/>
      <c r="G29" s="38"/>
      <c r="H29" s="38"/>
      <c r="I29" s="38"/>
      <c r="J29" s="39"/>
      <c r="K29" s="39"/>
      <c r="L29" s="18"/>
      <c r="M29" s="18"/>
    </row>
    <row r="30" spans="2:13" x14ac:dyDescent="0.2">
      <c r="B30" s="37"/>
      <c r="C30" s="37"/>
      <c r="D30" s="38"/>
      <c r="E30" s="38"/>
      <c r="F30" s="38"/>
      <c r="G30" s="38"/>
      <c r="H30" s="38"/>
      <c r="I30" s="38"/>
      <c r="J30" s="39"/>
      <c r="K30" s="39"/>
      <c r="L30" s="18"/>
      <c r="M30" s="18"/>
    </row>
    <row r="31" spans="2:13" x14ac:dyDescent="0.2">
      <c r="B31" s="37"/>
      <c r="C31" s="37"/>
      <c r="D31" s="38"/>
      <c r="E31" s="38"/>
      <c r="F31" s="38"/>
      <c r="G31" s="38"/>
      <c r="H31" s="38"/>
      <c r="I31" s="38"/>
      <c r="J31" s="39"/>
      <c r="K31" s="39"/>
      <c r="L31" s="18"/>
      <c r="M31" s="18"/>
    </row>
    <row r="32" spans="2:13" x14ac:dyDescent="0.2">
      <c r="B32" s="37"/>
      <c r="C32" s="37"/>
      <c r="D32" s="38"/>
      <c r="E32" s="38"/>
      <c r="F32" s="38"/>
      <c r="G32" s="38"/>
      <c r="H32" s="38"/>
      <c r="I32" s="38"/>
      <c r="J32" s="39"/>
      <c r="K32" s="39"/>
      <c r="L32" s="18"/>
      <c r="M32" s="18"/>
    </row>
    <row r="33" spans="2:13" x14ac:dyDescent="0.2">
      <c r="B33" s="37"/>
      <c r="C33" s="37"/>
      <c r="D33" s="38"/>
      <c r="E33" s="38"/>
      <c r="F33" s="38"/>
      <c r="G33" s="38"/>
      <c r="H33" s="38"/>
      <c r="I33" s="38"/>
      <c r="J33" s="39"/>
      <c r="K33" s="39"/>
      <c r="L33" s="18"/>
      <c r="M33" s="18"/>
    </row>
    <row r="34" spans="2:13" x14ac:dyDescent="0.2">
      <c r="B34" s="5"/>
      <c r="C34" s="5"/>
      <c r="D34" s="5"/>
      <c r="E34" s="5"/>
      <c r="F34" s="5"/>
      <c r="G34" s="5"/>
      <c r="H34" s="5"/>
      <c r="I34" s="5"/>
      <c r="J34" s="5"/>
      <c r="K34" s="5"/>
      <c r="L34" s="18"/>
      <c r="M34" s="18"/>
    </row>
    <row r="35" spans="2:13" x14ac:dyDescent="0.2">
      <c r="L35" s="5"/>
      <c r="M35" s="5"/>
    </row>
    <row r="36" spans="2:13" x14ac:dyDescent="0.2">
      <c r="L36" s="5"/>
      <c r="M36" s="5"/>
    </row>
  </sheetData>
  <sheetProtection formatCells="0" formatColumns="0" formatRows="0" insertColumns="0" deleteColumns="0"/>
  <mergeCells count="17">
    <mergeCell ref="E9:F9"/>
    <mergeCell ref="E10:F10"/>
    <mergeCell ref="E11:F11"/>
    <mergeCell ref="B10:C10"/>
    <mergeCell ref="B11:C11"/>
    <mergeCell ref="B9:C9"/>
    <mergeCell ref="E14:F14"/>
    <mergeCell ref="E16:F16"/>
    <mergeCell ref="E20:F20"/>
    <mergeCell ref="E22:F22"/>
    <mergeCell ref="E24:F24"/>
    <mergeCell ref="E15:F15"/>
    <mergeCell ref="E17:F17"/>
    <mergeCell ref="E18:F18"/>
    <mergeCell ref="E19:F19"/>
    <mergeCell ref="E21:F21"/>
    <mergeCell ref="E23:F23"/>
  </mergeCells>
  <conditionalFormatting sqref="B5:C7 B2:G2 B1:D1 F1:G1">
    <cfRule type="expression" dxfId="9" priority="3">
      <formula>#REF!="FACTURA FUERA DE FECHA"</formula>
    </cfRule>
  </conditionalFormatting>
  <conditionalFormatting sqref="B8:B11">
    <cfRule type="expression" dxfId="8" priority="2">
      <formula>#REF!="FACTURA FUERA DE FECHA"</formula>
    </cfRule>
  </conditionalFormatting>
  <conditionalFormatting sqref="E9:E10">
    <cfRule type="expression" dxfId="7" priority="1">
      <formula>#REF!="FACTURA FUERA DE FECHA"</formula>
    </cfRule>
  </conditionalFormatting>
  <pageMargins left="0.7" right="0.7" top="0.75" bottom="0.75" header="0.3" footer="0.3"/>
  <pageSetup paperSize="9" scale="41" orientation="landscape" horizontalDpi="0" verticalDpi="0" r:id="rId1"/>
  <colBreaks count="1" manualBreakCount="1">
    <brk id="1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J92"/>
  <sheetViews>
    <sheetView zoomScaleNormal="100" workbookViewId="0">
      <selection activeCell="D15" sqref="D15"/>
    </sheetView>
  </sheetViews>
  <sheetFormatPr baseColWidth="10" defaultRowHeight="12.75" x14ac:dyDescent="0.2"/>
  <cols>
    <col min="1" max="1" width="4.7109375" style="44" customWidth="1"/>
    <col min="2" max="2" width="2.28515625" style="44" customWidth="1"/>
    <col min="3" max="3" width="38.7109375" style="44" bestFit="1" customWidth="1"/>
    <col min="4" max="4" width="13.28515625" style="44" customWidth="1"/>
    <col min="5" max="5" width="13.140625" style="44" customWidth="1"/>
    <col min="6" max="7" width="12.42578125" style="44" customWidth="1"/>
    <col min="8" max="8" width="21.85546875" style="44" customWidth="1"/>
    <col min="9" max="9" width="23.140625" style="44" customWidth="1"/>
    <col min="10" max="10" width="15.5703125" style="44" bestFit="1" customWidth="1"/>
    <col min="11" max="16384" width="11.42578125" style="44"/>
  </cols>
  <sheetData>
    <row r="2" spans="2:10" x14ac:dyDescent="0.2">
      <c r="B2" s="41"/>
      <c r="C2" s="42"/>
      <c r="D2" s="43"/>
      <c r="E2" s="43"/>
      <c r="F2" s="43"/>
      <c r="H2" s="254" t="s">
        <v>87</v>
      </c>
      <c r="I2" s="254"/>
      <c r="J2" s="45"/>
    </row>
    <row r="3" spans="2:10" x14ac:dyDescent="0.2">
      <c r="B3" s="41"/>
      <c r="C3" s="46"/>
      <c r="D3" s="43"/>
      <c r="E3" s="43"/>
      <c r="F3" s="43"/>
      <c r="G3" s="47"/>
      <c r="H3" s="47"/>
      <c r="I3" s="43"/>
    </row>
    <row r="4" spans="2:10" x14ac:dyDescent="0.2">
      <c r="C4" s="41"/>
      <c r="D4" s="43"/>
      <c r="E4" s="43"/>
      <c r="F4" s="43"/>
      <c r="G4" s="47"/>
      <c r="H4" s="47"/>
      <c r="I4" s="43"/>
    </row>
    <row r="5" spans="2:10" x14ac:dyDescent="0.2">
      <c r="C5" s="255" t="s">
        <v>39</v>
      </c>
      <c r="D5" s="255"/>
      <c r="E5" s="255"/>
      <c r="F5" s="255"/>
      <c r="G5" s="255"/>
      <c r="H5" s="255"/>
      <c r="I5" s="48"/>
    </row>
    <row r="6" spans="2:10" x14ac:dyDescent="0.2">
      <c r="C6" s="228"/>
      <c r="D6" s="228"/>
      <c r="E6" s="228"/>
      <c r="F6" s="228"/>
      <c r="G6" s="228"/>
      <c r="H6" s="228"/>
      <c r="I6" s="48"/>
    </row>
    <row r="7" spans="2:10" x14ac:dyDescent="0.2">
      <c r="C7" s="228"/>
      <c r="D7" s="228"/>
      <c r="E7" s="228"/>
      <c r="F7" s="228"/>
      <c r="G7" s="228"/>
      <c r="H7" s="228"/>
      <c r="I7" s="48"/>
    </row>
    <row r="8" spans="2:10" ht="15" x14ac:dyDescent="0.25">
      <c r="C8" s="230" t="s">
        <v>114</v>
      </c>
    </row>
    <row r="9" spans="2:10" ht="13.5" thickBot="1" x14ac:dyDescent="0.25"/>
    <row r="10" spans="2:10" ht="19.5" customHeight="1" x14ac:dyDescent="0.2">
      <c r="C10" s="109"/>
      <c r="D10" s="86" t="s">
        <v>50</v>
      </c>
      <c r="E10" s="86" t="s">
        <v>51</v>
      </c>
      <c r="F10" s="109" t="s">
        <v>52</v>
      </c>
      <c r="G10" s="110" t="s">
        <v>55</v>
      </c>
      <c r="H10" s="111" t="s">
        <v>57</v>
      </c>
      <c r="I10" s="111" t="s">
        <v>9</v>
      </c>
    </row>
    <row r="11" spans="2:10" ht="17.25" customHeight="1" x14ac:dyDescent="0.2">
      <c r="C11" s="112" t="s">
        <v>110</v>
      </c>
      <c r="D11" s="113"/>
      <c r="E11" s="113"/>
      <c r="F11" s="112"/>
      <c r="G11" s="114" t="s">
        <v>56</v>
      </c>
      <c r="H11" s="115" t="s">
        <v>58</v>
      </c>
      <c r="I11" s="141"/>
    </row>
    <row r="12" spans="2:10" x14ac:dyDescent="0.2">
      <c r="C12" s="116"/>
      <c r="D12" s="113"/>
      <c r="E12" s="113"/>
      <c r="F12" s="112"/>
      <c r="G12" s="117"/>
      <c r="H12" s="118"/>
      <c r="I12" s="141"/>
    </row>
    <row r="13" spans="2:10" ht="13.5" thickBot="1" x14ac:dyDescent="0.25">
      <c r="C13" s="119"/>
      <c r="D13" s="120"/>
      <c r="E13" s="120"/>
      <c r="F13" s="119"/>
      <c r="G13" s="121"/>
      <c r="H13" s="122"/>
      <c r="I13" s="142"/>
    </row>
    <row r="14" spans="2:10" x14ac:dyDescent="0.2">
      <c r="C14" s="127"/>
      <c r="D14" s="128"/>
      <c r="E14" s="129"/>
      <c r="F14" s="128"/>
      <c r="G14" s="135"/>
      <c r="H14" s="138"/>
      <c r="I14" s="138"/>
    </row>
    <row r="15" spans="2:10" x14ac:dyDescent="0.2">
      <c r="C15" s="130" t="s">
        <v>54</v>
      </c>
      <c r="D15" s="123"/>
      <c r="E15" s="124"/>
      <c r="F15" s="123"/>
      <c r="G15" s="136">
        <f>(D15+E15+F15)/3</f>
        <v>0</v>
      </c>
      <c r="H15" s="139">
        <f>IF(AND(G15=0,G16=0),0,G15/G16)</f>
        <v>0</v>
      </c>
      <c r="I15" s="164">
        <f>IF(AND(H15&gt;0.015,H15&lt;=0.03),3,IF(AND(H15&gt;0.03,H15&lt;=0.05),5,IF(H15&gt;0.05,10,0)))</f>
        <v>0</v>
      </c>
    </row>
    <row r="16" spans="2:10" ht="15.75" customHeight="1" x14ac:dyDescent="0.2">
      <c r="C16" s="131" t="s">
        <v>59</v>
      </c>
      <c r="D16" s="125"/>
      <c r="E16" s="126"/>
      <c r="F16" s="125"/>
      <c r="G16" s="136">
        <f>(D16+E16+F16)/3</f>
        <v>0</v>
      </c>
      <c r="H16" s="137"/>
      <c r="I16" s="137"/>
    </row>
    <row r="17" spans="3:9" ht="13.5" thickBot="1" x14ac:dyDescent="0.25">
      <c r="C17" s="132"/>
      <c r="D17" s="133"/>
      <c r="E17" s="134"/>
      <c r="F17" s="133"/>
      <c r="G17" s="137"/>
      <c r="H17" s="140"/>
      <c r="I17" s="140"/>
    </row>
    <row r="18" spans="3:9" x14ac:dyDescent="0.2">
      <c r="C18" s="143"/>
      <c r="D18" s="144"/>
      <c r="E18" s="144"/>
      <c r="F18" s="144"/>
      <c r="G18" s="145"/>
      <c r="H18" s="49"/>
    </row>
    <row r="19" spans="3:9" x14ac:dyDescent="0.2">
      <c r="D19" s="49"/>
      <c r="E19" s="49"/>
      <c r="F19" s="49"/>
      <c r="G19" s="49"/>
      <c r="H19" s="49"/>
    </row>
    <row r="20" spans="3:9" ht="15" x14ac:dyDescent="0.2">
      <c r="C20" s="168" t="s">
        <v>67</v>
      </c>
    </row>
    <row r="21" spans="3:9" ht="15" x14ac:dyDescent="0.2">
      <c r="C21" s="168" t="s">
        <v>68</v>
      </c>
    </row>
    <row r="22" spans="3:9" ht="15" x14ac:dyDescent="0.2">
      <c r="C22" s="168" t="s">
        <v>69</v>
      </c>
    </row>
    <row r="23" spans="3:9" ht="15" x14ac:dyDescent="0.2">
      <c r="C23" s="168" t="s">
        <v>70</v>
      </c>
    </row>
    <row r="24" spans="3:9" ht="15" x14ac:dyDescent="0.2">
      <c r="C24" s="168" t="s">
        <v>71</v>
      </c>
    </row>
    <row r="26" spans="3:9" ht="15" x14ac:dyDescent="0.25">
      <c r="C26" s="230" t="s">
        <v>113</v>
      </c>
    </row>
    <row r="27" spans="3:9" ht="13.5" thickBot="1" x14ac:dyDescent="0.25"/>
    <row r="28" spans="3:9" x14ac:dyDescent="0.2">
      <c r="C28" s="109"/>
      <c r="D28" s="86" t="s">
        <v>50</v>
      </c>
      <c r="E28" s="86" t="s">
        <v>51</v>
      </c>
      <c r="F28" s="109" t="s">
        <v>52</v>
      </c>
      <c r="G28" s="110" t="s">
        <v>55</v>
      </c>
      <c r="H28" s="111" t="s">
        <v>57</v>
      </c>
      <c r="I28" s="111" t="s">
        <v>9</v>
      </c>
    </row>
    <row r="29" spans="3:9" x14ac:dyDescent="0.2">
      <c r="C29" s="112" t="s">
        <v>110</v>
      </c>
      <c r="D29" s="229"/>
      <c r="E29" s="229"/>
      <c r="F29" s="112"/>
      <c r="G29" s="114" t="s">
        <v>56</v>
      </c>
      <c r="H29" s="115" t="s">
        <v>58</v>
      </c>
      <c r="I29" s="141"/>
    </row>
    <row r="30" spans="3:9" x14ac:dyDescent="0.2">
      <c r="C30" s="116"/>
      <c r="D30" s="229"/>
      <c r="E30" s="229"/>
      <c r="F30" s="112"/>
      <c r="G30" s="117"/>
      <c r="H30" s="118"/>
      <c r="I30" s="141"/>
    </row>
    <row r="31" spans="3:9" ht="13.5" thickBot="1" x14ac:dyDescent="0.25">
      <c r="C31" s="119"/>
      <c r="D31" s="120"/>
      <c r="E31" s="120"/>
      <c r="F31" s="119"/>
      <c r="G31" s="121"/>
      <c r="H31" s="122"/>
      <c r="I31" s="142"/>
    </row>
    <row r="32" spans="3:9" x14ac:dyDescent="0.2">
      <c r="C32" s="127"/>
      <c r="D32" s="128"/>
      <c r="E32" s="129"/>
      <c r="F32" s="128"/>
      <c r="G32" s="135"/>
      <c r="H32" s="138"/>
      <c r="I32" s="138"/>
    </row>
    <row r="33" spans="3:9" x14ac:dyDescent="0.2">
      <c r="C33" s="130" t="s">
        <v>111</v>
      </c>
      <c r="D33" s="123"/>
      <c r="E33" s="124"/>
      <c r="F33" s="123"/>
      <c r="G33" s="136">
        <f>(D33+E33+F33)/3</f>
        <v>0</v>
      </c>
      <c r="H33" s="139">
        <f>IF(AND(G33=0,G34=0),0,G33/G34)</f>
        <v>0</v>
      </c>
      <c r="I33" s="164">
        <f>IF(AND(H33&gt;0.015,H33&lt;=0.03),3,IF(AND(H33&gt;0.03,H33&lt;=0.05),5,IF(H33&gt;0.05,10,0)))</f>
        <v>0</v>
      </c>
    </row>
    <row r="34" spans="3:9" x14ac:dyDescent="0.2">
      <c r="C34" s="131" t="s">
        <v>112</v>
      </c>
      <c r="D34" s="125"/>
      <c r="E34" s="126"/>
      <c r="F34" s="125"/>
      <c r="G34" s="136">
        <f>(D34+E34+F34)/3</f>
        <v>0</v>
      </c>
      <c r="H34" s="137"/>
      <c r="I34" s="137"/>
    </row>
    <row r="35" spans="3:9" ht="13.5" thickBot="1" x14ac:dyDescent="0.25">
      <c r="C35" s="132"/>
      <c r="D35" s="133"/>
      <c r="E35" s="134"/>
      <c r="F35" s="133"/>
      <c r="G35" s="140"/>
      <c r="H35" s="140"/>
      <c r="I35" s="140"/>
    </row>
    <row r="37" spans="3:9" ht="15" x14ac:dyDescent="0.2">
      <c r="C37" s="168" t="s">
        <v>67</v>
      </c>
    </row>
    <row r="38" spans="3:9" ht="15" x14ac:dyDescent="0.2">
      <c r="C38" s="168" t="s">
        <v>68</v>
      </c>
    </row>
    <row r="39" spans="3:9" ht="15" x14ac:dyDescent="0.2">
      <c r="C39" s="168" t="s">
        <v>69</v>
      </c>
    </row>
    <row r="40" spans="3:9" ht="15" x14ac:dyDescent="0.2">
      <c r="C40" s="168" t="s">
        <v>115</v>
      </c>
    </row>
    <row r="41" spans="3:9" ht="15" x14ac:dyDescent="0.2">
      <c r="C41" s="168" t="s">
        <v>116</v>
      </c>
    </row>
    <row r="42" spans="3:9" x14ac:dyDescent="0.2">
      <c r="C42" s="44" t="s">
        <v>117</v>
      </c>
    </row>
    <row r="90" spans="3:8" hidden="1" x14ac:dyDescent="0.2">
      <c r="C90" s="260" t="s">
        <v>29</v>
      </c>
      <c r="D90" s="256" t="str">
        <f>IFERROR(IF(#REF!="",#REF!/#REF!,#REF!/#REF!),"-")</f>
        <v>-</v>
      </c>
      <c r="E90" s="256" t="str">
        <f>IFERROR(IF(#REF!="",D14/#REF!,D14/#REF!),"-")</f>
        <v>-</v>
      </c>
      <c r="F90" s="256" t="str">
        <f>IFERROR(IF(#REF!="",E14/#REF!,E14/#REF!),"-")</f>
        <v>-</v>
      </c>
      <c r="G90" s="256" t="str">
        <f>IFERROR(IF(#REF!="",F14/#REF!,F14/#REF!),"-")</f>
        <v>-</v>
      </c>
      <c r="H90" s="258" t="str">
        <f>IFERROR(IF(#REF!="",H14/#REF!,H14/#REF!),"-")</f>
        <v>-</v>
      </c>
    </row>
    <row r="91" spans="3:8" ht="13.5" hidden="1" thickBot="1" x14ac:dyDescent="0.25">
      <c r="C91" s="261"/>
      <c r="D91" s="257"/>
      <c r="E91" s="257"/>
      <c r="F91" s="257"/>
      <c r="G91" s="257"/>
      <c r="H91" s="259"/>
    </row>
    <row r="92" spans="3:8" ht="13.5" hidden="1" thickBot="1" x14ac:dyDescent="0.25">
      <c r="C92" s="50" t="s">
        <v>30</v>
      </c>
      <c r="D92" s="3">
        <f>MIN(IFERROR(IF(D90&lt;20%,0,#REF!*0.5/(SQRT(#REF!/1000000))),0),10)</f>
        <v>0</v>
      </c>
      <c r="E92" s="3">
        <f>MIN(IFERROR(IF(E90&lt;20%,0,D14*0.5/(SQRT(#REF!/1000000))),0),10)</f>
        <v>0</v>
      </c>
      <c r="F92" s="3">
        <f>MIN(IFERROR(IF(F90&lt;20%,0,E14*0.5/(SQRT(#REF!/1000000))),0),10)</f>
        <v>0</v>
      </c>
      <c r="G92" s="3">
        <f>MIN(IFERROR(IF(G90&lt;20%,0,F14*0.5/(SQRT(#REF!/1000000))),0),10)</f>
        <v>0</v>
      </c>
      <c r="H92" s="3">
        <f>MIN(IFERROR(IF(H90&lt;20%,0,H14*0.5/(SQRT(#REF!/1000000))),0),10)</f>
        <v>0</v>
      </c>
    </row>
  </sheetData>
  <sheetProtection formatCells="0" formatColumns="0" formatRows="0" insertRows="0" deleteRows="0"/>
  <mergeCells count="8">
    <mergeCell ref="H2:I2"/>
    <mergeCell ref="C5:H5"/>
    <mergeCell ref="F90:F91"/>
    <mergeCell ref="G90:G91"/>
    <mergeCell ref="H90:H91"/>
    <mergeCell ref="C90:C91"/>
    <mergeCell ref="D90:D91"/>
    <mergeCell ref="E90:E91"/>
  </mergeCells>
  <conditionalFormatting sqref="I14:I15">
    <cfRule type="expression" dxfId="6" priority="2" stopIfTrue="1">
      <formula>+$I$14&gt;#REF!</formula>
    </cfRule>
  </conditionalFormatting>
  <conditionalFormatting sqref="I32:I33">
    <cfRule type="expression" dxfId="5" priority="1" stopIfTrue="1">
      <formula>+$I$14&gt;#REF!</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93"/>
  <sheetViews>
    <sheetView workbookViewId="0">
      <selection activeCell="G22" sqref="G22"/>
    </sheetView>
  </sheetViews>
  <sheetFormatPr baseColWidth="10" defaultRowHeight="12.75" x14ac:dyDescent="0.2"/>
  <cols>
    <col min="1" max="1" width="4.7109375" style="44" customWidth="1"/>
    <col min="2" max="2" width="12.7109375" style="44" bestFit="1" customWidth="1"/>
    <col min="3" max="3" width="38.7109375" style="44" bestFit="1" customWidth="1"/>
    <col min="4" max="4" width="16.140625" style="44" customWidth="1"/>
    <col min="5" max="6" width="15.28515625" style="44" customWidth="1"/>
    <col min="7" max="7" width="19.5703125" style="44" bestFit="1" customWidth="1"/>
    <col min="8" max="8" width="27.5703125" style="44" customWidth="1"/>
    <col min="9" max="9" width="20" style="44" customWidth="1"/>
    <col min="10" max="10" width="15.5703125" style="44" bestFit="1" customWidth="1"/>
    <col min="11" max="16384" width="11.42578125" style="44"/>
  </cols>
  <sheetData>
    <row r="2" spans="2:10" x14ac:dyDescent="0.2">
      <c r="B2" s="41"/>
      <c r="C2" s="42"/>
      <c r="D2" s="166"/>
      <c r="E2" s="166"/>
      <c r="F2" s="166"/>
      <c r="H2" s="254" t="s">
        <v>92</v>
      </c>
      <c r="I2" s="254"/>
      <c r="J2" s="45"/>
    </row>
    <row r="3" spans="2:10" x14ac:dyDescent="0.2">
      <c r="B3" s="41"/>
      <c r="C3" s="46"/>
      <c r="D3" s="166"/>
      <c r="E3" s="166"/>
      <c r="F3" s="166"/>
      <c r="G3" s="47"/>
      <c r="H3" s="47"/>
      <c r="I3" s="166"/>
    </row>
    <row r="4" spans="2:10" x14ac:dyDescent="0.2">
      <c r="C4" s="41"/>
      <c r="D4" s="166"/>
      <c r="E4" s="166"/>
      <c r="F4" s="166"/>
      <c r="G4" s="47"/>
      <c r="H4" s="47"/>
      <c r="I4" s="166"/>
    </row>
    <row r="5" spans="2:10" x14ac:dyDescent="0.2">
      <c r="C5" s="255" t="s">
        <v>39</v>
      </c>
      <c r="D5" s="255"/>
      <c r="E5" s="255"/>
      <c r="F5" s="255"/>
      <c r="G5" s="255"/>
      <c r="H5" s="255"/>
      <c r="I5" s="48"/>
    </row>
    <row r="6" spans="2:10" x14ac:dyDescent="0.2">
      <c r="C6" s="228"/>
      <c r="D6" s="228"/>
      <c r="E6" s="228"/>
      <c r="F6" s="228"/>
      <c r="G6" s="228"/>
      <c r="H6" s="228"/>
      <c r="I6" s="48"/>
    </row>
    <row r="7" spans="2:10" ht="15" x14ac:dyDescent="0.25">
      <c r="C7" s="230" t="s">
        <v>114</v>
      </c>
    </row>
    <row r="8" spans="2:10" ht="13.5" thickBot="1" x14ac:dyDescent="0.25"/>
    <row r="9" spans="2:10" ht="19.5" customHeight="1" x14ac:dyDescent="0.2">
      <c r="C9" s="109"/>
      <c r="D9" s="86" t="s">
        <v>50</v>
      </c>
      <c r="E9" s="86" t="s">
        <v>51</v>
      </c>
      <c r="F9" s="109" t="s">
        <v>52</v>
      </c>
      <c r="G9" s="173" t="s">
        <v>78</v>
      </c>
      <c r="H9" s="111" t="s">
        <v>80</v>
      </c>
      <c r="I9" s="166"/>
    </row>
    <row r="10" spans="2:10" ht="17.25" customHeight="1" x14ac:dyDescent="0.2">
      <c r="C10" s="112" t="s">
        <v>53</v>
      </c>
      <c r="D10" s="167"/>
      <c r="E10" s="167"/>
      <c r="F10" s="112"/>
      <c r="G10" s="174" t="s">
        <v>79</v>
      </c>
      <c r="H10" s="115" t="s">
        <v>81</v>
      </c>
      <c r="I10" s="171"/>
    </row>
    <row r="11" spans="2:10" x14ac:dyDescent="0.2">
      <c r="C11" s="116"/>
      <c r="D11" s="167"/>
      <c r="E11" s="167"/>
      <c r="F11" s="112"/>
      <c r="G11" s="175"/>
      <c r="H11" s="118"/>
      <c r="I11" s="171"/>
    </row>
    <row r="12" spans="2:10" ht="13.5" thickBot="1" x14ac:dyDescent="0.25">
      <c r="C12" s="119"/>
      <c r="D12" s="120"/>
      <c r="E12" s="120"/>
      <c r="F12" s="119"/>
      <c r="G12" s="176"/>
      <c r="H12" s="122"/>
      <c r="I12" s="171"/>
    </row>
    <row r="13" spans="2:10" x14ac:dyDescent="0.2">
      <c r="C13" s="127"/>
      <c r="D13" s="128"/>
      <c r="E13" s="129"/>
      <c r="F13" s="128"/>
      <c r="G13" s="177"/>
      <c r="H13" s="138"/>
      <c r="I13" s="171"/>
    </row>
    <row r="14" spans="2:10" x14ac:dyDescent="0.2">
      <c r="C14" s="130" t="s">
        <v>73</v>
      </c>
      <c r="D14" s="123"/>
      <c r="E14" s="124"/>
      <c r="F14" s="123"/>
      <c r="G14" s="180">
        <f>SUM(D14,E14,F14)</f>
        <v>0</v>
      </c>
      <c r="H14" s="139"/>
      <c r="I14" s="172"/>
    </row>
    <row r="15" spans="2:10" ht="13.5" thickBot="1" x14ac:dyDescent="0.25">
      <c r="C15" s="182" t="s">
        <v>75</v>
      </c>
      <c r="D15" s="183"/>
      <c r="E15" s="169"/>
      <c r="F15" s="183"/>
      <c r="G15" s="181">
        <f>SUM(D15:F15)</f>
        <v>0</v>
      </c>
      <c r="H15" s="139"/>
      <c r="I15" s="172"/>
    </row>
    <row r="16" spans="2:10" ht="13.5" thickBot="1" x14ac:dyDescent="0.25">
      <c r="C16" s="190" t="s">
        <v>77</v>
      </c>
      <c r="D16" s="188">
        <f>D14-D15</f>
        <v>0</v>
      </c>
      <c r="E16" s="188">
        <f t="shared" ref="E16:F16" si="0">E14-E15</f>
        <v>0</v>
      </c>
      <c r="F16" s="188">
        <f t="shared" si="0"/>
        <v>0</v>
      </c>
      <c r="G16" s="191">
        <f>G14-G15</f>
        <v>0</v>
      </c>
      <c r="H16" s="192"/>
      <c r="I16" s="172"/>
    </row>
    <row r="17" spans="3:9" ht="15.75" customHeight="1" x14ac:dyDescent="0.2">
      <c r="C17" s="130" t="s">
        <v>74</v>
      </c>
      <c r="D17" s="183"/>
      <c r="E17" s="169"/>
      <c r="F17" s="183"/>
      <c r="G17" s="184">
        <f>SUM(D17:F17)</f>
        <v>0</v>
      </c>
      <c r="H17" s="137"/>
      <c r="I17" s="170"/>
    </row>
    <row r="18" spans="3:9" ht="13.5" thickBot="1" x14ac:dyDescent="0.25">
      <c r="C18" s="185" t="s">
        <v>76</v>
      </c>
      <c r="D18" s="178"/>
      <c r="E18" s="179"/>
      <c r="F18" s="178"/>
      <c r="G18" s="186">
        <f>SUM(D18:F18)</f>
        <v>0</v>
      </c>
      <c r="H18" s="137"/>
      <c r="I18" s="170"/>
    </row>
    <row r="19" spans="3:9" ht="13.5" thickBot="1" x14ac:dyDescent="0.25">
      <c r="C19" s="187" t="s">
        <v>77</v>
      </c>
      <c r="D19" s="188">
        <f>D17-D18</f>
        <v>0</v>
      </c>
      <c r="E19" s="188">
        <f t="shared" ref="E19:F19" si="1">E17-E18</f>
        <v>0</v>
      </c>
      <c r="F19" s="188">
        <f t="shared" si="1"/>
        <v>0</v>
      </c>
      <c r="G19" s="189">
        <f>G17-G18</f>
        <v>0</v>
      </c>
      <c r="H19" s="140"/>
      <c r="I19" s="170"/>
    </row>
    <row r="20" spans="3:9" x14ac:dyDescent="0.2">
      <c r="C20" s="143"/>
      <c r="D20" s="144"/>
      <c r="E20" s="144"/>
      <c r="F20" s="144"/>
      <c r="G20" s="145"/>
      <c r="H20" s="49"/>
      <c r="I20" s="170"/>
    </row>
    <row r="21" spans="3:9" x14ac:dyDescent="0.2">
      <c r="C21" s="44" t="s">
        <v>86</v>
      </c>
      <c r="D21" s="49"/>
      <c r="E21" s="49"/>
      <c r="F21" s="49"/>
      <c r="G21" s="49"/>
      <c r="H21" s="49"/>
    </row>
    <row r="22" spans="3:9" ht="15" x14ac:dyDescent="0.2">
      <c r="C22" s="168"/>
    </row>
    <row r="23" spans="3:9" ht="15" x14ac:dyDescent="0.2">
      <c r="C23" s="168"/>
    </row>
    <row r="24" spans="3:9" ht="15" x14ac:dyDescent="0.2">
      <c r="C24" s="168"/>
    </row>
    <row r="25" spans="3:9" ht="15" x14ac:dyDescent="0.2">
      <c r="C25" s="168"/>
    </row>
    <row r="26" spans="3:9" ht="15" x14ac:dyDescent="0.2">
      <c r="C26" s="168"/>
    </row>
    <row r="91" spans="3:8" hidden="1" x14ac:dyDescent="0.2">
      <c r="C91" s="260" t="s">
        <v>29</v>
      </c>
      <c r="D91" s="256" t="str">
        <f>IFERROR(IF(#REF!="",#REF!/#REF!,#REF!/#REF!),"-")</f>
        <v>-</v>
      </c>
      <c r="E91" s="256" t="str">
        <f>IFERROR(IF(#REF!="",D13/#REF!,D13/#REF!),"-")</f>
        <v>-</v>
      </c>
      <c r="F91" s="256" t="str">
        <f>IFERROR(IF(#REF!="",E13/#REF!,E13/#REF!),"-")</f>
        <v>-</v>
      </c>
      <c r="G91" s="256" t="str">
        <f>IFERROR(IF(#REF!="",F13/#REF!,F13/#REF!),"-")</f>
        <v>-</v>
      </c>
      <c r="H91" s="258" t="str">
        <f>IFERROR(IF(#REF!="",H13/#REF!,H13/#REF!),"-")</f>
        <v>-</v>
      </c>
    </row>
    <row r="92" spans="3:8" ht="13.5" hidden="1" thickBot="1" x14ac:dyDescent="0.25">
      <c r="C92" s="261"/>
      <c r="D92" s="257"/>
      <c r="E92" s="257"/>
      <c r="F92" s="257"/>
      <c r="G92" s="257"/>
      <c r="H92" s="259"/>
    </row>
    <row r="93" spans="3:8" ht="13.5" hidden="1" thickBot="1" x14ac:dyDescent="0.25">
      <c r="C93" s="50" t="s">
        <v>30</v>
      </c>
      <c r="D93" s="3">
        <f>MIN(IFERROR(IF(D91&lt;20%,0,#REF!*0.5/(SQRT(#REF!/1000000))),0),10)</f>
        <v>0</v>
      </c>
      <c r="E93" s="3">
        <f>MIN(IFERROR(IF(E91&lt;20%,0,D13*0.5/(SQRT(#REF!/1000000))),0),10)</f>
        <v>0</v>
      </c>
      <c r="F93" s="3">
        <f>MIN(IFERROR(IF(F91&lt;20%,0,E13*0.5/(SQRT(#REF!/1000000))),0),10)</f>
        <v>0</v>
      </c>
      <c r="G93" s="3">
        <f>MIN(IFERROR(IF(G91&lt;20%,0,F13*0.5/(SQRT(#REF!/1000000))),0),10)</f>
        <v>0</v>
      </c>
      <c r="H93" s="3">
        <f>MIN(IFERROR(IF(H91&lt;20%,0,H13*0.5/(SQRT(#REF!/1000000))),0),10)</f>
        <v>0</v>
      </c>
    </row>
  </sheetData>
  <mergeCells count="8">
    <mergeCell ref="H2:I2"/>
    <mergeCell ref="C5:H5"/>
    <mergeCell ref="C91:C92"/>
    <mergeCell ref="D91:D92"/>
    <mergeCell ref="E91:E92"/>
    <mergeCell ref="F91:F92"/>
    <mergeCell ref="G91:G92"/>
    <mergeCell ref="H91:H92"/>
  </mergeCells>
  <conditionalFormatting sqref="I13:I16">
    <cfRule type="expression" dxfId="4" priority="1" stopIfTrue="1">
      <formula>+$I$13&gt;#REF!</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Q35"/>
  <sheetViews>
    <sheetView showGridLines="0" workbookViewId="0">
      <selection activeCell="R25" sqref="R25"/>
    </sheetView>
  </sheetViews>
  <sheetFormatPr baseColWidth="10" defaultRowHeight="12.75" x14ac:dyDescent="0.2"/>
  <cols>
    <col min="1" max="1" width="4.7109375" style="44" customWidth="1"/>
    <col min="2" max="2" width="12.85546875" style="44" customWidth="1"/>
    <col min="3" max="3" width="33.85546875" style="44" customWidth="1"/>
    <col min="4" max="4" width="32.85546875" style="44" customWidth="1"/>
    <col min="5" max="5" width="1.5703125" style="44" customWidth="1"/>
    <col min="6" max="6" width="16.85546875" style="44" customWidth="1"/>
    <col min="7" max="12" width="11.42578125" style="44" hidden="1" customWidth="1"/>
    <col min="13" max="17" width="0" style="44" hidden="1" customWidth="1"/>
    <col min="18" max="16384" width="11.42578125" style="44"/>
  </cols>
  <sheetData>
    <row r="2" spans="2:17" x14ac:dyDescent="0.2">
      <c r="B2" s="41"/>
      <c r="C2" s="42"/>
      <c r="F2" s="45" t="s">
        <v>46</v>
      </c>
      <c r="G2" s="45"/>
    </row>
    <row r="3" spans="2:17" x14ac:dyDescent="0.2">
      <c r="B3" s="41"/>
      <c r="C3" s="46"/>
    </row>
    <row r="4" spans="2:17" x14ac:dyDescent="0.2">
      <c r="B4" s="41"/>
      <c r="L4" s="51">
        <v>43830</v>
      </c>
    </row>
    <row r="5" spans="2:17" x14ac:dyDescent="0.2">
      <c r="C5" s="255" t="s">
        <v>10</v>
      </c>
      <c r="D5" s="255"/>
      <c r="E5" s="255"/>
      <c r="F5" s="255"/>
      <c r="G5" s="255"/>
      <c r="L5" s="44" t="s">
        <v>32</v>
      </c>
    </row>
    <row r="6" spans="2:17" ht="13.5" thickBot="1" x14ac:dyDescent="0.25">
      <c r="C6" s="43"/>
      <c r="D6" s="43"/>
      <c r="E6" s="43"/>
      <c r="F6" s="43"/>
      <c r="G6" s="43"/>
      <c r="K6" s="44" t="s">
        <v>33</v>
      </c>
      <c r="L6" s="52">
        <f>+IF(AND(F7-D13&lt;=365,F7-D13&gt;=0),3,0)</f>
        <v>3</v>
      </c>
    </row>
    <row r="7" spans="2:17" ht="13.5" thickBot="1" x14ac:dyDescent="0.25">
      <c r="C7" s="264" t="s">
        <v>13</v>
      </c>
      <c r="D7" s="265"/>
      <c r="E7" s="266"/>
      <c r="F7" s="53">
        <f>'F SECT MEF Resumen'!G10</f>
        <v>0</v>
      </c>
      <c r="G7" s="48"/>
      <c r="H7" s="54"/>
      <c r="I7" s="55"/>
    </row>
    <row r="8" spans="2:17" ht="13.5" thickBot="1" x14ac:dyDescent="0.25">
      <c r="C8" s="56"/>
      <c r="D8" s="56"/>
      <c r="E8" s="56"/>
      <c r="F8" s="57"/>
      <c r="Q8" s="44" t="s">
        <v>11</v>
      </c>
    </row>
    <row r="9" spans="2:17" ht="13.5" thickBot="1" x14ac:dyDescent="0.25">
      <c r="C9" s="262" t="s">
        <v>34</v>
      </c>
      <c r="D9" s="263"/>
      <c r="E9" s="263"/>
      <c r="F9" s="58" t="s">
        <v>11</v>
      </c>
      <c r="Q9" s="44" t="s">
        <v>12</v>
      </c>
    </row>
    <row r="10" spans="2:17" x14ac:dyDescent="0.2">
      <c r="I10" s="59"/>
    </row>
    <row r="11" spans="2:17" x14ac:dyDescent="0.2">
      <c r="C11" s="60" t="s">
        <v>14</v>
      </c>
      <c r="G11" s="61"/>
    </row>
    <row r="12" spans="2:17" ht="13.5" thickBot="1" x14ac:dyDescent="0.25">
      <c r="G12" s="62"/>
      <c r="H12" s="59"/>
    </row>
    <row r="13" spans="2:17" ht="13.5" thickBot="1" x14ac:dyDescent="0.25">
      <c r="C13" s="63" t="s">
        <v>15</v>
      </c>
      <c r="D13" s="64"/>
      <c r="E13" s="61"/>
      <c r="F13" s="61"/>
      <c r="G13" s="65"/>
    </row>
    <row r="14" spans="2:17" ht="13.5" thickBot="1" x14ac:dyDescent="0.25">
      <c r="C14" s="63" t="s">
        <v>16</v>
      </c>
      <c r="D14" s="64"/>
      <c r="E14" s="61"/>
      <c r="F14" s="61"/>
      <c r="G14" s="65"/>
    </row>
    <row r="15" spans="2:17" x14ac:dyDescent="0.2">
      <c r="C15" s="65"/>
      <c r="D15" s="65"/>
      <c r="E15" s="61"/>
      <c r="F15" s="65"/>
    </row>
    <row r="16" spans="2:17" x14ac:dyDescent="0.2">
      <c r="C16" s="60" t="s">
        <v>17</v>
      </c>
      <c r="D16" s="65"/>
      <c r="E16" s="65"/>
      <c r="F16" s="65"/>
    </row>
    <row r="18" spans="3:9" x14ac:dyDescent="0.2">
      <c r="C18" s="66" t="s">
        <v>18</v>
      </c>
    </row>
    <row r="19" spans="3:9" ht="13.5" thickBot="1" x14ac:dyDescent="0.25">
      <c r="C19" s="66"/>
    </row>
    <row r="20" spans="3:9" ht="13.5" thickBot="1" x14ac:dyDescent="0.25">
      <c r="C20" s="67" t="s">
        <v>19</v>
      </c>
      <c r="D20" s="68"/>
      <c r="F20" s="59"/>
    </row>
    <row r="21" spans="3:9" ht="13.5" thickBot="1" x14ac:dyDescent="0.25">
      <c r="C21" s="67" t="s">
        <v>20</v>
      </c>
      <c r="D21" s="69"/>
      <c r="H21" s="59"/>
      <c r="I21" s="59"/>
    </row>
    <row r="22" spans="3:9" ht="13.5" thickBot="1" x14ac:dyDescent="0.25">
      <c r="C22" s="67" t="s">
        <v>21</v>
      </c>
      <c r="D22" s="69"/>
    </row>
    <row r="23" spans="3:9" ht="13.5" thickBot="1" x14ac:dyDescent="0.25">
      <c r="C23" s="63" t="s">
        <v>15</v>
      </c>
      <c r="D23" s="68"/>
      <c r="F23" s="59"/>
    </row>
    <row r="24" spans="3:9" ht="13.5" thickBot="1" x14ac:dyDescent="0.25">
      <c r="C24" s="63" t="s">
        <v>16</v>
      </c>
      <c r="D24" s="68"/>
    </row>
    <row r="25" spans="3:9" x14ac:dyDescent="0.2">
      <c r="C25" s="70"/>
      <c r="D25" s="71"/>
    </row>
    <row r="26" spans="3:9" x14ac:dyDescent="0.2">
      <c r="C26" s="66" t="s">
        <v>22</v>
      </c>
    </row>
    <row r="27" spans="3:9" ht="13.5" thickBot="1" x14ac:dyDescent="0.25">
      <c r="C27" s="66"/>
      <c r="D27" s="71"/>
      <c r="E27" s="44" t="e">
        <f>+IF('F SECT MEF 1'!F9="SI",'F SECT MEF 1'!#REF!,O)</f>
        <v>#REF!</v>
      </c>
    </row>
    <row r="28" spans="3:9" ht="13.5" thickBot="1" x14ac:dyDescent="0.25">
      <c r="C28" s="72" t="s">
        <v>20</v>
      </c>
      <c r="D28" s="69"/>
      <c r="G28" s="59"/>
      <c r="H28" s="51"/>
      <c r="I28" s="59"/>
    </row>
    <row r="29" spans="3:9" ht="13.5" thickBot="1" x14ac:dyDescent="0.25">
      <c r="C29" s="72" t="s">
        <v>21</v>
      </c>
      <c r="D29" s="68"/>
    </row>
    <row r="30" spans="3:9" ht="13.5" thickBot="1" x14ac:dyDescent="0.25">
      <c r="C30" s="73" t="s">
        <v>15</v>
      </c>
      <c r="D30" s="68"/>
      <c r="F30" s="59"/>
    </row>
    <row r="31" spans="3:9" ht="24.75" customHeight="1" thickBot="1" x14ac:dyDescent="0.25">
      <c r="C31" s="73" t="s">
        <v>16</v>
      </c>
      <c r="D31" s="68"/>
    </row>
    <row r="32" spans="3:9" ht="13.5" thickBot="1" x14ac:dyDescent="0.25">
      <c r="C32" s="66"/>
      <c r="D32" s="71"/>
    </row>
    <row r="33" spans="3:4" ht="13.5" thickBot="1" x14ac:dyDescent="0.25">
      <c r="C33" s="74" t="s">
        <v>48</v>
      </c>
      <c r="D33" s="2">
        <f>+IF(OR(D21="SI",D28="SI"),5,0)</f>
        <v>0</v>
      </c>
    </row>
    <row r="35" spans="3:4" x14ac:dyDescent="0.2">
      <c r="C35" s="66" t="s">
        <v>49</v>
      </c>
    </row>
  </sheetData>
  <mergeCells count="3">
    <mergeCell ref="C9:E9"/>
    <mergeCell ref="C5:G5"/>
    <mergeCell ref="C7:E7"/>
  </mergeCells>
  <conditionalFormatting sqref="C16:D24">
    <cfRule type="expression" dxfId="3" priority="2">
      <formula>$F$9&lt;&gt;"SI"</formula>
    </cfRule>
  </conditionalFormatting>
  <conditionalFormatting sqref="C26:D31">
    <cfRule type="expression" dxfId="2" priority="1">
      <formula>$F$9&lt;&gt;"NO"</formula>
    </cfRule>
  </conditionalFormatting>
  <dataValidations count="2">
    <dataValidation type="list" allowBlank="1" showInputMessage="1" showErrorMessage="1" sqref="E21 E28" xr:uid="{00000000-0002-0000-0300-000000000000}">
      <formula1>$G$35:$G$36</formula1>
    </dataValidation>
    <dataValidation type="list" allowBlank="1" showInputMessage="1" showErrorMessage="1" sqref="F9 D21 D28" xr:uid="{00000000-0002-0000-0300-000001000000}">
      <formula1>$Q$8:$Q$9</formula1>
    </dataValidation>
  </dataValidation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J89"/>
  <sheetViews>
    <sheetView showGridLines="0" zoomScaleNormal="100" workbookViewId="0">
      <selection activeCell="G27" sqref="G27"/>
    </sheetView>
  </sheetViews>
  <sheetFormatPr baseColWidth="10" defaultRowHeight="12.75" x14ac:dyDescent="0.2"/>
  <cols>
    <col min="1" max="1" width="4.7109375" style="44" customWidth="1"/>
    <col min="2" max="2" width="12.7109375" style="44" bestFit="1" customWidth="1"/>
    <col min="3" max="3" width="38.7109375" style="44" bestFit="1" customWidth="1"/>
    <col min="4" max="4" width="13.28515625" style="44" customWidth="1"/>
    <col min="5" max="5" width="13.140625" style="44" customWidth="1"/>
    <col min="6" max="6" width="12.42578125" style="44" customWidth="1"/>
    <col min="7" max="7" width="19.5703125" style="44" bestFit="1" customWidth="1"/>
    <col min="8" max="8" width="15.7109375" style="44" customWidth="1"/>
    <col min="9" max="9" width="20" style="44" customWidth="1"/>
    <col min="10" max="10" width="15.5703125" style="44" bestFit="1" customWidth="1"/>
    <col min="11" max="16384" width="11.42578125" style="44"/>
  </cols>
  <sheetData>
    <row r="2" spans="2:10" x14ac:dyDescent="0.2">
      <c r="B2" s="41"/>
      <c r="C2" s="42"/>
      <c r="D2" s="43"/>
      <c r="E2" s="43"/>
      <c r="F2" s="43"/>
      <c r="H2" s="254" t="s">
        <v>46</v>
      </c>
      <c r="I2" s="254"/>
      <c r="J2" s="45"/>
    </row>
    <row r="3" spans="2:10" x14ac:dyDescent="0.2">
      <c r="B3" s="41"/>
      <c r="C3" s="46"/>
      <c r="D3" s="43"/>
      <c r="E3" s="43"/>
      <c r="F3" s="43"/>
      <c r="G3" s="47"/>
      <c r="H3" s="47"/>
      <c r="I3" s="43"/>
    </row>
    <row r="4" spans="2:10" x14ac:dyDescent="0.2">
      <c r="C4" s="41"/>
      <c r="D4" s="43"/>
      <c r="E4" s="43"/>
      <c r="F4" s="43"/>
      <c r="G4" s="47"/>
      <c r="H4" s="47"/>
      <c r="I4" s="43"/>
    </row>
    <row r="5" spans="2:10" x14ac:dyDescent="0.2">
      <c r="C5" s="255" t="s">
        <v>40</v>
      </c>
      <c r="D5" s="255"/>
      <c r="E5" s="255"/>
      <c r="F5" s="255"/>
      <c r="G5" s="255"/>
      <c r="H5" s="255"/>
      <c r="I5" s="48"/>
    </row>
    <row r="7" spans="2:10" ht="13.5" thickBot="1" x14ac:dyDescent="0.25"/>
    <row r="8" spans="2:10" ht="19.5" customHeight="1" x14ac:dyDescent="0.2">
      <c r="C8" s="109"/>
      <c r="D8" s="86" t="s">
        <v>50</v>
      </c>
      <c r="E8" s="86" t="s">
        <v>51</v>
      </c>
      <c r="F8" s="109" t="s">
        <v>52</v>
      </c>
      <c r="G8" s="110" t="s">
        <v>55</v>
      </c>
      <c r="H8" s="111" t="s">
        <v>57</v>
      </c>
      <c r="I8" s="111" t="s">
        <v>9</v>
      </c>
    </row>
    <row r="9" spans="2:10" ht="17.25" customHeight="1" x14ac:dyDescent="0.2">
      <c r="C9" s="112" t="s">
        <v>53</v>
      </c>
      <c r="D9" s="113"/>
      <c r="E9" s="113"/>
      <c r="F9" s="112"/>
      <c r="G9" s="114" t="s">
        <v>56</v>
      </c>
      <c r="H9" s="115" t="s">
        <v>58</v>
      </c>
      <c r="I9" s="141"/>
    </row>
    <row r="10" spans="2:10" x14ac:dyDescent="0.2">
      <c r="C10" s="116"/>
      <c r="D10" s="113"/>
      <c r="E10" s="113"/>
      <c r="F10" s="112"/>
      <c r="G10" s="117"/>
      <c r="H10" s="118"/>
      <c r="I10" s="141"/>
    </row>
    <row r="11" spans="2:10" ht="13.5" thickBot="1" x14ac:dyDescent="0.25">
      <c r="C11" s="119"/>
      <c r="D11" s="120"/>
      <c r="E11" s="120"/>
      <c r="F11" s="119"/>
      <c r="G11" s="121"/>
      <c r="H11" s="122"/>
      <c r="I11" s="142"/>
    </row>
    <row r="12" spans="2:10" x14ac:dyDescent="0.2">
      <c r="C12" s="127"/>
      <c r="D12" s="128"/>
      <c r="E12" s="129"/>
      <c r="F12" s="128"/>
      <c r="G12" s="135"/>
      <c r="H12" s="138"/>
      <c r="I12" s="138"/>
    </row>
    <row r="13" spans="2:10" ht="25.5" x14ac:dyDescent="0.2">
      <c r="C13" s="152" t="s">
        <v>63</v>
      </c>
      <c r="D13" s="123"/>
      <c r="E13" s="124"/>
      <c r="F13" s="123"/>
      <c r="G13" s="136">
        <f>(D13+E13+F13)/3</f>
        <v>0</v>
      </c>
      <c r="H13" s="139">
        <f>IF(AND(G13=0,G14=0),0,G13/G14)</f>
        <v>0</v>
      </c>
      <c r="I13" s="164">
        <f>IF(AND(H13&gt;1,H13&lt;=5),1,IF(AND(H13&gt;5,H13&lt;=10),3,IF(AND(H13&gt;10,H13&lt;=30),4,IF(AND(H13&gt;30,H13&lt;=45),6,IF(AND(H13&gt;45,H13&lt;=60),8,IF(H13&gt;60,10,0))))))</f>
        <v>0</v>
      </c>
    </row>
    <row r="14" spans="2:10" ht="15.75" customHeight="1" x14ac:dyDescent="0.2">
      <c r="C14" s="131" t="s">
        <v>64</v>
      </c>
      <c r="D14" s="125"/>
      <c r="E14" s="126"/>
      <c r="F14" s="125"/>
      <c r="G14" s="136">
        <f>(D14+E14+F14)/3</f>
        <v>0</v>
      </c>
      <c r="H14" s="137"/>
      <c r="I14" s="137"/>
    </row>
    <row r="15" spans="2:10" ht="13.5" thickBot="1" x14ac:dyDescent="0.25">
      <c r="C15" s="132"/>
      <c r="D15" s="133"/>
      <c r="E15" s="134"/>
      <c r="F15" s="133"/>
      <c r="G15" s="137"/>
      <c r="H15" s="140"/>
      <c r="I15" s="140"/>
    </row>
    <row r="16" spans="2:10" x14ac:dyDescent="0.2">
      <c r="C16" s="143"/>
      <c r="D16" s="144"/>
      <c r="E16" s="144"/>
      <c r="F16" s="144"/>
      <c r="G16" s="145"/>
      <c r="H16" s="49"/>
    </row>
    <row r="17" spans="4:8" x14ac:dyDescent="0.2">
      <c r="D17" s="49"/>
      <c r="E17" s="49"/>
      <c r="F17" s="49"/>
      <c r="G17" s="49"/>
      <c r="H17" s="49"/>
    </row>
    <row r="87" spans="3:8" hidden="1" x14ac:dyDescent="0.2">
      <c r="C87" s="260" t="s">
        <v>29</v>
      </c>
      <c r="D87" s="256" t="str">
        <f>IFERROR(IF(#REF!="",#REF!/#REF!,#REF!/#REF!),"-")</f>
        <v>-</v>
      </c>
      <c r="E87" s="256" t="str">
        <f>IFERROR(IF(#REF!="",D12/#REF!,D12/#REF!),"-")</f>
        <v>-</v>
      </c>
      <c r="F87" s="256" t="str">
        <f>IFERROR(IF(#REF!="",E12/#REF!,E12/#REF!),"-")</f>
        <v>-</v>
      </c>
      <c r="G87" s="256" t="str">
        <f>IFERROR(IF(#REF!="",F12/#REF!,F12/#REF!),"-")</f>
        <v>-</v>
      </c>
      <c r="H87" s="258" t="str">
        <f>IFERROR(IF(#REF!="",H12/#REF!,H12/#REF!),"-")</f>
        <v>-</v>
      </c>
    </row>
    <row r="88" spans="3:8" ht="13.5" hidden="1" thickBot="1" x14ac:dyDescent="0.25">
      <c r="C88" s="261"/>
      <c r="D88" s="257"/>
      <c r="E88" s="257"/>
      <c r="F88" s="257"/>
      <c r="G88" s="257"/>
      <c r="H88" s="259"/>
    </row>
    <row r="89" spans="3:8" ht="13.5" hidden="1" thickBot="1" x14ac:dyDescent="0.25">
      <c r="C89" s="50" t="s">
        <v>30</v>
      </c>
      <c r="D89" s="3">
        <f>MIN(IFERROR(IF(D87&lt;20%,0,#REF!*0.5/(SQRT(#REF!/1000000))),0),10)</f>
        <v>0</v>
      </c>
      <c r="E89" s="3">
        <f>MIN(IFERROR(IF(E87&lt;20%,0,D12*0.5/(SQRT(#REF!/1000000))),0),10)</f>
        <v>0</v>
      </c>
      <c r="F89" s="3">
        <f>MIN(IFERROR(IF(F87&lt;20%,0,E12*0.5/(SQRT(#REF!/1000000))),0),10)</f>
        <v>0</v>
      </c>
      <c r="G89" s="3">
        <f>MIN(IFERROR(IF(G87&lt;20%,0,F12*0.5/(SQRT(#REF!/1000000))),0),10)</f>
        <v>0</v>
      </c>
      <c r="H89" s="3">
        <f>MIN(IFERROR(IF(H87&lt;20%,0,H12*0.5/(SQRT(#REF!/1000000))),0),10)</f>
        <v>0</v>
      </c>
    </row>
  </sheetData>
  <sheetProtection formatCells="0" formatColumns="0" formatRows="0" insertRows="0" deleteRows="0"/>
  <mergeCells count="8">
    <mergeCell ref="H2:I2"/>
    <mergeCell ref="C5:H5"/>
    <mergeCell ref="H87:H88"/>
    <mergeCell ref="C87:C88"/>
    <mergeCell ref="D87:D88"/>
    <mergeCell ref="E87:E88"/>
    <mergeCell ref="F87:F88"/>
    <mergeCell ref="G87:G88"/>
  </mergeCells>
  <conditionalFormatting sqref="I12:I13">
    <cfRule type="expression" dxfId="1" priority="1" stopIfTrue="1">
      <formula>+$I$12&gt;#REF!</formula>
    </cfRule>
  </conditionalFormatting>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J92"/>
  <sheetViews>
    <sheetView workbookViewId="0">
      <selection activeCell="C20" sqref="C20"/>
    </sheetView>
  </sheetViews>
  <sheetFormatPr baseColWidth="10" defaultRowHeight="12.75" x14ac:dyDescent="0.2"/>
  <cols>
    <col min="1" max="1" width="4.7109375" style="44" customWidth="1"/>
    <col min="2" max="2" width="12.7109375" style="44" bestFit="1" customWidth="1"/>
    <col min="3" max="3" width="38.7109375" style="44" bestFit="1" customWidth="1"/>
    <col min="4" max="4" width="16.140625" style="44" customWidth="1"/>
    <col min="5" max="6" width="15.28515625" style="44" customWidth="1"/>
    <col min="7" max="7" width="19.5703125" style="44" bestFit="1" customWidth="1"/>
    <col min="8" max="8" width="27.5703125" style="44" customWidth="1"/>
    <col min="9" max="9" width="20" style="44" customWidth="1"/>
    <col min="10" max="10" width="15.5703125" style="44" bestFit="1" customWidth="1"/>
    <col min="11" max="16384" width="11.42578125" style="44"/>
  </cols>
  <sheetData>
    <row r="2" spans="2:10" x14ac:dyDescent="0.2">
      <c r="B2" s="41"/>
      <c r="C2" s="42"/>
      <c r="D2" s="166"/>
      <c r="E2" s="166"/>
      <c r="F2" s="166"/>
      <c r="H2" s="254" t="s">
        <v>72</v>
      </c>
      <c r="I2" s="254"/>
      <c r="J2" s="45"/>
    </row>
    <row r="3" spans="2:10" x14ac:dyDescent="0.2">
      <c r="B3" s="41"/>
      <c r="C3" s="46"/>
      <c r="D3" s="166"/>
      <c r="E3" s="166"/>
      <c r="F3" s="166"/>
      <c r="G3" s="47"/>
      <c r="H3" s="47"/>
      <c r="I3" s="166"/>
    </row>
    <row r="4" spans="2:10" x14ac:dyDescent="0.2">
      <c r="C4" s="41"/>
      <c r="D4" s="166"/>
      <c r="E4" s="166"/>
      <c r="F4" s="166"/>
      <c r="G4" s="47"/>
      <c r="H4" s="47"/>
      <c r="I4" s="166"/>
    </row>
    <row r="5" spans="2:10" x14ac:dyDescent="0.2">
      <c r="C5" s="255" t="s">
        <v>40</v>
      </c>
      <c r="D5" s="255"/>
      <c r="E5" s="255"/>
      <c r="F5" s="255"/>
      <c r="G5" s="255"/>
      <c r="H5" s="255"/>
      <c r="I5" s="48"/>
    </row>
    <row r="7" spans="2:10" ht="13.5" thickBot="1" x14ac:dyDescent="0.25"/>
    <row r="8" spans="2:10" ht="19.5" customHeight="1" x14ac:dyDescent="0.2">
      <c r="C8" s="109"/>
      <c r="D8" s="86" t="s">
        <v>50</v>
      </c>
      <c r="E8" s="86" t="s">
        <v>51</v>
      </c>
      <c r="F8" s="109" t="s">
        <v>52</v>
      </c>
      <c r="G8" s="173" t="s">
        <v>78</v>
      </c>
      <c r="H8" s="111" t="s">
        <v>80</v>
      </c>
      <c r="I8" s="166"/>
    </row>
    <row r="9" spans="2:10" ht="17.25" customHeight="1" x14ac:dyDescent="0.2">
      <c r="C9" s="112" t="s">
        <v>53</v>
      </c>
      <c r="D9" s="167"/>
      <c r="E9" s="167"/>
      <c r="F9" s="112"/>
      <c r="G9" s="174" t="s">
        <v>79</v>
      </c>
      <c r="H9" s="115" t="s">
        <v>81</v>
      </c>
      <c r="I9" s="171"/>
    </row>
    <row r="10" spans="2:10" x14ac:dyDescent="0.2">
      <c r="C10" s="116"/>
      <c r="D10" s="167"/>
      <c r="E10" s="167"/>
      <c r="F10" s="112"/>
      <c r="G10" s="175"/>
      <c r="H10" s="118"/>
      <c r="I10" s="171"/>
    </row>
    <row r="11" spans="2:10" ht="13.5" thickBot="1" x14ac:dyDescent="0.25">
      <c r="C11" s="119"/>
      <c r="D11" s="120"/>
      <c r="E11" s="120"/>
      <c r="F11" s="119"/>
      <c r="G11" s="176"/>
      <c r="H11" s="122"/>
      <c r="I11" s="171"/>
    </row>
    <row r="12" spans="2:10" x14ac:dyDescent="0.2">
      <c r="C12" s="127"/>
      <c r="D12" s="128"/>
      <c r="E12" s="129"/>
      <c r="F12" s="128"/>
      <c r="G12" s="177"/>
      <c r="H12" s="138"/>
      <c r="I12" s="171"/>
    </row>
    <row r="13" spans="2:10" x14ac:dyDescent="0.2">
      <c r="C13" s="130" t="s">
        <v>84</v>
      </c>
      <c r="D13" s="123"/>
      <c r="E13" s="124"/>
      <c r="F13" s="123"/>
      <c r="G13" s="180">
        <f>SUM(D13,E13,F13)</f>
        <v>0</v>
      </c>
      <c r="H13" s="139"/>
      <c r="I13" s="172"/>
    </row>
    <row r="14" spans="2:10" ht="13.5" thickBot="1" x14ac:dyDescent="0.25">
      <c r="C14" s="182" t="s">
        <v>85</v>
      </c>
      <c r="D14" s="183"/>
      <c r="E14" s="169"/>
      <c r="F14" s="183"/>
      <c r="G14" s="181">
        <f>SUM(D14:F14)</f>
        <v>0</v>
      </c>
      <c r="H14" s="139"/>
      <c r="I14" s="172"/>
    </row>
    <row r="15" spans="2:10" ht="13.5" thickBot="1" x14ac:dyDescent="0.25">
      <c r="C15" s="190" t="s">
        <v>77</v>
      </c>
      <c r="D15" s="188">
        <f>D13-D14</f>
        <v>0</v>
      </c>
      <c r="E15" s="188">
        <f t="shared" ref="E15:F15" si="0">E13-E14</f>
        <v>0</v>
      </c>
      <c r="F15" s="188">
        <f t="shared" si="0"/>
        <v>0</v>
      </c>
      <c r="G15" s="191">
        <f>G13-G14</f>
        <v>0</v>
      </c>
      <c r="H15" s="192"/>
      <c r="I15" s="172"/>
    </row>
    <row r="16" spans="2:10" ht="15.75" customHeight="1" x14ac:dyDescent="0.2">
      <c r="C16" s="130" t="s">
        <v>82</v>
      </c>
      <c r="D16" s="183"/>
      <c r="E16" s="169"/>
      <c r="F16" s="183"/>
      <c r="G16" s="184">
        <f>SUM(D16:F16)</f>
        <v>0</v>
      </c>
      <c r="H16" s="137"/>
      <c r="I16" s="170"/>
    </row>
    <row r="17" spans="3:9" ht="13.5" thickBot="1" x14ac:dyDescent="0.25">
      <c r="C17" s="185" t="s">
        <v>83</v>
      </c>
      <c r="D17" s="178"/>
      <c r="E17" s="179"/>
      <c r="F17" s="178"/>
      <c r="G17" s="186">
        <f>SUM(D17:F17)</f>
        <v>0</v>
      </c>
      <c r="H17" s="137"/>
      <c r="I17" s="170"/>
    </row>
    <row r="18" spans="3:9" ht="13.5" thickBot="1" x14ac:dyDescent="0.25">
      <c r="C18" s="187" t="s">
        <v>77</v>
      </c>
      <c r="D18" s="188">
        <f>D16-D17</f>
        <v>0</v>
      </c>
      <c r="E18" s="188">
        <f t="shared" ref="E18:F18" si="1">E16-E17</f>
        <v>0</v>
      </c>
      <c r="F18" s="188">
        <f t="shared" si="1"/>
        <v>0</v>
      </c>
      <c r="G18" s="189">
        <f>G16-G17</f>
        <v>0</v>
      </c>
      <c r="H18" s="140"/>
      <c r="I18" s="170"/>
    </row>
    <row r="19" spans="3:9" x14ac:dyDescent="0.2">
      <c r="C19" s="143"/>
      <c r="D19" s="144"/>
      <c r="E19" s="144"/>
      <c r="F19" s="144"/>
      <c r="G19" s="145"/>
      <c r="H19" s="49"/>
      <c r="I19" s="170"/>
    </row>
    <row r="20" spans="3:9" x14ac:dyDescent="0.2">
      <c r="C20" s="44" t="s">
        <v>86</v>
      </c>
      <c r="D20" s="49"/>
      <c r="E20" s="49"/>
      <c r="F20" s="49"/>
      <c r="G20" s="49"/>
      <c r="H20" s="49"/>
    </row>
    <row r="21" spans="3:9" ht="15" x14ac:dyDescent="0.2">
      <c r="C21" s="168"/>
    </row>
    <row r="22" spans="3:9" ht="15" x14ac:dyDescent="0.2">
      <c r="C22" s="168"/>
    </row>
    <row r="23" spans="3:9" ht="15" x14ac:dyDescent="0.2">
      <c r="C23" s="168"/>
    </row>
    <row r="24" spans="3:9" ht="15" x14ac:dyDescent="0.2">
      <c r="C24" s="168"/>
    </row>
    <row r="25" spans="3:9" ht="15" x14ac:dyDescent="0.2">
      <c r="C25" s="168"/>
    </row>
    <row r="90" spans="3:8" hidden="1" x14ac:dyDescent="0.2">
      <c r="C90" s="260" t="s">
        <v>29</v>
      </c>
      <c r="D90" s="256" t="str">
        <f>IFERROR(IF(#REF!="",#REF!/#REF!,#REF!/#REF!),"-")</f>
        <v>-</v>
      </c>
      <c r="E90" s="256" t="str">
        <f>IFERROR(IF(#REF!="",D12/#REF!,D12/#REF!),"-")</f>
        <v>-</v>
      </c>
      <c r="F90" s="256" t="str">
        <f>IFERROR(IF(#REF!="",E12/#REF!,E12/#REF!),"-")</f>
        <v>-</v>
      </c>
      <c r="G90" s="256" t="str">
        <f>IFERROR(IF(#REF!="",F12/#REF!,F12/#REF!),"-")</f>
        <v>-</v>
      </c>
      <c r="H90" s="258" t="str">
        <f>IFERROR(IF(#REF!="",H12/#REF!,H12/#REF!),"-")</f>
        <v>-</v>
      </c>
    </row>
    <row r="91" spans="3:8" ht="13.5" hidden="1" thickBot="1" x14ac:dyDescent="0.25">
      <c r="C91" s="261"/>
      <c r="D91" s="257"/>
      <c r="E91" s="257"/>
      <c r="F91" s="257"/>
      <c r="G91" s="257"/>
      <c r="H91" s="259"/>
    </row>
    <row r="92" spans="3:8" ht="13.5" hidden="1" thickBot="1" x14ac:dyDescent="0.25">
      <c r="C92" s="50" t="s">
        <v>30</v>
      </c>
      <c r="D92" s="3">
        <f>MIN(IFERROR(IF(D90&lt;20%,0,#REF!*0.5/(SQRT(#REF!/1000000))),0),10)</f>
        <v>0</v>
      </c>
      <c r="E92" s="3">
        <f>MIN(IFERROR(IF(E90&lt;20%,0,D12*0.5/(SQRT(#REF!/1000000))),0),10)</f>
        <v>0</v>
      </c>
      <c r="F92" s="3">
        <f>MIN(IFERROR(IF(F90&lt;20%,0,E12*0.5/(SQRT(#REF!/1000000))),0),10)</f>
        <v>0</v>
      </c>
      <c r="G92" s="3">
        <f>MIN(IFERROR(IF(G90&lt;20%,0,F12*0.5/(SQRT(#REF!/1000000))),0),10)</f>
        <v>0</v>
      </c>
      <c r="H92" s="3">
        <f>MIN(IFERROR(IF(H90&lt;20%,0,H12*0.5/(SQRT(#REF!/1000000))),0),10)</f>
        <v>0</v>
      </c>
    </row>
  </sheetData>
  <mergeCells count="8">
    <mergeCell ref="H2:I2"/>
    <mergeCell ref="C5:H5"/>
    <mergeCell ref="C90:C91"/>
    <mergeCell ref="D90:D91"/>
    <mergeCell ref="E90:E91"/>
    <mergeCell ref="F90:F91"/>
    <mergeCell ref="G90:G91"/>
    <mergeCell ref="H90:H91"/>
  </mergeCells>
  <conditionalFormatting sqref="I12:I15">
    <cfRule type="expression" dxfId="0" priority="1" stopIfTrue="1">
      <formula>+$I$12&gt;#REF!</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D705C-A9BD-462C-87C2-AC511F7C905D}">
  <dimension ref="A2:K29"/>
  <sheetViews>
    <sheetView workbookViewId="0">
      <selection activeCell="B30" sqref="B30"/>
    </sheetView>
  </sheetViews>
  <sheetFormatPr baseColWidth="10" defaultRowHeight="15" x14ac:dyDescent="0.25"/>
  <cols>
    <col min="1" max="1" width="4.7109375" style="194" customWidth="1"/>
    <col min="2" max="2" width="59" style="194" customWidth="1"/>
    <col min="3" max="3" width="16.5703125" style="194" customWidth="1"/>
    <col min="4" max="4" width="14.85546875" style="194" customWidth="1"/>
    <col min="5" max="5" width="14.28515625" style="194" customWidth="1"/>
    <col min="6" max="6" width="13.85546875" style="194" customWidth="1"/>
    <col min="7" max="7" width="13.5703125" style="194" customWidth="1"/>
    <col min="8" max="8" width="15.28515625" style="194" customWidth="1"/>
    <col min="9" max="10" width="11.42578125" style="194"/>
    <col min="11" max="11" width="2" style="194" customWidth="1"/>
    <col min="12" max="257" width="11.42578125" style="194"/>
    <col min="258" max="258" width="4.7109375" style="194" customWidth="1"/>
    <col min="259" max="259" width="59" style="194" customWidth="1"/>
    <col min="260" max="266" width="11.42578125" style="194"/>
    <col min="267" max="267" width="2" style="194" customWidth="1"/>
    <col min="268" max="513" width="11.42578125" style="194"/>
    <col min="514" max="514" width="4.7109375" style="194" customWidth="1"/>
    <col min="515" max="515" width="59" style="194" customWidth="1"/>
    <col min="516" max="522" width="11.42578125" style="194"/>
    <col min="523" max="523" width="2" style="194" customWidth="1"/>
    <col min="524" max="769" width="11.42578125" style="194"/>
    <col min="770" max="770" width="4.7109375" style="194" customWidth="1"/>
    <col min="771" max="771" width="59" style="194" customWidth="1"/>
    <col min="772" max="778" width="11.42578125" style="194"/>
    <col min="779" max="779" width="2" style="194" customWidth="1"/>
    <col min="780" max="1025" width="11.42578125" style="194"/>
    <col min="1026" max="1026" width="4.7109375" style="194" customWidth="1"/>
    <col min="1027" max="1027" width="59" style="194" customWidth="1"/>
    <col min="1028" max="1034" width="11.42578125" style="194"/>
    <col min="1035" max="1035" width="2" style="194" customWidth="1"/>
    <col min="1036" max="1281" width="11.42578125" style="194"/>
    <col min="1282" max="1282" width="4.7109375" style="194" customWidth="1"/>
    <col min="1283" max="1283" width="59" style="194" customWidth="1"/>
    <col min="1284" max="1290" width="11.42578125" style="194"/>
    <col min="1291" max="1291" width="2" style="194" customWidth="1"/>
    <col min="1292" max="1537" width="11.42578125" style="194"/>
    <col min="1538" max="1538" width="4.7109375" style="194" customWidth="1"/>
    <col min="1539" max="1539" width="59" style="194" customWidth="1"/>
    <col min="1540" max="1546" width="11.42578125" style="194"/>
    <col min="1547" max="1547" width="2" style="194" customWidth="1"/>
    <col min="1548" max="1793" width="11.42578125" style="194"/>
    <col min="1794" max="1794" width="4.7109375" style="194" customWidth="1"/>
    <col min="1795" max="1795" width="59" style="194" customWidth="1"/>
    <col min="1796" max="1802" width="11.42578125" style="194"/>
    <col min="1803" max="1803" width="2" style="194" customWidth="1"/>
    <col min="1804" max="2049" width="11.42578125" style="194"/>
    <col min="2050" max="2050" width="4.7109375" style="194" customWidth="1"/>
    <col min="2051" max="2051" width="59" style="194" customWidth="1"/>
    <col min="2052" max="2058" width="11.42578125" style="194"/>
    <col min="2059" max="2059" width="2" style="194" customWidth="1"/>
    <col min="2060" max="2305" width="11.42578125" style="194"/>
    <col min="2306" max="2306" width="4.7109375" style="194" customWidth="1"/>
    <col min="2307" max="2307" width="59" style="194" customWidth="1"/>
    <col min="2308" max="2314" width="11.42578125" style="194"/>
    <col min="2315" max="2315" width="2" style="194" customWidth="1"/>
    <col min="2316" max="2561" width="11.42578125" style="194"/>
    <col min="2562" max="2562" width="4.7109375" style="194" customWidth="1"/>
    <col min="2563" max="2563" width="59" style="194" customWidth="1"/>
    <col min="2564" max="2570" width="11.42578125" style="194"/>
    <col min="2571" max="2571" width="2" style="194" customWidth="1"/>
    <col min="2572" max="2817" width="11.42578125" style="194"/>
    <col min="2818" max="2818" width="4.7109375" style="194" customWidth="1"/>
    <col min="2819" max="2819" width="59" style="194" customWidth="1"/>
    <col min="2820" max="2826" width="11.42578125" style="194"/>
    <col min="2827" max="2827" width="2" style="194" customWidth="1"/>
    <col min="2828" max="3073" width="11.42578125" style="194"/>
    <col min="3074" max="3074" width="4.7109375" style="194" customWidth="1"/>
    <col min="3075" max="3075" width="59" style="194" customWidth="1"/>
    <col min="3076" max="3082" width="11.42578125" style="194"/>
    <col min="3083" max="3083" width="2" style="194" customWidth="1"/>
    <col min="3084" max="3329" width="11.42578125" style="194"/>
    <col min="3330" max="3330" width="4.7109375" style="194" customWidth="1"/>
    <col min="3331" max="3331" width="59" style="194" customWidth="1"/>
    <col min="3332" max="3338" width="11.42578125" style="194"/>
    <col min="3339" max="3339" width="2" style="194" customWidth="1"/>
    <col min="3340" max="3585" width="11.42578125" style="194"/>
    <col min="3586" max="3586" width="4.7109375" style="194" customWidth="1"/>
    <col min="3587" max="3587" width="59" style="194" customWidth="1"/>
    <col min="3588" max="3594" width="11.42578125" style="194"/>
    <col min="3595" max="3595" width="2" style="194" customWidth="1"/>
    <col min="3596" max="3841" width="11.42578125" style="194"/>
    <col min="3842" max="3842" width="4.7109375" style="194" customWidth="1"/>
    <col min="3843" max="3843" width="59" style="194" customWidth="1"/>
    <col min="3844" max="3850" width="11.42578125" style="194"/>
    <col min="3851" max="3851" width="2" style="194" customWidth="1"/>
    <col min="3852" max="4097" width="11.42578125" style="194"/>
    <col min="4098" max="4098" width="4.7109375" style="194" customWidth="1"/>
    <col min="4099" max="4099" width="59" style="194" customWidth="1"/>
    <col min="4100" max="4106" width="11.42578125" style="194"/>
    <col min="4107" max="4107" width="2" style="194" customWidth="1"/>
    <col min="4108" max="4353" width="11.42578125" style="194"/>
    <col min="4354" max="4354" width="4.7109375" style="194" customWidth="1"/>
    <col min="4355" max="4355" width="59" style="194" customWidth="1"/>
    <col min="4356" max="4362" width="11.42578125" style="194"/>
    <col min="4363" max="4363" width="2" style="194" customWidth="1"/>
    <col min="4364" max="4609" width="11.42578125" style="194"/>
    <col min="4610" max="4610" width="4.7109375" style="194" customWidth="1"/>
    <col min="4611" max="4611" width="59" style="194" customWidth="1"/>
    <col min="4612" max="4618" width="11.42578125" style="194"/>
    <col min="4619" max="4619" width="2" style="194" customWidth="1"/>
    <col min="4620" max="4865" width="11.42578125" style="194"/>
    <col min="4866" max="4866" width="4.7109375" style="194" customWidth="1"/>
    <col min="4867" max="4867" width="59" style="194" customWidth="1"/>
    <col min="4868" max="4874" width="11.42578125" style="194"/>
    <col min="4875" max="4875" width="2" style="194" customWidth="1"/>
    <col min="4876" max="5121" width="11.42578125" style="194"/>
    <col min="5122" max="5122" width="4.7109375" style="194" customWidth="1"/>
    <col min="5123" max="5123" width="59" style="194" customWidth="1"/>
    <col min="5124" max="5130" width="11.42578125" style="194"/>
    <col min="5131" max="5131" width="2" style="194" customWidth="1"/>
    <col min="5132" max="5377" width="11.42578125" style="194"/>
    <col min="5378" max="5378" width="4.7109375" style="194" customWidth="1"/>
    <col min="5379" max="5379" width="59" style="194" customWidth="1"/>
    <col min="5380" max="5386" width="11.42578125" style="194"/>
    <col min="5387" max="5387" width="2" style="194" customWidth="1"/>
    <col min="5388" max="5633" width="11.42578125" style="194"/>
    <col min="5634" max="5634" width="4.7109375" style="194" customWidth="1"/>
    <col min="5635" max="5635" width="59" style="194" customWidth="1"/>
    <col min="5636" max="5642" width="11.42578125" style="194"/>
    <col min="5643" max="5643" width="2" style="194" customWidth="1"/>
    <col min="5644" max="5889" width="11.42578125" style="194"/>
    <col min="5890" max="5890" width="4.7109375" style="194" customWidth="1"/>
    <col min="5891" max="5891" width="59" style="194" customWidth="1"/>
    <col min="5892" max="5898" width="11.42578125" style="194"/>
    <col min="5899" max="5899" width="2" style="194" customWidth="1"/>
    <col min="5900" max="6145" width="11.42578125" style="194"/>
    <col min="6146" max="6146" width="4.7109375" style="194" customWidth="1"/>
    <col min="6147" max="6147" width="59" style="194" customWidth="1"/>
    <col min="6148" max="6154" width="11.42578125" style="194"/>
    <col min="6155" max="6155" width="2" style="194" customWidth="1"/>
    <col min="6156" max="6401" width="11.42578125" style="194"/>
    <col min="6402" max="6402" width="4.7109375" style="194" customWidth="1"/>
    <col min="6403" max="6403" width="59" style="194" customWidth="1"/>
    <col min="6404" max="6410" width="11.42578125" style="194"/>
    <col min="6411" max="6411" width="2" style="194" customWidth="1"/>
    <col min="6412" max="6657" width="11.42578125" style="194"/>
    <col min="6658" max="6658" width="4.7109375" style="194" customWidth="1"/>
    <col min="6659" max="6659" width="59" style="194" customWidth="1"/>
    <col min="6660" max="6666" width="11.42578125" style="194"/>
    <col min="6667" max="6667" width="2" style="194" customWidth="1"/>
    <col min="6668" max="6913" width="11.42578125" style="194"/>
    <col min="6914" max="6914" width="4.7109375" style="194" customWidth="1"/>
    <col min="6915" max="6915" width="59" style="194" customWidth="1"/>
    <col min="6916" max="6922" width="11.42578125" style="194"/>
    <col min="6923" max="6923" width="2" style="194" customWidth="1"/>
    <col min="6924" max="7169" width="11.42578125" style="194"/>
    <col min="7170" max="7170" width="4.7109375" style="194" customWidth="1"/>
    <col min="7171" max="7171" width="59" style="194" customWidth="1"/>
    <col min="7172" max="7178" width="11.42578125" style="194"/>
    <col min="7179" max="7179" width="2" style="194" customWidth="1"/>
    <col min="7180" max="7425" width="11.42578125" style="194"/>
    <col min="7426" max="7426" width="4.7109375" style="194" customWidth="1"/>
    <col min="7427" max="7427" width="59" style="194" customWidth="1"/>
    <col min="7428" max="7434" width="11.42578125" style="194"/>
    <col min="7435" max="7435" width="2" style="194" customWidth="1"/>
    <col min="7436" max="7681" width="11.42578125" style="194"/>
    <col min="7682" max="7682" width="4.7109375" style="194" customWidth="1"/>
    <col min="7683" max="7683" width="59" style="194" customWidth="1"/>
    <col min="7684" max="7690" width="11.42578125" style="194"/>
    <col min="7691" max="7691" width="2" style="194" customWidth="1"/>
    <col min="7692" max="7937" width="11.42578125" style="194"/>
    <col min="7938" max="7938" width="4.7109375" style="194" customWidth="1"/>
    <col min="7939" max="7939" width="59" style="194" customWidth="1"/>
    <col min="7940" max="7946" width="11.42578125" style="194"/>
    <col min="7947" max="7947" width="2" style="194" customWidth="1"/>
    <col min="7948" max="8193" width="11.42578125" style="194"/>
    <col min="8194" max="8194" width="4.7109375" style="194" customWidth="1"/>
    <col min="8195" max="8195" width="59" style="194" customWidth="1"/>
    <col min="8196" max="8202" width="11.42578125" style="194"/>
    <col min="8203" max="8203" width="2" style="194" customWidth="1"/>
    <col min="8204" max="8449" width="11.42578125" style="194"/>
    <col min="8450" max="8450" width="4.7109375" style="194" customWidth="1"/>
    <col min="8451" max="8451" width="59" style="194" customWidth="1"/>
    <col min="8452" max="8458" width="11.42578125" style="194"/>
    <col min="8459" max="8459" width="2" style="194" customWidth="1"/>
    <col min="8460" max="8705" width="11.42578125" style="194"/>
    <col min="8706" max="8706" width="4.7109375" style="194" customWidth="1"/>
    <col min="8707" max="8707" width="59" style="194" customWidth="1"/>
    <col min="8708" max="8714" width="11.42578125" style="194"/>
    <col min="8715" max="8715" width="2" style="194" customWidth="1"/>
    <col min="8716" max="8961" width="11.42578125" style="194"/>
    <col min="8962" max="8962" width="4.7109375" style="194" customWidth="1"/>
    <col min="8963" max="8963" width="59" style="194" customWidth="1"/>
    <col min="8964" max="8970" width="11.42578125" style="194"/>
    <col min="8971" max="8971" width="2" style="194" customWidth="1"/>
    <col min="8972" max="9217" width="11.42578125" style="194"/>
    <col min="9218" max="9218" width="4.7109375" style="194" customWidth="1"/>
    <col min="9219" max="9219" width="59" style="194" customWidth="1"/>
    <col min="9220" max="9226" width="11.42578125" style="194"/>
    <col min="9227" max="9227" width="2" style="194" customWidth="1"/>
    <col min="9228" max="9473" width="11.42578125" style="194"/>
    <col min="9474" max="9474" width="4.7109375" style="194" customWidth="1"/>
    <col min="9475" max="9475" width="59" style="194" customWidth="1"/>
    <col min="9476" max="9482" width="11.42578125" style="194"/>
    <col min="9483" max="9483" width="2" style="194" customWidth="1"/>
    <col min="9484" max="9729" width="11.42578125" style="194"/>
    <col min="9730" max="9730" width="4.7109375" style="194" customWidth="1"/>
    <col min="9731" max="9731" width="59" style="194" customWidth="1"/>
    <col min="9732" max="9738" width="11.42578125" style="194"/>
    <col min="9739" max="9739" width="2" style="194" customWidth="1"/>
    <col min="9740" max="9985" width="11.42578125" style="194"/>
    <col min="9986" max="9986" width="4.7109375" style="194" customWidth="1"/>
    <col min="9987" max="9987" width="59" style="194" customWidth="1"/>
    <col min="9988" max="9994" width="11.42578125" style="194"/>
    <col min="9995" max="9995" width="2" style="194" customWidth="1"/>
    <col min="9996" max="10241" width="11.42578125" style="194"/>
    <col min="10242" max="10242" width="4.7109375" style="194" customWidth="1"/>
    <col min="10243" max="10243" width="59" style="194" customWidth="1"/>
    <col min="10244" max="10250" width="11.42578125" style="194"/>
    <col min="10251" max="10251" width="2" style="194" customWidth="1"/>
    <col min="10252" max="10497" width="11.42578125" style="194"/>
    <col min="10498" max="10498" width="4.7109375" style="194" customWidth="1"/>
    <col min="10499" max="10499" width="59" style="194" customWidth="1"/>
    <col min="10500" max="10506" width="11.42578125" style="194"/>
    <col min="10507" max="10507" width="2" style="194" customWidth="1"/>
    <col min="10508" max="10753" width="11.42578125" style="194"/>
    <col min="10754" max="10754" width="4.7109375" style="194" customWidth="1"/>
    <col min="10755" max="10755" width="59" style="194" customWidth="1"/>
    <col min="10756" max="10762" width="11.42578125" style="194"/>
    <col min="10763" max="10763" width="2" style="194" customWidth="1"/>
    <col min="10764" max="11009" width="11.42578125" style="194"/>
    <col min="11010" max="11010" width="4.7109375" style="194" customWidth="1"/>
    <col min="11011" max="11011" width="59" style="194" customWidth="1"/>
    <col min="11012" max="11018" width="11.42578125" style="194"/>
    <col min="11019" max="11019" width="2" style="194" customWidth="1"/>
    <col min="11020" max="11265" width="11.42578125" style="194"/>
    <col min="11266" max="11266" width="4.7109375" style="194" customWidth="1"/>
    <col min="11267" max="11267" width="59" style="194" customWidth="1"/>
    <col min="11268" max="11274" width="11.42578125" style="194"/>
    <col min="11275" max="11275" width="2" style="194" customWidth="1"/>
    <col min="11276" max="11521" width="11.42578125" style="194"/>
    <col min="11522" max="11522" width="4.7109375" style="194" customWidth="1"/>
    <col min="11523" max="11523" width="59" style="194" customWidth="1"/>
    <col min="11524" max="11530" width="11.42578125" style="194"/>
    <col min="11531" max="11531" width="2" style="194" customWidth="1"/>
    <col min="11532" max="11777" width="11.42578125" style="194"/>
    <col min="11778" max="11778" width="4.7109375" style="194" customWidth="1"/>
    <col min="11779" max="11779" width="59" style="194" customWidth="1"/>
    <col min="11780" max="11786" width="11.42578125" style="194"/>
    <col min="11787" max="11787" width="2" style="194" customWidth="1"/>
    <col min="11788" max="12033" width="11.42578125" style="194"/>
    <col min="12034" max="12034" width="4.7109375" style="194" customWidth="1"/>
    <col min="12035" max="12035" width="59" style="194" customWidth="1"/>
    <col min="12036" max="12042" width="11.42578125" style="194"/>
    <col min="12043" max="12043" width="2" style="194" customWidth="1"/>
    <col min="12044" max="12289" width="11.42578125" style="194"/>
    <col min="12290" max="12290" width="4.7109375" style="194" customWidth="1"/>
    <col min="12291" max="12291" width="59" style="194" customWidth="1"/>
    <col min="12292" max="12298" width="11.42578125" style="194"/>
    <col min="12299" max="12299" width="2" style="194" customWidth="1"/>
    <col min="12300" max="12545" width="11.42578125" style="194"/>
    <col min="12546" max="12546" width="4.7109375" style="194" customWidth="1"/>
    <col min="12547" max="12547" width="59" style="194" customWidth="1"/>
    <col min="12548" max="12554" width="11.42578125" style="194"/>
    <col min="12555" max="12555" width="2" style="194" customWidth="1"/>
    <col min="12556" max="12801" width="11.42578125" style="194"/>
    <col min="12802" max="12802" width="4.7109375" style="194" customWidth="1"/>
    <col min="12803" max="12803" width="59" style="194" customWidth="1"/>
    <col min="12804" max="12810" width="11.42578125" style="194"/>
    <col min="12811" max="12811" width="2" style="194" customWidth="1"/>
    <col min="12812" max="13057" width="11.42578125" style="194"/>
    <col min="13058" max="13058" width="4.7109375" style="194" customWidth="1"/>
    <col min="13059" max="13059" width="59" style="194" customWidth="1"/>
    <col min="13060" max="13066" width="11.42578125" style="194"/>
    <col min="13067" max="13067" width="2" style="194" customWidth="1"/>
    <col min="13068" max="13313" width="11.42578125" style="194"/>
    <col min="13314" max="13314" width="4.7109375" style="194" customWidth="1"/>
    <col min="13315" max="13315" width="59" style="194" customWidth="1"/>
    <col min="13316" max="13322" width="11.42578125" style="194"/>
    <col min="13323" max="13323" width="2" style="194" customWidth="1"/>
    <col min="13324" max="13569" width="11.42578125" style="194"/>
    <col min="13570" max="13570" width="4.7109375" style="194" customWidth="1"/>
    <col min="13571" max="13571" width="59" style="194" customWidth="1"/>
    <col min="13572" max="13578" width="11.42578125" style="194"/>
    <col min="13579" max="13579" width="2" style="194" customWidth="1"/>
    <col min="13580" max="13825" width="11.42578125" style="194"/>
    <col min="13826" max="13826" width="4.7109375" style="194" customWidth="1"/>
    <col min="13827" max="13827" width="59" style="194" customWidth="1"/>
    <col min="13828" max="13834" width="11.42578125" style="194"/>
    <col min="13835" max="13835" width="2" style="194" customWidth="1"/>
    <col min="13836" max="14081" width="11.42578125" style="194"/>
    <col min="14082" max="14082" width="4.7109375" style="194" customWidth="1"/>
    <col min="14083" max="14083" width="59" style="194" customWidth="1"/>
    <col min="14084" max="14090" width="11.42578125" style="194"/>
    <col min="14091" max="14091" width="2" style="194" customWidth="1"/>
    <col min="14092" max="14337" width="11.42578125" style="194"/>
    <col min="14338" max="14338" width="4.7109375" style="194" customWidth="1"/>
    <col min="14339" max="14339" width="59" style="194" customWidth="1"/>
    <col min="14340" max="14346" width="11.42578125" style="194"/>
    <col min="14347" max="14347" width="2" style="194" customWidth="1"/>
    <col min="14348" max="14593" width="11.42578125" style="194"/>
    <col min="14594" max="14594" width="4.7109375" style="194" customWidth="1"/>
    <col min="14595" max="14595" width="59" style="194" customWidth="1"/>
    <col min="14596" max="14602" width="11.42578125" style="194"/>
    <col min="14603" max="14603" width="2" style="194" customWidth="1"/>
    <col min="14604" max="14849" width="11.42578125" style="194"/>
    <col min="14850" max="14850" width="4.7109375" style="194" customWidth="1"/>
    <col min="14851" max="14851" width="59" style="194" customWidth="1"/>
    <col min="14852" max="14858" width="11.42578125" style="194"/>
    <col min="14859" max="14859" width="2" style="194" customWidth="1"/>
    <col min="14860" max="15105" width="11.42578125" style="194"/>
    <col min="15106" max="15106" width="4.7109375" style="194" customWidth="1"/>
    <col min="15107" max="15107" width="59" style="194" customWidth="1"/>
    <col min="15108" max="15114" width="11.42578125" style="194"/>
    <col min="15115" max="15115" width="2" style="194" customWidth="1"/>
    <col min="15116" max="15361" width="11.42578125" style="194"/>
    <col min="15362" max="15362" width="4.7109375" style="194" customWidth="1"/>
    <col min="15363" max="15363" width="59" style="194" customWidth="1"/>
    <col min="15364" max="15370" width="11.42578125" style="194"/>
    <col min="15371" max="15371" width="2" style="194" customWidth="1"/>
    <col min="15372" max="15617" width="11.42578125" style="194"/>
    <col min="15618" max="15618" width="4.7109375" style="194" customWidth="1"/>
    <col min="15619" max="15619" width="59" style="194" customWidth="1"/>
    <col min="15620" max="15626" width="11.42578125" style="194"/>
    <col min="15627" max="15627" width="2" style="194" customWidth="1"/>
    <col min="15628" max="15873" width="11.42578125" style="194"/>
    <col min="15874" max="15874" width="4.7109375" style="194" customWidth="1"/>
    <col min="15875" max="15875" width="59" style="194" customWidth="1"/>
    <col min="15876" max="15882" width="11.42578125" style="194"/>
    <col min="15883" max="15883" width="2" style="194" customWidth="1"/>
    <col min="15884" max="16129" width="11.42578125" style="194"/>
    <col min="16130" max="16130" width="4.7109375" style="194" customWidth="1"/>
    <col min="16131" max="16131" width="59" style="194" customWidth="1"/>
    <col min="16132" max="16138" width="11.42578125" style="194"/>
    <col min="16139" max="16139" width="2" style="194" customWidth="1"/>
    <col min="16140" max="16384" width="11.42578125" style="194"/>
  </cols>
  <sheetData>
    <row r="2" spans="1:11" x14ac:dyDescent="0.25">
      <c r="H2" s="267" t="s">
        <v>47</v>
      </c>
      <c r="I2" s="267"/>
      <c r="J2" s="267"/>
    </row>
    <row r="3" spans="1:11" x14ac:dyDescent="0.25">
      <c r="H3" s="88"/>
      <c r="I3" s="88"/>
      <c r="J3" s="88"/>
    </row>
    <row r="4" spans="1:11" x14ac:dyDescent="0.25">
      <c r="B4" s="76"/>
      <c r="C4" s="76"/>
      <c r="I4" s="193"/>
      <c r="J4" s="193"/>
    </row>
    <row r="5" spans="1:11" x14ac:dyDescent="0.25">
      <c r="B5" s="76"/>
      <c r="C5" s="76"/>
      <c r="I5" s="193"/>
      <c r="J5" s="193"/>
    </row>
    <row r="6" spans="1:11" x14ac:dyDescent="0.25">
      <c r="B6" s="195" t="s">
        <v>94</v>
      </c>
      <c r="C6" s="195"/>
      <c r="D6" s="195"/>
      <c r="E6" s="195"/>
      <c r="F6" s="195"/>
      <c r="G6" s="195"/>
      <c r="H6" s="195"/>
      <c r="I6" s="195"/>
      <c r="J6" s="195"/>
    </row>
    <row r="7" spans="1:11" x14ac:dyDescent="0.25">
      <c r="B7" s="267" t="s">
        <v>95</v>
      </c>
      <c r="C7" s="267"/>
      <c r="D7" s="267"/>
      <c r="E7" s="267"/>
      <c r="F7" s="267"/>
      <c r="G7" s="195"/>
      <c r="H7" s="195"/>
      <c r="I7" s="195"/>
      <c r="J7" s="195"/>
    </row>
    <row r="8" spans="1:11" ht="15.75" thickBot="1" x14ac:dyDescent="0.3">
      <c r="A8" s="196"/>
      <c r="B8" s="197"/>
      <c r="C8" s="196"/>
    </row>
    <row r="9" spans="1:11" ht="39" customHeight="1" x14ac:dyDescent="0.25">
      <c r="B9" s="198"/>
      <c r="C9" s="268" t="s">
        <v>107</v>
      </c>
      <c r="D9" s="199" t="s">
        <v>50</v>
      </c>
      <c r="E9" s="199" t="s">
        <v>51</v>
      </c>
      <c r="F9" s="200" t="s">
        <v>52</v>
      </c>
      <c r="G9" s="200" t="s">
        <v>96</v>
      </c>
      <c r="H9" s="200" t="s">
        <v>97</v>
      </c>
      <c r="I9" s="88"/>
      <c r="J9" s="88"/>
      <c r="K9" s="196"/>
    </row>
    <row r="10" spans="1:11" x14ac:dyDescent="0.25">
      <c r="B10" s="201"/>
      <c r="C10" s="269"/>
      <c r="D10" s="201" t="s">
        <v>2</v>
      </c>
      <c r="E10" s="202" t="s">
        <v>2</v>
      </c>
      <c r="F10" s="203" t="s">
        <v>2</v>
      </c>
      <c r="G10" s="203" t="s">
        <v>2</v>
      </c>
      <c r="H10" s="203" t="s">
        <v>2</v>
      </c>
      <c r="I10" s="88"/>
      <c r="J10" s="88"/>
      <c r="K10" s="196"/>
    </row>
    <row r="11" spans="1:11" x14ac:dyDescent="0.25">
      <c r="B11" s="204"/>
      <c r="C11" s="269"/>
      <c r="D11" s="202"/>
      <c r="E11" s="202"/>
      <c r="F11" s="203"/>
      <c r="G11" s="203"/>
      <c r="H11" s="203"/>
      <c r="I11" s="88"/>
      <c r="J11" s="88"/>
      <c r="K11" s="196"/>
    </row>
    <row r="12" spans="1:11" ht="15.75" thickBot="1" x14ac:dyDescent="0.3">
      <c r="B12" s="201"/>
      <c r="C12" s="270"/>
      <c r="D12" s="205"/>
      <c r="E12" s="205"/>
      <c r="F12" s="206"/>
      <c r="G12" s="206"/>
      <c r="H12" s="206"/>
      <c r="I12" s="88"/>
      <c r="J12" s="88"/>
      <c r="K12" s="196"/>
    </row>
    <row r="13" spans="1:11" x14ac:dyDescent="0.25">
      <c r="B13" s="207"/>
      <c r="C13" s="208"/>
      <c r="D13" s="208"/>
      <c r="E13" s="208"/>
      <c r="F13" s="208"/>
      <c r="G13" s="208"/>
      <c r="H13" s="208"/>
      <c r="I13" s="209"/>
      <c r="J13" s="209"/>
      <c r="K13" s="196"/>
    </row>
    <row r="14" spans="1:11" x14ac:dyDescent="0.25">
      <c r="B14" s="210" t="s">
        <v>98</v>
      </c>
      <c r="C14" s="224"/>
      <c r="D14" s="211"/>
      <c r="E14" s="211"/>
      <c r="F14" s="211"/>
      <c r="G14" s="211"/>
      <c r="H14" s="211"/>
      <c r="I14" s="209"/>
      <c r="J14" s="209"/>
      <c r="K14" s="196"/>
    </row>
    <row r="15" spans="1:11" x14ac:dyDescent="0.25">
      <c r="B15" s="212"/>
      <c r="C15" s="225"/>
      <c r="D15" s="213"/>
      <c r="E15" s="213"/>
      <c r="F15" s="213"/>
      <c r="G15" s="213"/>
      <c r="H15" s="213"/>
      <c r="I15" s="209"/>
      <c r="J15" s="209"/>
      <c r="K15" s="196"/>
    </row>
    <row r="16" spans="1:11" x14ac:dyDescent="0.25">
      <c r="B16" s="210" t="s">
        <v>99</v>
      </c>
      <c r="C16" s="224"/>
      <c r="D16" s="211"/>
      <c r="E16" s="211"/>
      <c r="F16" s="211"/>
      <c r="G16" s="211"/>
      <c r="H16" s="211"/>
      <c r="I16" s="209"/>
      <c r="J16" s="209"/>
      <c r="K16" s="196"/>
    </row>
    <row r="17" spans="2:11" x14ac:dyDescent="0.25">
      <c r="B17" s="212"/>
      <c r="C17" s="225"/>
      <c r="D17" s="213"/>
      <c r="E17" s="213"/>
      <c r="F17" s="213"/>
      <c r="G17" s="213"/>
      <c r="H17" s="213"/>
      <c r="I17" s="209"/>
      <c r="J17" s="209"/>
      <c r="K17" s="196"/>
    </row>
    <row r="18" spans="2:11" x14ac:dyDescent="0.25">
      <c r="B18" s="210" t="s">
        <v>100</v>
      </c>
      <c r="C18" s="224"/>
      <c r="D18" s="211"/>
      <c r="E18" s="211"/>
      <c r="F18" s="211"/>
      <c r="G18" s="211"/>
      <c r="H18" s="211"/>
      <c r="I18" s="209"/>
      <c r="J18" s="209"/>
      <c r="K18" s="196"/>
    </row>
    <row r="19" spans="2:11" x14ac:dyDescent="0.25">
      <c r="B19" s="212"/>
      <c r="C19" s="225"/>
      <c r="D19" s="213"/>
      <c r="E19" s="213"/>
      <c r="F19" s="213"/>
      <c r="G19" s="213"/>
      <c r="H19" s="213"/>
      <c r="I19" s="209"/>
      <c r="J19" s="209"/>
      <c r="K19" s="196"/>
    </row>
    <row r="20" spans="2:11" x14ac:dyDescent="0.25">
      <c r="B20" s="210" t="s">
        <v>101</v>
      </c>
      <c r="C20" s="224"/>
      <c r="D20" s="211"/>
      <c r="E20" s="211"/>
      <c r="F20" s="211"/>
      <c r="G20" s="211"/>
      <c r="H20" s="211"/>
      <c r="I20" s="209"/>
      <c r="J20" s="209"/>
      <c r="K20" s="196"/>
    </row>
    <row r="21" spans="2:11" ht="15.75" thickBot="1" x14ac:dyDescent="0.3">
      <c r="B21" s="214"/>
      <c r="C21" s="226"/>
      <c r="D21" s="215"/>
      <c r="E21" s="215"/>
      <c r="F21" s="215"/>
      <c r="G21" s="215"/>
      <c r="H21" s="215"/>
      <c r="I21" s="209"/>
      <c r="J21" s="209"/>
      <c r="K21" s="196"/>
    </row>
    <row r="22" spans="2:11" ht="15.75" thickBot="1" x14ac:dyDescent="0.3">
      <c r="B22" s="223" t="s">
        <v>102</v>
      </c>
      <c r="C22" s="216"/>
      <c r="D22" s="217"/>
      <c r="E22" s="218"/>
      <c r="F22" s="219"/>
      <c r="G22" s="219"/>
      <c r="H22" s="219"/>
      <c r="I22" s="220"/>
      <c r="J22" s="220"/>
    </row>
    <row r="23" spans="2:11" x14ac:dyDescent="0.25">
      <c r="B23" s="196"/>
      <c r="C23" s="196"/>
      <c r="E23" s="221"/>
      <c r="F23" s="221"/>
      <c r="G23" s="221"/>
    </row>
    <row r="24" spans="2:11" x14ac:dyDescent="0.25">
      <c r="B24" s="196" t="s">
        <v>103</v>
      </c>
      <c r="C24" s="196"/>
      <c r="E24" s="221"/>
      <c r="F24" s="221"/>
      <c r="G24" s="221"/>
    </row>
    <row r="25" spans="2:11" x14ac:dyDescent="0.25">
      <c r="B25" s="85" t="s">
        <v>108</v>
      </c>
      <c r="C25" s="85"/>
      <c r="D25" s="75"/>
      <c r="E25" s="227"/>
      <c r="F25" s="227"/>
      <c r="G25" s="227"/>
      <c r="H25" s="75"/>
      <c r="I25" s="75"/>
      <c r="J25" s="75"/>
    </row>
    <row r="26" spans="2:11" ht="54" customHeight="1" x14ac:dyDescent="0.25">
      <c r="B26" s="271" t="s">
        <v>109</v>
      </c>
      <c r="C26" s="271"/>
      <c r="D26" s="271"/>
      <c r="E26" s="271"/>
      <c r="F26" s="271"/>
      <c r="G26" s="271"/>
      <c r="H26" s="271"/>
      <c r="I26" s="271"/>
      <c r="J26" s="271"/>
    </row>
    <row r="27" spans="2:11" x14ac:dyDescent="0.25">
      <c r="B27" s="76" t="s">
        <v>104</v>
      </c>
      <c r="E27" s="221"/>
      <c r="F27" s="221"/>
      <c r="G27" s="222"/>
    </row>
    <row r="28" spans="2:11" x14ac:dyDescent="0.25">
      <c r="B28" s="196"/>
      <c r="C28" s="196"/>
      <c r="E28" s="221"/>
      <c r="F28" s="221"/>
      <c r="G28" s="222"/>
    </row>
    <row r="29" spans="2:11" x14ac:dyDescent="0.25">
      <c r="B29" s="196"/>
      <c r="C29" s="196"/>
    </row>
  </sheetData>
  <mergeCells count="4">
    <mergeCell ref="H2:J2"/>
    <mergeCell ref="B7:F7"/>
    <mergeCell ref="C9:C12"/>
    <mergeCell ref="B26:J2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M25"/>
  <sheetViews>
    <sheetView zoomScaleNormal="100" workbookViewId="0">
      <selection activeCell="B24" sqref="B24"/>
    </sheetView>
  </sheetViews>
  <sheetFormatPr baseColWidth="10" defaultRowHeight="12.75" x14ac:dyDescent="0.2"/>
  <cols>
    <col min="1" max="1" width="4.7109375" style="75" customWidth="1"/>
    <col min="2" max="2" width="20.85546875" style="75" customWidth="1"/>
    <col min="3" max="3" width="22" style="75" customWidth="1"/>
    <col min="4" max="4" width="16.5703125" style="75" customWidth="1"/>
    <col min="5" max="5" width="22.5703125" style="75" customWidth="1"/>
    <col min="6" max="6" width="16.5703125" style="75" customWidth="1"/>
    <col min="7" max="7" width="22.85546875" style="75" customWidth="1"/>
    <col min="8" max="8" width="16.85546875" style="75" customWidth="1"/>
    <col min="9" max="10" width="15" style="75" customWidth="1"/>
    <col min="11" max="11" width="2.42578125" style="75" customWidth="1"/>
    <col min="12" max="16384" width="11.42578125" style="75"/>
  </cols>
  <sheetData>
    <row r="2" spans="2:13" x14ac:dyDescent="0.2">
      <c r="B2" s="76"/>
      <c r="C2" s="77"/>
      <c r="G2" s="77"/>
      <c r="H2" s="77" t="s">
        <v>47</v>
      </c>
      <c r="K2" s="77"/>
      <c r="L2" s="77"/>
      <c r="M2" s="77"/>
    </row>
    <row r="3" spans="2:13" ht="13.5" thickBot="1" x14ac:dyDescent="0.25">
      <c r="B3" s="76"/>
      <c r="C3" s="78"/>
      <c r="E3" s="79"/>
      <c r="F3" s="79"/>
      <c r="G3" s="79"/>
      <c r="H3" s="79"/>
      <c r="I3" s="79"/>
      <c r="J3" s="79"/>
    </row>
    <row r="4" spans="2:13" ht="13.5" thickBot="1" x14ac:dyDescent="0.25">
      <c r="G4" s="80" t="s">
        <v>27</v>
      </c>
      <c r="H4" s="81" t="s">
        <v>26</v>
      </c>
      <c r="I4" s="77"/>
    </row>
    <row r="5" spans="2:13" x14ac:dyDescent="0.2">
      <c r="G5" s="80"/>
      <c r="H5" s="82"/>
      <c r="I5" s="77"/>
    </row>
    <row r="6" spans="2:13" x14ac:dyDescent="0.2">
      <c r="B6" s="272" t="s">
        <v>45</v>
      </c>
      <c r="C6" s="272"/>
      <c r="D6" s="272"/>
      <c r="E6" s="272"/>
      <c r="F6" s="272"/>
      <c r="G6" s="272"/>
      <c r="H6" s="272"/>
      <c r="I6" s="83"/>
      <c r="J6" s="83"/>
      <c r="K6" s="83"/>
    </row>
    <row r="7" spans="2:13" x14ac:dyDescent="0.2">
      <c r="B7" s="77"/>
      <c r="C7" s="77"/>
      <c r="D7" s="77"/>
      <c r="E7" s="77"/>
      <c r="F7" s="77"/>
      <c r="G7" s="77"/>
      <c r="H7" s="83"/>
      <c r="I7" s="83"/>
      <c r="J7" s="83"/>
      <c r="K7" s="83"/>
    </row>
    <row r="8" spans="2:13" x14ac:dyDescent="0.2">
      <c r="B8" s="84" t="s">
        <v>0</v>
      </c>
      <c r="C8" s="77"/>
      <c r="D8" s="77"/>
      <c r="E8" s="77"/>
      <c r="F8" s="77"/>
      <c r="G8" s="77"/>
      <c r="H8" s="83"/>
      <c r="I8" s="83"/>
      <c r="J8" s="83"/>
      <c r="K8" s="83"/>
    </row>
    <row r="9" spans="2:13" ht="13.5" thickBot="1" x14ac:dyDescent="0.25">
      <c r="B9" s="85"/>
      <c r="D9" s="85"/>
      <c r="E9" s="85"/>
      <c r="F9" s="85"/>
      <c r="G9" s="85"/>
      <c r="H9" s="85"/>
      <c r="I9" s="85"/>
      <c r="J9" s="85"/>
    </row>
    <row r="10" spans="2:13" x14ac:dyDescent="0.2">
      <c r="B10" s="86"/>
      <c r="C10" s="87"/>
      <c r="D10" s="86"/>
      <c r="E10" s="87"/>
      <c r="F10" s="86"/>
      <c r="G10" s="87"/>
      <c r="H10" s="277" t="s">
        <v>9</v>
      </c>
      <c r="I10" s="88"/>
      <c r="J10" s="88"/>
      <c r="K10" s="85"/>
      <c r="L10" s="85"/>
    </row>
    <row r="11" spans="2:13" x14ac:dyDescent="0.2">
      <c r="B11" s="273" t="s">
        <v>7</v>
      </c>
      <c r="C11" s="274"/>
      <c r="D11" s="273" t="s">
        <v>8</v>
      </c>
      <c r="E11" s="274"/>
      <c r="F11" s="273" t="s">
        <v>1</v>
      </c>
      <c r="G11" s="274"/>
      <c r="H11" s="278"/>
      <c r="I11" s="88"/>
      <c r="J11" s="88"/>
      <c r="K11" s="85"/>
      <c r="L11" s="85"/>
    </row>
    <row r="12" spans="2:13" ht="13.5" thickBot="1" x14ac:dyDescent="0.25">
      <c r="B12" s="275" t="s">
        <v>2</v>
      </c>
      <c r="C12" s="276"/>
      <c r="D12" s="275" t="s">
        <v>3</v>
      </c>
      <c r="E12" s="276"/>
      <c r="F12" s="275" t="s">
        <v>4</v>
      </c>
      <c r="G12" s="276"/>
      <c r="H12" s="278"/>
      <c r="I12" s="88"/>
      <c r="J12" s="88"/>
      <c r="K12" s="85"/>
      <c r="L12" s="85"/>
    </row>
    <row r="13" spans="2:13" ht="13.5" thickBot="1" x14ac:dyDescent="0.25">
      <c r="B13" s="89" t="s">
        <v>5</v>
      </c>
      <c r="C13" s="90" t="s">
        <v>42</v>
      </c>
      <c r="D13" s="89" t="s">
        <v>5</v>
      </c>
      <c r="E13" s="90" t="s">
        <v>42</v>
      </c>
      <c r="F13" s="89" t="s">
        <v>5</v>
      </c>
      <c r="G13" s="91" t="s">
        <v>42</v>
      </c>
      <c r="H13" s="279"/>
      <c r="I13" s="88"/>
      <c r="J13" s="88"/>
      <c r="K13" s="85"/>
      <c r="L13" s="85"/>
    </row>
    <row r="14" spans="2:13" s="98" customFormat="1" x14ac:dyDescent="0.2">
      <c r="B14" s="92"/>
      <c r="C14" s="92"/>
      <c r="D14" s="93"/>
      <c r="E14" s="92"/>
      <c r="F14" s="94"/>
      <c r="G14" s="94"/>
      <c r="H14" s="95"/>
      <c r="I14" s="96"/>
      <c r="J14" s="96"/>
      <c r="K14" s="97"/>
      <c r="L14" s="97"/>
    </row>
    <row r="15" spans="2:13" s="98" customFormat="1" x14ac:dyDescent="0.2">
      <c r="B15" s="99"/>
      <c r="C15" s="99"/>
      <c r="D15" s="100"/>
      <c r="E15" s="99"/>
      <c r="F15" s="101">
        <f>+B15-D15</f>
        <v>0</v>
      </c>
      <c r="G15" s="101">
        <f>+C15-E15</f>
        <v>0</v>
      </c>
      <c r="H15" s="165">
        <f>IFERROR(IF(E15/B15*10&gt;10,10,E15/B15*10),0)</f>
        <v>0</v>
      </c>
      <c r="I15" s="1"/>
      <c r="J15" s="1"/>
      <c r="K15" s="97"/>
      <c r="L15" s="97"/>
    </row>
    <row r="16" spans="2:13" s="98" customFormat="1" ht="13.5" thickBot="1" x14ac:dyDescent="0.25">
      <c r="B16" s="102"/>
      <c r="C16" s="102"/>
      <c r="D16" s="103"/>
      <c r="E16" s="102"/>
      <c r="F16" s="104"/>
      <c r="G16" s="104"/>
      <c r="H16" s="4"/>
      <c r="I16" s="1"/>
      <c r="J16" s="1"/>
      <c r="K16" s="97"/>
      <c r="L16" s="97"/>
    </row>
    <row r="17" spans="2:12" x14ac:dyDescent="0.2">
      <c r="B17" s="105"/>
      <c r="C17" s="105"/>
      <c r="D17" s="105"/>
      <c r="E17" s="105"/>
      <c r="F17" s="105"/>
      <c r="G17" s="105"/>
      <c r="H17" s="105"/>
      <c r="I17" s="105"/>
      <c r="J17" s="105"/>
      <c r="K17" s="85"/>
      <c r="L17" s="85"/>
    </row>
    <row r="18" spans="2:12" x14ac:dyDescent="0.2">
      <c r="B18" s="75" t="s">
        <v>43</v>
      </c>
      <c r="C18" s="105"/>
      <c r="D18" s="105"/>
      <c r="E18" s="105"/>
      <c r="F18" s="105"/>
      <c r="G18" s="105"/>
      <c r="H18" s="105"/>
      <c r="I18" s="105"/>
      <c r="J18" s="105"/>
      <c r="K18" s="85"/>
      <c r="L18" s="85"/>
    </row>
    <row r="19" spans="2:12" x14ac:dyDescent="0.2">
      <c r="B19" s="105"/>
      <c r="C19" s="105"/>
      <c r="D19" s="105"/>
      <c r="E19" s="105"/>
      <c r="F19" s="105"/>
      <c r="G19" s="105"/>
      <c r="H19" s="106"/>
      <c r="I19" s="105"/>
      <c r="J19" s="105"/>
      <c r="K19" s="85"/>
      <c r="L19" s="85"/>
    </row>
    <row r="20" spans="2:12" x14ac:dyDescent="0.2">
      <c r="B20" s="75" t="s">
        <v>38</v>
      </c>
      <c r="C20" s="85"/>
      <c r="D20" s="107"/>
      <c r="E20" s="107"/>
      <c r="F20" s="107"/>
      <c r="G20" s="107"/>
      <c r="H20" s="107"/>
      <c r="I20" s="107"/>
      <c r="J20" s="107"/>
      <c r="K20" s="107"/>
      <c r="L20" s="85"/>
    </row>
    <row r="22" spans="2:12" x14ac:dyDescent="0.2">
      <c r="B22" s="75" t="s">
        <v>44</v>
      </c>
      <c r="F22" s="108"/>
      <c r="H22" s="106"/>
    </row>
    <row r="23" spans="2:12" x14ac:dyDescent="0.2">
      <c r="B23" s="76" t="s">
        <v>93</v>
      </c>
      <c r="F23" s="108"/>
    </row>
    <row r="25" spans="2:12" x14ac:dyDescent="0.2">
      <c r="B25" s="75" t="s">
        <v>6</v>
      </c>
    </row>
  </sheetData>
  <sheetProtection formatCells="0" formatColumns="0" formatRows="0" insertRows="0" deleteRows="0"/>
  <mergeCells count="8">
    <mergeCell ref="B6:H6"/>
    <mergeCell ref="B11:C11"/>
    <mergeCell ref="D11:E11"/>
    <mergeCell ref="F11:G11"/>
    <mergeCell ref="B12:C12"/>
    <mergeCell ref="D12:E12"/>
    <mergeCell ref="F12:G12"/>
    <mergeCell ref="H10:H13"/>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F SECT MEF Resumen</vt:lpstr>
      <vt:lpstr>F SECT COMÚN TODOS LOS SECT</vt:lpstr>
      <vt:lpstr>MODELO CONCILIACIÓN SECT COMÚN </vt:lpstr>
      <vt:lpstr>F SECT MEF 1</vt:lpstr>
      <vt:lpstr>F SECT MEF 2</vt:lpstr>
      <vt:lpstr>MODELO CONCILIACIÓN SECT 2</vt:lpstr>
      <vt:lpstr>F SECT MEF 3</vt:lpstr>
      <vt:lpstr>F SECT MEF 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Lorena Reyna</cp:lastModifiedBy>
  <cp:lastPrinted>2019-09-03T14:56:28Z</cp:lastPrinted>
  <dcterms:created xsi:type="dcterms:W3CDTF">2014-10-20T13:46:36Z</dcterms:created>
  <dcterms:modified xsi:type="dcterms:W3CDTF">2021-10-19T18:38:29Z</dcterms:modified>
</cp:coreProperties>
</file>