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daniel.flecchia\Desktop\Comap\"/>
    </mc:Choice>
  </mc:AlternateContent>
  <xr:revisionPtr revIDLastSave="0" documentId="8_{ABE6FD33-DEEE-4D0C-9F56-8661A75AA4D1}" xr6:coauthVersionLast="36" xr6:coauthVersionMax="36" xr10:uidLastSave="{00000000-0000-0000-0000-000000000000}"/>
  <bookViews>
    <workbookView xWindow="0" yWindow="0" windowWidth="20490" windowHeight="6345" tabRatio="570"/>
  </bookViews>
  <sheets>
    <sheet name="F SECT MINTUR Resumen" sheetId="7" r:id="rId1"/>
    <sheet name="F COMÚN TODOS LOS SECT" sheetId="2" r:id="rId2"/>
    <sheet name="MODELO CONCILIACIÓN SECT COMÚN" sheetId="8" r:id="rId3"/>
    <sheet name="F SECT MINTUR 1" sheetId="3" r:id="rId4"/>
    <sheet name="F SECT MINTUR 1.1" sheetId="4" r:id="rId5"/>
    <sheet name="F SECT MINTUR 2" sheetId="6" r:id="rId6"/>
    <sheet name="F SECT MINTUR 3" sheetId="9" r:id="rId7"/>
    <sheet name="F SECT MINTUR 3.1" sheetId="5" r:id="rId8"/>
  </sheets>
  <definedNames>
    <definedName name="_xlnm.Print_Area" localSheetId="1">'F COMÚN TODOS LOS SECT'!$B$1:$G$17</definedName>
  </definedNames>
  <calcPr calcId="191029"/>
</workbook>
</file>

<file path=xl/calcChain.xml><?xml version="1.0" encoding="utf-8"?>
<calcChain xmlns="http://schemas.openxmlformats.org/spreadsheetml/2006/main">
  <c r="E17" i="7" l="1"/>
  <c r="H93" i="8"/>
  <c r="G93" i="8"/>
  <c r="F93" i="8"/>
  <c r="H91" i="8"/>
  <c r="G91" i="8"/>
  <c r="F91" i="8"/>
  <c r="E91" i="8"/>
  <c r="E93" i="8"/>
  <c r="D91" i="8"/>
  <c r="D93" i="8"/>
  <c r="G19" i="8"/>
  <c r="F19" i="8"/>
  <c r="E19" i="8"/>
  <c r="D19" i="8"/>
  <c r="G18" i="8"/>
  <c r="G17" i="8"/>
  <c r="F16" i="8"/>
  <c r="E16" i="8"/>
  <c r="D16" i="8"/>
  <c r="G15" i="8"/>
  <c r="G14" i="8"/>
  <c r="G16" i="8"/>
  <c r="G92" i="2"/>
  <c r="H90" i="2"/>
  <c r="H92" i="2"/>
  <c r="G90" i="2"/>
  <c r="F90" i="2"/>
  <c r="F92" i="2"/>
  <c r="E90" i="2"/>
  <c r="E92" i="2"/>
  <c r="D90" i="2"/>
  <c r="D92" i="2"/>
  <c r="G34" i="2"/>
  <c r="G33" i="2"/>
  <c r="H33" i="2"/>
  <c r="I33" i="2"/>
  <c r="G16" i="2"/>
  <c r="G15" i="2"/>
  <c r="H15" i="2"/>
  <c r="I15" i="2"/>
  <c r="E25" i="7"/>
  <c r="E23" i="7"/>
  <c r="E21" i="7"/>
  <c r="D12" i="6"/>
  <c r="H15" i="5"/>
  <c r="G15" i="5"/>
  <c r="F15" i="5"/>
  <c r="H14" i="4"/>
  <c r="G14" i="4"/>
  <c r="F14" i="4"/>
</calcChain>
</file>

<file path=xl/sharedStrings.xml><?xml version="1.0" encoding="utf-8"?>
<sst xmlns="http://schemas.openxmlformats.org/spreadsheetml/2006/main" count="174" uniqueCount="106">
  <si>
    <t>CUADRO CONTROL INVERSIONES EN SERVICIOS E INFRAESTRUCTURA</t>
  </si>
  <si>
    <t>(Años según cronograma de inversiones presentado al solicitar el beneficio)</t>
  </si>
  <si>
    <t>AÑO 1</t>
  </si>
  <si>
    <t>AÑO 2</t>
  </si>
  <si>
    <t>AÑO 3</t>
  </si>
  <si>
    <t>(A)</t>
  </si>
  <si>
    <t>INVERSIÓN ELEGIBLE EJECUTADA ANUAL (UI) *</t>
  </si>
  <si>
    <t>INVERSIÓN ELEGIBLE EJECUTADA ANUAL $</t>
  </si>
  <si>
    <t>INVERSIÓN ELEGIBLE EJECUTADA ACUMULADA (UI) *</t>
  </si>
  <si>
    <t>INVERSIÓN ELEGIBLE EJECUTADA ACMULADA $</t>
  </si>
  <si>
    <t>TOTAL</t>
  </si>
  <si>
    <t>* Considerando la Consulta de DGI Nº 5.172 del 23 de diciembre de 2008</t>
  </si>
  <si>
    <t>1. INVERSIÓN</t>
  </si>
  <si>
    <t>Inversión elegible comprometida</t>
  </si>
  <si>
    <t>Inversión elegible ejecutada</t>
  </si>
  <si>
    <t>Desviación</t>
  </si>
  <si>
    <t>(B)</t>
  </si>
  <si>
    <t>(C)</t>
  </si>
  <si>
    <t>Inversión Total</t>
  </si>
  <si>
    <t>Inversión en serv. e inf.</t>
  </si>
  <si>
    <t>(A) Deberá coincidir con la inversión elegible comprometida según resolución en caso de corresponder.</t>
  </si>
  <si>
    <t>(B) Describir la inversión ejecutada y su relación con servicios e infraestructura</t>
  </si>
  <si>
    <t>(C) Se deberá realizar una justificación de las desviaciones.</t>
  </si>
  <si>
    <t>FORMULARIO SECT MINTUR 2</t>
  </si>
  <si>
    <t>PUNTAJE</t>
  </si>
  <si>
    <t>AÑO:</t>
  </si>
  <si>
    <t>XXXX</t>
  </si>
  <si>
    <t>INVERSIONES EN GENERACIÓN DE ENERGÍA PROVENIENTE DE FUENTES RENOVABLES - NIVEL TECNOLÓGICO DEL PRODUCTO</t>
  </si>
  <si>
    <t>Inversión elegible comprometida (UI)</t>
  </si>
  <si>
    <t>Inversión elegible ejecutada (UI)</t>
  </si>
  <si>
    <t>Inversión en EERR</t>
  </si>
  <si>
    <t>EERR = Energías Renovables</t>
  </si>
  <si>
    <t>(A) Deberá coincidir con la inversión elegible acumulada comprometida.</t>
  </si>
  <si>
    <t>(B) Describir la inversión ejecutada en EERR</t>
  </si>
  <si>
    <t>CERTIFICACIÓN DE EDIFICIOS SOSTENIBLES - CERTIFICACIÓN LEED</t>
  </si>
  <si>
    <t>Fecha de obtención de la certificación:</t>
  </si>
  <si>
    <r>
      <t xml:space="preserve">Tipo de certificación obtenida </t>
    </r>
    <r>
      <rPr>
        <sz val="10"/>
        <color indexed="8"/>
        <rFont val="Arial"/>
        <family val="2"/>
      </rPr>
      <t>(opciones: Certificado LEED, PLATA, ORO ó PLATINO)</t>
    </r>
  </si>
  <si>
    <t>MEJORA DE LA EMPLEABILIDAD DEL PERSONAL</t>
  </si>
  <si>
    <t>PROMEDIO</t>
  </si>
  <si>
    <t>COEFICIENTE</t>
  </si>
  <si>
    <t>VARIABLES</t>
  </si>
  <si>
    <t xml:space="preserve">(del período) </t>
  </si>
  <si>
    <t>final</t>
  </si>
  <si>
    <t>Gastos en capacitación</t>
  </si>
  <si>
    <t>Remuneraciones salariales</t>
  </si>
  <si>
    <t xml:space="preserve">Porcentaje de Trabajadores Capacitados </t>
  </si>
  <si>
    <t xml:space="preserve">Puntaje de Indicador </t>
  </si>
  <si>
    <t>Puntaje</t>
  </si>
  <si>
    <t>DECRETO 268/020 - INDICADOR SECTORIAL</t>
  </si>
  <si>
    <t>Datos de la empresa</t>
  </si>
  <si>
    <t>Datos del Proyecto</t>
  </si>
  <si>
    <t>Nombre o denominación</t>
  </si>
  <si>
    <t>Nº Proyecto</t>
  </si>
  <si>
    <t>Nº RUT</t>
  </si>
  <si>
    <t>Fecha de cierre</t>
  </si>
  <si>
    <t>INDICADORES COMUNES A TODOS LOS SECTORES:</t>
  </si>
  <si>
    <t>PUNTAJE AL FIN CRONO INV.</t>
  </si>
  <si>
    <t>F COMÚN</t>
  </si>
  <si>
    <t>F 1</t>
  </si>
  <si>
    <t>F 2</t>
  </si>
  <si>
    <t>F 3</t>
  </si>
  <si>
    <t>INVERSIONES EN GENERACIÓN ENERGÍA DE FUENTES RENOVABLES</t>
  </si>
  <si>
    <t>Deberá completarse únicamente la hoja correspondiente con el indicador sectorial elegido al momento del ingreso y evaluación del expediente</t>
  </si>
  <si>
    <t>INDICADORES SECTOR TURISMO:</t>
  </si>
  <si>
    <t>SERVICIOS E INFRAESTRUCTURA</t>
  </si>
  <si>
    <t>FORMULARIO SECT MINTUR 1</t>
  </si>
  <si>
    <t>FORMULARIO SECT MINTUR 1.1</t>
  </si>
  <si>
    <t>FORMULARIO SECT MINTUR  3</t>
  </si>
  <si>
    <t>INDICADORES SECTORIALES MINTUR</t>
  </si>
  <si>
    <t>(*) El indicador exige que se presente lo siguiente:</t>
  </si>
  <si>
    <t>1) Resumen de las acciones de formación efectuadas en la que deberá especificarse la cantidad de personal capacitado, las horas</t>
  </si>
  <si>
    <t xml:space="preserve">de formación realizadas y los gastos incurridos por dicho concepto. </t>
  </si>
  <si>
    <t xml:space="preserve">2) Documento Excel en el que se muestre el mayor de las cuentas afectadas con el indicador y conciliar las cuentas con el Estado </t>
  </si>
  <si>
    <t xml:space="preserve">Resultados. Ver Solapa Conciliación </t>
  </si>
  <si>
    <t>MODELO CONCILIACIÓN SECT COMÚN</t>
  </si>
  <si>
    <t xml:space="preserve">TOTAL </t>
  </si>
  <si>
    <t xml:space="preserve">EXPLICACIÓN </t>
  </si>
  <si>
    <t xml:space="preserve">(período-trienio) </t>
  </si>
  <si>
    <t>diferencias</t>
  </si>
  <si>
    <t>Mayor contable - Gastos en capacitación</t>
  </si>
  <si>
    <t>Gastos de capacitación s/EEFF</t>
  </si>
  <si>
    <t>Diferencias</t>
  </si>
  <si>
    <t>Mayor contable - Remuneraciones</t>
  </si>
  <si>
    <t>Remuneraciones s/EEFF</t>
  </si>
  <si>
    <t xml:space="preserve">Deberá adjuntarse el mayor de las cuentas afectadas y el cruce con los Estados Financieros. </t>
  </si>
  <si>
    <t>Debe conciliar con el Formulario 1 y ser ejecutada en el cronograma de cumplimiento del indicador aprobado</t>
  </si>
  <si>
    <t>AÑO 4 **</t>
  </si>
  <si>
    <t>AÑO 5 **</t>
  </si>
  <si>
    <t>FORMULARIO SECT MINTUR 3</t>
  </si>
  <si>
    <t>CUADRO CONTROL INVERSIONES EN GENERACIÓN DE ENERGÍA PROVENIENTE DE FUENTES RENOVABLES - NIVEL TECNOLÓGICO DEL PRODUCTO ELABORADO</t>
  </si>
  <si>
    <r>
      <t>(A)</t>
    </r>
    <r>
      <rPr>
        <sz val="10"/>
        <rFont val="Arial"/>
        <family val="2"/>
      </rPr>
      <t xml:space="preserve"> Detallar inversiones elegibles ejecutadas y el cumplimiento del indicador según Formulario Sectorial 3.1</t>
    </r>
  </si>
  <si>
    <r>
      <t>(A)</t>
    </r>
    <r>
      <rPr>
        <sz val="10"/>
        <rFont val="Arial"/>
        <family val="2"/>
      </rPr>
      <t xml:space="preserve"> Detallar inversiones elegibles ejecutadas y el cumplimiento del indicador según Formulario Sectorial 1.1</t>
    </r>
  </si>
  <si>
    <t>EJERCICIO DE PRESENTACIÓN DEL PROYECTO</t>
  </si>
  <si>
    <t>** Período que corresponde en los casos que se haya aprobado en la solicitud, extensión del cronograma de cumplimiento del indicador. De acuerdo con el numeral 5) del documento Criterios Básicos Generales</t>
  </si>
  <si>
    <t>de Funcionamiento las inversiones que se utilicen para el cómputo de los indicadores de Tecnologías Limpias, Investigación, Desarrollo e Innovación y de los indicadores sectoriales para los que el tipo de inversión otorgue puntaje, deberán ejecutarse hasta los 3 ejercicios siguientes al de presentación del proyecto de inversión. En el caso de que se requiera que la ejecución de dichas inversiones se realice en un período mayor, la empresa deberá solicitar autorización de COMAP al momento de la presentación del proyecto. En todos los casos el plazo límite será de 5 ejercicios a partir del siguiente a la presentación del proyecto de inversión.</t>
  </si>
  <si>
    <t>Fecha de presentación del Proyecto</t>
  </si>
  <si>
    <t>N° Ampliación (de corresponder)</t>
  </si>
  <si>
    <t>FORMULARIO SECT COMÚN A TODOS LOS SECT</t>
  </si>
  <si>
    <t>a) Proyectos evaluados por: Porcentaje del total de gastos de capacitación respecto del total de remuneraciones salariales promedio en el cronograma de cumplimiento del indicador</t>
  </si>
  <si>
    <t>VARIABLE</t>
  </si>
  <si>
    <t>b) Proyectos evaluados por: Porcentaje de cantidad de empleados capacitados respecto del total de empleados de la empresa.</t>
  </si>
  <si>
    <t xml:space="preserve">Cantidad de empleados capacitados </t>
  </si>
  <si>
    <t>Total trabajadores empresa</t>
  </si>
  <si>
    <t>2) Certificados de cursos realizados emitidos por la entidad capacitadora para el total de empleados capacitados comprometido</t>
  </si>
  <si>
    <t xml:space="preserve">3) En caso de no haber optado por el indicador Generación de Empleo a través del cual se obtengan los datos para verificar el total de trabajadores de la empresa (por los años del cronograma </t>
  </si>
  <si>
    <t>de cumplimiento coincidentes), se deberá adicionar las Nominas que muestre el total de trabajadores de la empresa en el período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</si>
</sst>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93" formatCode="_ * #,##0.00_ ;_ * \-#,##0.00_ ;_ * &quot;-&quot;??_ ;_ @_ "/>
    <numFmt numFmtId="195" formatCode="#,##0_ ;\-#,##0\ "/>
    <numFmt numFmtId="200" formatCode="_(* #,##0_);_(* \(#,##0\);_(* &quot;-&quot;??_);_(@_)"/>
    <numFmt numFmtId="201" formatCode="0.0"/>
    <numFmt numFmtId="202" formatCode="0.0%"/>
    <numFmt numFmtId="203" formatCode="#,##0.00_ ;\-#,##0.00\ "/>
    <numFmt numFmtId="204" formatCode="0_ ;\-0\ "/>
  </numFmts>
  <fonts count="15" x14ac:knownFonts="1">
    <font>
      <sz val="10"/>
      <name val="Arial"/>
      <family val="2"/>
    </font>
    <font>
      <sz val="10"/>
      <name val="Arial"/>
    </font>
    <font>
      <b/>
      <sz val="10"/>
      <name val="Arial"/>
      <family val="2"/>
    </font>
    <font>
      <sz val="8"/>
      <name val="Arial"/>
      <family val="2"/>
    </font>
    <font>
      <sz val="10"/>
      <name val="Arial"/>
      <family val="2"/>
    </font>
    <font>
      <sz val="10"/>
      <color indexed="8"/>
      <name val="Arial"/>
      <family val="2"/>
    </font>
    <font>
      <sz val="10"/>
      <color indexed="10"/>
      <name val="Arial"/>
      <family val="2"/>
    </font>
    <font>
      <b/>
      <sz val="10"/>
      <color indexed="8"/>
      <name val="Arial"/>
      <family val="2"/>
    </font>
    <font>
      <b/>
      <i/>
      <sz val="10"/>
      <name val="Arial"/>
      <family val="2"/>
    </font>
    <font>
      <b/>
      <sz val="11"/>
      <color theme="1"/>
      <name val="Calibri"/>
      <family val="2"/>
      <scheme val="minor"/>
    </font>
    <font>
      <sz val="10"/>
      <color theme="1"/>
      <name val="Arial"/>
      <family val="2"/>
    </font>
    <font>
      <b/>
      <sz val="10"/>
      <color theme="1"/>
      <name val="Arial"/>
      <family val="2"/>
    </font>
    <font>
      <b/>
      <sz val="10"/>
      <color theme="0"/>
      <name val="Arial"/>
      <family val="2"/>
    </font>
    <font>
      <sz val="11"/>
      <color rgb="FF000000"/>
      <name val="Calibri"/>
      <family val="2"/>
      <scheme val="minor"/>
    </font>
    <font>
      <b/>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rgb="FF002060"/>
        <bgColor indexed="64"/>
      </patternFill>
    </fill>
  </fills>
  <borders count="71">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thin">
        <color indexed="64"/>
      </top>
      <bottom style="thin">
        <color indexed="64"/>
      </bottom>
      <diagonal/>
    </border>
    <border>
      <left style="medium">
        <color indexed="8"/>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8"/>
      </right>
      <top style="medium">
        <color indexed="64"/>
      </top>
      <bottom/>
      <diagonal/>
    </border>
    <border>
      <left/>
      <right style="medium">
        <color indexed="64"/>
      </right>
      <top style="medium">
        <color indexed="64"/>
      </top>
      <bottom/>
      <diagonal/>
    </border>
    <border>
      <left style="medium">
        <color indexed="64"/>
      </left>
      <right style="medium">
        <color indexed="8"/>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8"/>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5">
    <xf numFmtId="0" fontId="0" fillId="0" borderId="0"/>
    <xf numFmtId="193" fontId="1" fillId="0" borderId="0" applyFill="0" applyBorder="0" applyAlignment="0" applyProtection="0"/>
    <xf numFmtId="0" fontId="1" fillId="0" borderId="0"/>
    <xf numFmtId="0" fontId="4" fillId="0" borderId="0"/>
    <xf numFmtId="0" fontId="4" fillId="0" borderId="0"/>
  </cellStyleXfs>
  <cellXfs count="289">
    <xf numFmtId="0" fontId="0" fillId="0" borderId="0" xfId="0"/>
    <xf numFmtId="0" fontId="0" fillId="2" borderId="0" xfId="0" applyFill="1"/>
    <xf numFmtId="0" fontId="2" fillId="2" borderId="0" xfId="0" applyFont="1" applyFill="1"/>
    <xf numFmtId="0" fontId="2" fillId="2" borderId="0" xfId="0" applyFont="1" applyFill="1" applyBorder="1" applyAlignment="1">
      <alignment horizontal="center"/>
    </xf>
    <xf numFmtId="0" fontId="2" fillId="2" borderId="0" xfId="0" applyFont="1" applyFill="1" applyAlignment="1">
      <alignment horizontal="center"/>
    </xf>
    <xf numFmtId="0" fontId="2" fillId="2" borderId="0" xfId="0" applyFont="1" applyFill="1" applyBorder="1" applyAlignment="1"/>
    <xf numFmtId="0" fontId="0" fillId="2" borderId="0" xfId="0" applyFont="1" applyFill="1"/>
    <xf numFmtId="0" fontId="0" fillId="2" borderId="0" xfId="0" applyFont="1" applyFill="1" applyBorder="1"/>
    <xf numFmtId="0" fontId="0" fillId="2" borderId="1" xfId="0" applyFont="1" applyFill="1" applyBorder="1"/>
    <xf numFmtId="195" fontId="0" fillId="2" borderId="2" xfId="0" applyNumberFormat="1" applyFont="1" applyFill="1" applyBorder="1"/>
    <xf numFmtId="195" fontId="0" fillId="2" borderId="3" xfId="0" applyNumberFormat="1" applyFont="1" applyFill="1" applyBorder="1"/>
    <xf numFmtId="195" fontId="0" fillId="2" borderId="0" xfId="0" applyNumberFormat="1" applyFont="1" applyFill="1" applyBorder="1"/>
    <xf numFmtId="195" fontId="0" fillId="2" borderId="4" xfId="0" applyNumberFormat="1" applyFont="1" applyFill="1" applyBorder="1"/>
    <xf numFmtId="195" fontId="0" fillId="2" borderId="5" xfId="0" applyNumberFormat="1" applyFont="1" applyFill="1" applyBorder="1"/>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Alignment="1">
      <alignment horizontal="center"/>
    </xf>
    <xf numFmtId="3" fontId="0" fillId="2" borderId="0" xfId="0" applyNumberFormat="1" applyFont="1" applyFill="1" applyBorder="1" applyAlignment="1">
      <alignment horizontal="right"/>
    </xf>
    <xf numFmtId="0" fontId="2" fillId="2" borderId="0" xfId="0" applyFont="1" applyFill="1" applyAlignment="1">
      <alignment horizontal="right"/>
    </xf>
    <xf numFmtId="0" fontId="2" fillId="2" borderId="0" xfId="0" applyFont="1" applyFill="1" applyAlignment="1"/>
    <xf numFmtId="0" fontId="2" fillId="2" borderId="0" xfId="0" applyFont="1" applyFill="1" applyAlignment="1">
      <alignment horizontal="left"/>
    </xf>
    <xf numFmtId="195" fontId="0" fillId="2" borderId="7" xfId="0" applyNumberFormat="1" applyFont="1" applyFill="1" applyBorder="1"/>
    <xf numFmtId="0" fontId="2" fillId="3" borderId="3" xfId="0" applyFont="1" applyFill="1" applyBorder="1" applyAlignment="1">
      <alignment horizontal="center"/>
    </xf>
    <xf numFmtId="0" fontId="2" fillId="3" borderId="8" xfId="0" applyFont="1" applyFill="1" applyBorder="1" applyAlignment="1">
      <alignment horizontal="center"/>
    </xf>
    <xf numFmtId="195" fontId="2" fillId="3" borderId="6" xfId="0" applyNumberFormat="1" applyFont="1" applyFill="1" applyBorder="1" applyAlignment="1">
      <alignment horizontal="center"/>
    </xf>
    <xf numFmtId="0" fontId="2" fillId="3" borderId="6" xfId="0" applyFont="1" applyFill="1" applyBorder="1" applyAlignment="1">
      <alignment horizontal="center"/>
    </xf>
    <xf numFmtId="0" fontId="2" fillId="4" borderId="9" xfId="0" applyFont="1" applyFill="1" applyBorder="1" applyAlignment="1">
      <alignment horizontal="center"/>
    </xf>
    <xf numFmtId="195" fontId="0" fillId="4" borderId="9" xfId="0" applyNumberFormat="1" applyFont="1" applyFill="1" applyBorder="1"/>
    <xf numFmtId="195" fontId="0" fillId="4" borderId="4" xfId="0" applyNumberFormat="1" applyFont="1" applyFill="1" applyBorder="1"/>
    <xf numFmtId="195" fontId="0" fillId="4" borderId="10" xfId="0" applyNumberFormat="1" applyFont="1" applyFill="1" applyBorder="1"/>
    <xf numFmtId="195" fontId="0" fillId="4" borderId="11" xfId="0" applyNumberFormat="1" applyFont="1" applyFill="1" applyBorder="1"/>
    <xf numFmtId="0" fontId="2" fillId="4" borderId="4" xfId="0" applyFont="1" applyFill="1" applyBorder="1" applyAlignment="1">
      <alignment horizontal="center"/>
    </xf>
    <xf numFmtId="195" fontId="2" fillId="3" borderId="2" xfId="0" applyNumberFormat="1" applyFont="1" applyFill="1" applyBorder="1" applyAlignment="1">
      <alignment horizontal="center"/>
    </xf>
    <xf numFmtId="0" fontId="2" fillId="4" borderId="12" xfId="0" applyFont="1" applyFill="1" applyBorder="1" applyAlignment="1">
      <alignment horizontal="center"/>
    </xf>
    <xf numFmtId="195" fontId="0" fillId="4" borderId="13" xfId="0" applyNumberFormat="1" applyFont="1" applyFill="1" applyBorder="1"/>
    <xf numFmtId="195" fontId="0" fillId="4" borderId="14" xfId="0" applyNumberFormat="1" applyFont="1" applyFill="1" applyBorder="1"/>
    <xf numFmtId="0" fontId="2" fillId="3" borderId="2"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xf numFmtId="195" fontId="0" fillId="5" borderId="17" xfId="0" applyNumberFormat="1" applyFont="1" applyFill="1" applyBorder="1"/>
    <xf numFmtId="195" fontId="0" fillId="5" borderId="18" xfId="0" applyNumberFormat="1" applyFont="1" applyFill="1" applyBorder="1"/>
    <xf numFmtId="195" fontId="0" fillId="5" borderId="19" xfId="0" applyNumberFormat="1" applyFont="1" applyFill="1" applyBorder="1"/>
    <xf numFmtId="195" fontId="0" fillId="5" borderId="20" xfId="0" applyNumberFormat="1" applyFont="1" applyFill="1" applyBorder="1"/>
    <xf numFmtId="0" fontId="2" fillId="5" borderId="12" xfId="0" applyFont="1" applyFill="1" applyBorder="1" applyAlignment="1" applyProtection="1">
      <alignment horizontal="center"/>
      <protection locked="0"/>
    </xf>
    <xf numFmtId="193" fontId="10" fillId="5" borderId="14" xfId="1" applyFont="1" applyFill="1" applyBorder="1" applyAlignment="1" applyProtection="1">
      <alignment horizontal="center" wrapText="1"/>
      <protection locked="0"/>
    </xf>
    <xf numFmtId="0" fontId="4" fillId="2" borderId="0" xfId="0" applyFont="1" applyFill="1"/>
    <xf numFmtId="1" fontId="2" fillId="2" borderId="0" xfId="0" applyNumberFormat="1" applyFont="1" applyFill="1" applyAlignment="1">
      <alignment horizontal="center"/>
    </xf>
    <xf numFmtId="0" fontId="2" fillId="2" borderId="0" xfId="0" applyFont="1" applyFill="1" applyAlignment="1" applyProtection="1">
      <alignment horizontal="right"/>
    </xf>
    <xf numFmtId="0" fontId="2" fillId="4" borderId="21"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4" fillId="2" borderId="0" xfId="0" applyFont="1" applyFill="1" applyBorder="1"/>
    <xf numFmtId="0" fontId="2" fillId="3" borderId="22" xfId="0" applyFont="1" applyFill="1" applyBorder="1" applyAlignment="1">
      <alignment horizontal="center"/>
    </xf>
    <xf numFmtId="0" fontId="2" fillId="3" borderId="16" xfId="0" applyFont="1" applyFill="1" applyBorder="1" applyAlignment="1">
      <alignment horizontal="center"/>
    </xf>
    <xf numFmtId="195" fontId="2" fillId="3" borderId="21" xfId="0" applyNumberFormat="1" applyFont="1" applyFill="1" applyBorder="1" applyAlignment="1">
      <alignment horizontal="center"/>
    </xf>
    <xf numFmtId="0" fontId="2" fillId="3" borderId="21" xfId="0" applyFont="1" applyFill="1" applyBorder="1" applyAlignment="1">
      <alignment horizontal="center"/>
    </xf>
    <xf numFmtId="0" fontId="2" fillId="3" borderId="23" xfId="0" applyFont="1" applyFill="1" applyBorder="1" applyAlignment="1">
      <alignment horizontal="center"/>
    </xf>
    <xf numFmtId="0" fontId="4" fillId="2" borderId="0" xfId="0" applyFont="1" applyFill="1" applyProtection="1">
      <protection locked="0"/>
    </xf>
    <xf numFmtId="0" fontId="2" fillId="4" borderId="12" xfId="0" applyFont="1" applyFill="1" applyBorder="1" applyAlignment="1" applyProtection="1">
      <alignment horizontal="center"/>
      <protection locked="0"/>
    </xf>
    <xf numFmtId="0" fontId="2" fillId="4" borderId="24"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4" fillId="2" borderId="0" xfId="0" applyFont="1" applyFill="1" applyBorder="1" applyProtection="1">
      <protection locked="0"/>
    </xf>
    <xf numFmtId="4" fontId="4" fillId="4" borderId="13" xfId="0" applyNumberFormat="1" applyFont="1" applyFill="1" applyBorder="1" applyProtection="1">
      <protection locked="0"/>
    </xf>
    <xf numFmtId="4" fontId="4" fillId="4" borderId="25" xfId="0" applyNumberFormat="1" applyFont="1" applyFill="1" applyBorder="1" applyProtection="1">
      <protection locked="0"/>
    </xf>
    <xf numFmtId="4" fontId="4" fillId="5" borderId="26" xfId="0" applyNumberFormat="1" applyFont="1" applyFill="1" applyBorder="1" applyProtection="1">
      <protection locked="0"/>
    </xf>
    <xf numFmtId="193" fontId="10" fillId="2" borderId="0" xfId="1" applyFont="1" applyFill="1" applyBorder="1" applyAlignment="1" applyProtection="1">
      <alignment horizontal="center" wrapText="1"/>
      <protection locked="0"/>
    </xf>
    <xf numFmtId="4" fontId="4" fillId="4" borderId="14" xfId="0" applyNumberFormat="1" applyFont="1" applyFill="1" applyBorder="1" applyProtection="1">
      <protection locked="0"/>
    </xf>
    <xf numFmtId="4" fontId="4" fillId="4" borderId="27" xfId="0" applyNumberFormat="1" applyFont="1" applyFill="1" applyBorder="1" applyProtection="1">
      <protection locked="0"/>
    </xf>
    <xf numFmtId="4" fontId="4" fillId="5" borderId="28" xfId="0" applyNumberFormat="1" applyFont="1" applyFill="1" applyBorder="1" applyProtection="1">
      <protection locked="0"/>
    </xf>
    <xf numFmtId="195" fontId="4" fillId="2" borderId="0" xfId="0" applyNumberFormat="1" applyFont="1" applyFill="1" applyBorder="1"/>
    <xf numFmtId="193" fontId="4" fillId="2" borderId="0" xfId="1" applyFont="1" applyFill="1" applyBorder="1"/>
    <xf numFmtId="0" fontId="4" fillId="2" borderId="0" xfId="0" applyFont="1" applyFill="1" applyBorder="1" applyAlignment="1">
      <alignment horizontal="center"/>
    </xf>
    <xf numFmtId="0" fontId="6" fillId="2" borderId="0" xfId="0" applyFont="1" applyFill="1"/>
    <xf numFmtId="0" fontId="2" fillId="2" borderId="0" xfId="0" applyFont="1" applyFill="1" applyProtection="1"/>
    <xf numFmtId="0" fontId="11" fillId="2" borderId="0" xfId="0" applyFont="1" applyFill="1" applyAlignment="1" applyProtection="1">
      <alignment horizontal="center"/>
    </xf>
    <xf numFmtId="0" fontId="10" fillId="2" borderId="0" xfId="0" applyFont="1" applyFill="1" applyProtection="1"/>
    <xf numFmtId="0" fontId="7" fillId="2" borderId="0" xfId="0" applyFont="1" applyFill="1" applyAlignment="1" applyProtection="1"/>
    <xf numFmtId="1" fontId="11" fillId="2" borderId="0" xfId="0" applyNumberFormat="1" applyFont="1" applyFill="1" applyAlignment="1" applyProtection="1">
      <alignment horizontal="center"/>
    </xf>
    <xf numFmtId="14" fontId="10" fillId="2" borderId="0" xfId="0" applyNumberFormat="1" applyFont="1" applyFill="1" applyProtection="1"/>
    <xf numFmtId="0" fontId="7" fillId="2" borderId="0" xfId="0" applyFont="1" applyFill="1" applyBorder="1" applyAlignment="1" applyProtection="1">
      <alignment horizontal="center"/>
    </xf>
    <xf numFmtId="0" fontId="7" fillId="2" borderId="0" xfId="0" applyFont="1" applyFill="1" applyBorder="1" applyAlignment="1" applyProtection="1"/>
    <xf numFmtId="200" fontId="10" fillId="2" borderId="0" xfId="1" applyNumberFormat="1" applyFont="1" applyFill="1" applyBorder="1" applyAlignment="1" applyProtection="1"/>
    <xf numFmtId="201" fontId="10" fillId="2" borderId="0" xfId="0" applyNumberFormat="1" applyFont="1" applyFill="1" applyBorder="1" applyAlignment="1" applyProtection="1"/>
    <xf numFmtId="0" fontId="7" fillId="2" borderId="0" xfId="0" applyFont="1" applyFill="1" applyBorder="1" applyAlignment="1" applyProtection="1">
      <alignment horizontal="left" vertical="center"/>
    </xf>
    <xf numFmtId="14" fontId="7" fillId="2" borderId="0" xfId="0" applyNumberFormat="1" applyFont="1" applyFill="1" applyBorder="1" applyAlignment="1" applyProtection="1">
      <alignment horizontal="center" vertical="center"/>
    </xf>
    <xf numFmtId="0" fontId="10" fillId="2" borderId="0" xfId="0" applyFont="1" applyFill="1" applyAlignment="1" applyProtection="1">
      <alignment horizontal="center"/>
    </xf>
    <xf numFmtId="0" fontId="2" fillId="3" borderId="12" xfId="0" applyFont="1" applyFill="1" applyBorder="1" applyAlignment="1">
      <alignment horizontal="center"/>
    </xf>
    <xf numFmtId="0" fontId="11" fillId="3" borderId="12" xfId="0" applyFont="1" applyFill="1" applyBorder="1" applyAlignment="1" applyProtection="1">
      <alignment horizontal="center"/>
    </xf>
    <xf numFmtId="0" fontId="7" fillId="3" borderId="12" xfId="0" applyFont="1" applyFill="1" applyBorder="1" applyAlignment="1" applyProtection="1">
      <alignment horizontal="center"/>
    </xf>
    <xf numFmtId="0" fontId="2" fillId="3" borderId="29" xfId="0" applyFont="1" applyFill="1" applyBorder="1" applyAlignment="1">
      <alignment horizontal="center"/>
    </xf>
    <xf numFmtId="0" fontId="10" fillId="3" borderId="29" xfId="0" applyFont="1" applyFill="1" applyBorder="1" applyAlignment="1" applyProtection="1">
      <alignment horizontal="center" vertical="top"/>
    </xf>
    <xf numFmtId="0" fontId="10" fillId="3" borderId="29" xfId="0" applyFont="1" applyFill="1" applyBorder="1" applyAlignment="1" applyProtection="1">
      <alignment horizontal="center"/>
    </xf>
    <xf numFmtId="0" fontId="4" fillId="3" borderId="29" xfId="0" applyFont="1" applyFill="1" applyBorder="1"/>
    <xf numFmtId="0" fontId="10" fillId="3" borderId="29" xfId="0" applyFont="1" applyFill="1" applyBorder="1" applyAlignment="1" applyProtection="1">
      <alignment vertical="top"/>
    </xf>
    <xf numFmtId="0" fontId="10" fillId="3" borderId="29" xfId="0" applyFont="1" applyFill="1" applyBorder="1" applyAlignment="1" applyProtection="1">
      <alignment horizontal="center"/>
      <protection locked="0"/>
    </xf>
    <xf numFmtId="0" fontId="2" fillId="3" borderId="14" xfId="0" applyFont="1" applyFill="1" applyBorder="1" applyAlignment="1">
      <alignment horizontal="center"/>
    </xf>
    <xf numFmtId="0" fontId="2" fillId="3" borderId="28" xfId="0" applyFont="1" applyFill="1" applyBorder="1" applyAlignment="1">
      <alignment horizontal="center"/>
    </xf>
    <xf numFmtId="0" fontId="10" fillId="3" borderId="14" xfId="0" applyFont="1" applyFill="1" applyBorder="1" applyAlignment="1" applyProtection="1">
      <alignment vertical="top"/>
    </xf>
    <xf numFmtId="0" fontId="10" fillId="3" borderId="14" xfId="0" applyFont="1" applyFill="1" applyBorder="1" applyAlignment="1" applyProtection="1">
      <alignment horizontal="center"/>
      <protection locked="0"/>
    </xf>
    <xf numFmtId="0" fontId="10" fillId="3" borderId="14" xfId="0" applyFont="1" applyFill="1" applyBorder="1" applyAlignment="1" applyProtection="1">
      <alignment horizontal="center"/>
    </xf>
    <xf numFmtId="195" fontId="4" fillId="4" borderId="30" xfId="0" applyNumberFormat="1" applyFont="1" applyFill="1" applyBorder="1"/>
    <xf numFmtId="3" fontId="4" fillId="4" borderId="31" xfId="0" applyNumberFormat="1" applyFont="1" applyFill="1" applyBorder="1" applyAlignment="1">
      <alignment horizontal="right"/>
    </xf>
    <xf numFmtId="3" fontId="4" fillId="4" borderId="32" xfId="0" applyNumberFormat="1" applyFont="1" applyFill="1" applyBorder="1" applyAlignment="1">
      <alignment horizontal="right"/>
    </xf>
    <xf numFmtId="0" fontId="10" fillId="5" borderId="12" xfId="0" applyFont="1" applyFill="1" applyBorder="1" applyProtection="1"/>
    <xf numFmtId="0" fontId="10" fillId="5" borderId="12" xfId="0" applyFont="1" applyFill="1" applyBorder="1" applyAlignment="1" applyProtection="1">
      <alignment horizontal="center"/>
    </xf>
    <xf numFmtId="195" fontId="4" fillId="4" borderId="33" xfId="0" applyNumberFormat="1" applyFont="1" applyFill="1" applyBorder="1"/>
    <xf numFmtId="3" fontId="4" fillId="4" borderId="34" xfId="0" applyNumberFormat="1" applyFont="1" applyFill="1" applyBorder="1" applyAlignment="1">
      <alignment horizontal="right"/>
    </xf>
    <xf numFmtId="3" fontId="4" fillId="4" borderId="35" xfId="0" applyNumberFormat="1" applyFont="1" applyFill="1" applyBorder="1" applyAlignment="1">
      <alignment horizontal="right"/>
    </xf>
    <xf numFmtId="0" fontId="10" fillId="5" borderId="13" xfId="0" applyFont="1" applyFill="1" applyBorder="1" applyProtection="1"/>
    <xf numFmtId="202" fontId="10" fillId="5" borderId="29" xfId="0" applyNumberFormat="1" applyFont="1" applyFill="1" applyBorder="1" applyProtection="1"/>
    <xf numFmtId="195" fontId="4" fillId="4" borderId="26" xfId="0" applyNumberFormat="1" applyFont="1" applyFill="1" applyBorder="1"/>
    <xf numFmtId="3" fontId="4" fillId="4" borderId="13" xfId="0" applyNumberFormat="1" applyFont="1" applyFill="1" applyBorder="1" applyAlignment="1">
      <alignment horizontal="right"/>
    </xf>
    <xf numFmtId="3" fontId="4" fillId="4" borderId="25" xfId="0" applyNumberFormat="1" applyFont="1" applyFill="1" applyBorder="1" applyAlignment="1">
      <alignment horizontal="right"/>
    </xf>
    <xf numFmtId="0" fontId="10" fillId="5" borderId="29" xfId="0" applyFont="1" applyFill="1" applyBorder="1" applyProtection="1"/>
    <xf numFmtId="195" fontId="4" fillId="4" borderId="36" xfId="0" applyNumberFormat="1" applyFont="1" applyFill="1" applyBorder="1"/>
    <xf numFmtId="3" fontId="4" fillId="4" borderId="37" xfId="0" applyNumberFormat="1" applyFont="1" applyFill="1" applyBorder="1" applyAlignment="1">
      <alignment horizontal="right"/>
    </xf>
    <xf numFmtId="3" fontId="4" fillId="4" borderId="38" xfId="0" applyNumberFormat="1" applyFont="1" applyFill="1" applyBorder="1" applyAlignment="1">
      <alignment horizontal="right"/>
    </xf>
    <xf numFmtId="0" fontId="10" fillId="5" borderId="14" xfId="0" applyFont="1" applyFill="1" applyBorder="1" applyProtection="1"/>
    <xf numFmtId="0" fontId="4" fillId="2" borderId="24" xfId="0" applyFont="1" applyFill="1" applyBorder="1" applyAlignment="1">
      <alignment horizontal="center"/>
    </xf>
    <xf numFmtId="3" fontId="4" fillId="2" borderId="24" xfId="0" applyNumberFormat="1" applyFont="1" applyFill="1" applyBorder="1" applyAlignment="1">
      <alignment horizontal="right"/>
    </xf>
    <xf numFmtId="0" fontId="10" fillId="2" borderId="24" xfId="0" applyFont="1" applyFill="1" applyBorder="1" applyProtection="1"/>
    <xf numFmtId="9" fontId="10" fillId="2" borderId="0" xfId="0" applyNumberFormat="1" applyFont="1" applyFill="1" applyBorder="1" applyAlignment="1" applyProtection="1">
      <alignment horizontal="center" wrapText="1"/>
    </xf>
    <xf numFmtId="0" fontId="11" fillId="2" borderId="21" xfId="0" applyFont="1" applyFill="1" applyBorder="1" applyAlignment="1" applyProtection="1">
      <alignment horizontal="center"/>
    </xf>
    <xf numFmtId="2" fontId="2" fillId="2" borderId="39" xfId="4" applyNumberFormat="1" applyFont="1" applyFill="1" applyBorder="1" applyAlignment="1" applyProtection="1">
      <alignment horizontal="left"/>
    </xf>
    <xf numFmtId="2" fontId="11" fillId="5" borderId="29" xfId="0" applyNumberFormat="1" applyFont="1" applyFill="1" applyBorder="1" applyAlignment="1" applyProtection="1">
      <alignment horizontal="center"/>
    </xf>
    <xf numFmtId="195" fontId="0" fillId="4" borderId="40" xfId="0" applyNumberFormat="1" applyFont="1" applyFill="1" applyBorder="1"/>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2" xfId="0" applyFont="1" applyFill="1" applyBorder="1" applyAlignment="1">
      <alignment horizontal="center"/>
    </xf>
    <xf numFmtId="0" fontId="2" fillId="6" borderId="9" xfId="0" applyFont="1" applyFill="1" applyBorder="1" applyAlignment="1">
      <alignment horizontal="center"/>
    </xf>
    <xf numFmtId="0" fontId="2" fillId="6" borderId="4" xfId="0" applyFont="1" applyFill="1" applyBorder="1" applyAlignment="1">
      <alignment horizontal="center"/>
    </xf>
    <xf numFmtId="0" fontId="2" fillId="6" borderId="29" xfId="0" applyFont="1" applyFill="1" applyBorder="1" applyAlignment="1">
      <alignment horizontal="center"/>
    </xf>
    <xf numFmtId="0" fontId="0" fillId="6" borderId="9" xfId="0" applyFont="1" applyFill="1" applyBorder="1"/>
    <xf numFmtId="0" fontId="2" fillId="6" borderId="5" xfId="0" applyFont="1" applyFill="1" applyBorder="1" applyAlignment="1">
      <alignment horizontal="center"/>
    </xf>
    <xf numFmtId="0" fontId="2" fillId="6" borderId="41" xfId="0" applyFont="1" applyFill="1" applyBorder="1" applyAlignment="1">
      <alignment horizontal="center"/>
    </xf>
    <xf numFmtId="3" fontId="0" fillId="4" borderId="10" xfId="0" applyNumberFormat="1" applyFont="1" applyFill="1" applyBorder="1"/>
    <xf numFmtId="3" fontId="0" fillId="2" borderId="9" xfId="0" applyNumberFormat="1" applyFont="1" applyFill="1" applyBorder="1"/>
    <xf numFmtId="3" fontId="0" fillId="2" borderId="42" xfId="0" applyNumberFormat="1" applyFont="1" applyFill="1" applyBorder="1"/>
    <xf numFmtId="3" fontId="0" fillId="4" borderId="6" xfId="0" applyNumberFormat="1" applyFont="1" applyFill="1" applyBorder="1"/>
    <xf numFmtId="3" fontId="0" fillId="4" borderId="43" xfId="0" applyNumberFormat="1" applyFont="1" applyFill="1" applyBorder="1" applyAlignment="1">
      <alignment horizontal="center"/>
    </xf>
    <xf numFmtId="3" fontId="0" fillId="4" borderId="44" xfId="0" applyNumberFormat="1" applyFont="1" applyFill="1" applyBorder="1" applyAlignment="1">
      <alignment horizontal="center"/>
    </xf>
    <xf numFmtId="203" fontId="11" fillId="5" borderId="13" xfId="1" applyNumberFormat="1" applyFont="1" applyFill="1" applyBorder="1" applyAlignment="1" applyProtection="1">
      <alignment horizontal="center" wrapText="1"/>
      <protection locked="0"/>
    </xf>
    <xf numFmtId="0" fontId="2" fillId="2" borderId="21" xfId="0" applyFont="1" applyFill="1" applyBorder="1"/>
    <xf numFmtId="0" fontId="10" fillId="2" borderId="0" xfId="0" applyFont="1" applyFill="1" applyBorder="1" applyProtection="1">
      <protection hidden="1"/>
    </xf>
    <xf numFmtId="0" fontId="2" fillId="2" borderId="0"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 fillId="2" borderId="24" xfId="0" applyFont="1" applyFill="1" applyBorder="1" applyAlignment="1" applyProtection="1">
      <alignment horizontal="center"/>
      <protection hidden="1"/>
    </xf>
    <xf numFmtId="0" fontId="11" fillId="2" borderId="24" xfId="0" applyFont="1" applyFill="1" applyBorder="1" applyAlignment="1" applyProtection="1">
      <alignment horizontal="left"/>
      <protection hidden="1"/>
    </xf>
    <xf numFmtId="0" fontId="4" fillId="2" borderId="24" xfId="0" applyFont="1" applyFill="1" applyBorder="1" applyProtection="1">
      <protection hidden="1"/>
    </xf>
    <xf numFmtId="0" fontId="10" fillId="2" borderId="0" xfId="0" applyFont="1" applyFill="1" applyProtection="1">
      <protection hidden="1"/>
    </xf>
    <xf numFmtId="0" fontId="11" fillId="2" borderId="0" xfId="0" applyFont="1" applyFill="1" applyBorder="1" applyAlignment="1" applyProtection="1">
      <alignment horizontal="left"/>
      <protection hidden="1"/>
    </xf>
    <xf numFmtId="0" fontId="4" fillId="2" borderId="0" xfId="0" applyFont="1" applyFill="1" applyBorder="1" applyProtection="1">
      <protection hidden="1"/>
    </xf>
    <xf numFmtId="0" fontId="2" fillId="2" borderId="0" xfId="0" applyFont="1" applyFill="1" applyBorder="1" applyAlignment="1" applyProtection="1">
      <protection hidden="1"/>
    </xf>
    <xf numFmtId="0" fontId="12" fillId="7" borderId="23" xfId="0" applyFont="1" applyFill="1" applyBorder="1" applyAlignment="1" applyProtection="1">
      <alignment vertical="center"/>
      <protection hidden="1"/>
    </xf>
    <xf numFmtId="0" fontId="12" fillId="7" borderId="45" xfId="0" applyFont="1" applyFill="1" applyBorder="1" applyAlignment="1" applyProtection="1">
      <alignment vertical="center"/>
      <protection hidden="1"/>
    </xf>
    <xf numFmtId="0" fontId="12" fillId="7" borderId="46" xfId="0" applyFont="1" applyFill="1" applyBorder="1" applyAlignment="1" applyProtection="1">
      <alignment vertical="center"/>
      <protection hidden="1"/>
    </xf>
    <xf numFmtId="0" fontId="12" fillId="7" borderId="47" xfId="0" applyFont="1" applyFill="1" applyBorder="1" applyAlignment="1" applyProtection="1">
      <alignment vertical="center"/>
      <protection hidden="1"/>
    </xf>
    <xf numFmtId="0" fontId="12" fillId="7" borderId="48"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0" fillId="4" borderId="49" xfId="0" applyFont="1" applyFill="1" applyBorder="1" applyAlignment="1" applyProtection="1">
      <alignment vertical="center"/>
      <protection locked="0"/>
    </xf>
    <xf numFmtId="0" fontId="10" fillId="4" borderId="50" xfId="1" applyNumberFormat="1" applyFont="1" applyFill="1" applyBorder="1" applyAlignment="1" applyProtection="1">
      <alignment vertical="center"/>
      <protection locked="0"/>
    </xf>
    <xf numFmtId="0" fontId="10" fillId="2" borderId="0" xfId="1" applyNumberFormat="1" applyFont="1" applyFill="1" applyBorder="1" applyAlignment="1" applyProtection="1">
      <alignment vertical="center"/>
      <protection locked="0"/>
    </xf>
    <xf numFmtId="204" fontId="10" fillId="4" borderId="51" xfId="1" applyNumberFormat="1" applyFont="1" applyFill="1" applyBorder="1" applyAlignment="1" applyProtection="1">
      <alignment vertical="center"/>
      <protection locked="0"/>
    </xf>
    <xf numFmtId="14" fontId="10" fillId="4" borderId="52" xfId="0" applyNumberFormat="1" applyFont="1" applyFill="1" applyBorder="1" applyAlignment="1" applyProtection="1">
      <alignment vertical="center"/>
      <protection locked="0"/>
    </xf>
    <xf numFmtId="14" fontId="10" fillId="2" borderId="0" xfId="0" applyNumberFormat="1" applyFont="1" applyFill="1" applyBorder="1" applyAlignment="1" applyProtection="1">
      <alignment vertical="center"/>
      <protection locked="0"/>
    </xf>
    <xf numFmtId="16" fontId="10" fillId="4" borderId="53" xfId="0" applyNumberFormat="1" applyFont="1" applyFill="1" applyBorder="1" applyAlignment="1" applyProtection="1">
      <alignment vertical="center"/>
      <protection locked="0"/>
    </xf>
    <xf numFmtId="14" fontId="10" fillId="4" borderId="54" xfId="0" applyNumberFormat="1" applyFont="1" applyFill="1" applyBorder="1" applyAlignment="1" applyProtection="1">
      <alignment vertical="center"/>
      <protection locked="0"/>
    </xf>
    <xf numFmtId="0" fontId="2" fillId="3" borderId="55" xfId="2" applyFont="1" applyFill="1" applyBorder="1" applyAlignment="1" applyProtection="1">
      <alignment horizontal="left"/>
      <protection hidden="1"/>
    </xf>
    <xf numFmtId="0" fontId="2" fillId="3" borderId="56" xfId="2" applyFont="1" applyFill="1" applyBorder="1" applyAlignment="1" applyProtection="1">
      <alignment horizontal="left"/>
      <protection hidden="1"/>
    </xf>
    <xf numFmtId="0" fontId="2" fillId="3" borderId="57" xfId="2" applyFont="1" applyFill="1" applyBorder="1" applyAlignment="1" applyProtection="1">
      <alignment horizontal="center"/>
      <protection hidden="1"/>
    </xf>
    <xf numFmtId="0" fontId="2" fillId="2" borderId="0" xfId="2" applyFont="1" applyFill="1" applyBorder="1" applyAlignment="1" applyProtection="1">
      <alignment horizontal="center"/>
      <protection hidden="1"/>
    </xf>
    <xf numFmtId="0" fontId="2" fillId="3" borderId="26" xfId="2" applyFont="1" applyFill="1" applyBorder="1" applyProtection="1">
      <protection hidden="1"/>
    </xf>
    <xf numFmtId="0" fontId="2" fillId="3" borderId="58" xfId="2" applyFont="1" applyFill="1" applyBorder="1" applyProtection="1">
      <protection hidden="1"/>
    </xf>
    <xf numFmtId="0" fontId="4" fillId="3" borderId="51" xfId="2" applyFont="1" applyFill="1" applyBorder="1" applyProtection="1">
      <protection hidden="1"/>
    </xf>
    <xf numFmtId="0" fontId="4" fillId="2" borderId="0" xfId="2" applyFont="1" applyFill="1" applyBorder="1" applyProtection="1">
      <protection hidden="1"/>
    </xf>
    <xf numFmtId="0" fontId="4" fillId="3" borderId="26" xfId="2" applyFont="1" applyFill="1" applyBorder="1" applyProtection="1">
      <protection hidden="1"/>
    </xf>
    <xf numFmtId="0" fontId="4" fillId="3" borderId="58" xfId="2" applyFont="1" applyFill="1" applyBorder="1" applyProtection="1">
      <protection hidden="1"/>
    </xf>
    <xf numFmtId="0" fontId="2" fillId="3" borderId="51" xfId="2" applyFont="1" applyFill="1" applyBorder="1" applyAlignment="1" applyProtection="1">
      <alignment horizontal="center"/>
      <protection hidden="1"/>
    </xf>
    <xf numFmtId="4" fontId="4" fillId="2" borderId="0" xfId="2" applyNumberFormat="1" applyFont="1" applyFill="1" applyBorder="1" applyProtection="1">
      <protection hidden="1"/>
    </xf>
    <xf numFmtId="0" fontId="2" fillId="3" borderId="26" xfId="2" applyFont="1" applyFill="1" applyBorder="1" applyAlignment="1" applyProtection="1">
      <alignment horizontal="left"/>
      <protection hidden="1"/>
    </xf>
    <xf numFmtId="0" fontId="2" fillId="3" borderId="58" xfId="2" applyFont="1" applyFill="1" applyBorder="1" applyAlignment="1" applyProtection="1">
      <alignment horizontal="left"/>
      <protection hidden="1"/>
    </xf>
    <xf numFmtId="0" fontId="5" fillId="3" borderId="59" xfId="0" applyFont="1" applyFill="1" applyBorder="1" applyAlignment="1" applyProtection="1">
      <alignment horizontal="left"/>
      <protection hidden="1"/>
    </xf>
    <xf numFmtId="0" fontId="2" fillId="3" borderId="60" xfId="2" applyFont="1" applyFill="1" applyBorder="1" applyAlignment="1" applyProtection="1">
      <alignment horizontal="center"/>
      <protection hidden="1"/>
    </xf>
    <xf numFmtId="0" fontId="4" fillId="2" borderId="0" xfId="2" applyFont="1" applyFill="1" applyBorder="1" applyProtection="1">
      <protection locked="0"/>
    </xf>
    <xf numFmtId="0" fontId="2" fillId="2" borderId="0" xfId="2" applyFont="1" applyFill="1" applyBorder="1" applyAlignment="1" applyProtection="1">
      <alignment horizontal="center"/>
      <protection locked="0"/>
    </xf>
    <xf numFmtId="0" fontId="5" fillId="3" borderId="26" xfId="0" applyFont="1" applyFill="1" applyBorder="1" applyAlignment="1" applyProtection="1">
      <alignment horizontal="left"/>
      <protection hidden="1"/>
    </xf>
    <xf numFmtId="0" fontId="5" fillId="3" borderId="25" xfId="0" applyFont="1" applyFill="1" applyBorder="1" applyAlignment="1" applyProtection="1">
      <alignment horizontal="left"/>
      <protection hidden="1"/>
    </xf>
    <xf numFmtId="0" fontId="5" fillId="3" borderId="58" xfId="0" applyFont="1" applyFill="1" applyBorder="1" applyAlignment="1" applyProtection="1">
      <alignment horizontal="left"/>
      <protection hidden="1"/>
    </xf>
    <xf numFmtId="0" fontId="5" fillId="3" borderId="61" xfId="0" applyFont="1" applyFill="1" applyBorder="1" applyAlignment="1" applyProtection="1">
      <alignment horizontal="left"/>
      <protection hidden="1"/>
    </xf>
    <xf numFmtId="0" fontId="5" fillId="3" borderId="36" xfId="0" applyFont="1" applyFill="1" applyBorder="1" applyAlignment="1" applyProtection="1">
      <alignment horizontal="left"/>
      <protection hidden="1"/>
    </xf>
    <xf numFmtId="0" fontId="5" fillId="3" borderId="27" xfId="0" applyFont="1" applyFill="1" applyBorder="1" applyAlignment="1" applyProtection="1">
      <alignment horizontal="left"/>
      <protection hidden="1"/>
    </xf>
    <xf numFmtId="0" fontId="2" fillId="3" borderId="62" xfId="2" applyFont="1" applyFill="1" applyBorder="1" applyAlignment="1" applyProtection="1">
      <alignment horizontal="center"/>
      <protection hidden="1"/>
    </xf>
    <xf numFmtId="0" fontId="2" fillId="2" borderId="0" xfId="2" applyFont="1" applyFill="1" applyProtection="1">
      <protection hidden="1"/>
    </xf>
    <xf numFmtId="0" fontId="4" fillId="2" borderId="0" xfId="2" applyFont="1" applyFill="1" applyProtection="1">
      <protection hidden="1"/>
    </xf>
    <xf numFmtId="0" fontId="2" fillId="2" borderId="0" xfId="2" applyFont="1" applyFill="1" applyAlignment="1" applyProtection="1">
      <alignment horizontal="center"/>
      <protection hidden="1"/>
    </xf>
    <xf numFmtId="2" fontId="4" fillId="2" borderId="0" xfId="2" applyNumberFormat="1" applyFont="1" applyFill="1" applyProtection="1">
      <protection hidden="1"/>
    </xf>
    <xf numFmtId="0" fontId="13" fillId="2" borderId="0" xfId="0" applyFont="1" applyFill="1" applyAlignment="1">
      <alignment vertical="center"/>
    </xf>
    <xf numFmtId="0" fontId="11" fillId="3" borderId="22" xfId="0" applyFont="1" applyFill="1" applyBorder="1" applyAlignment="1" applyProtection="1">
      <alignment horizontal="center"/>
    </xf>
    <xf numFmtId="0" fontId="10" fillId="3" borderId="61" xfId="0" applyFont="1" applyFill="1" applyBorder="1" applyAlignment="1" applyProtection="1">
      <alignment horizontal="center" vertical="top"/>
    </xf>
    <xf numFmtId="0" fontId="5" fillId="3" borderId="29" xfId="0" applyFont="1" applyFill="1" applyBorder="1" applyAlignment="1" applyProtection="1">
      <alignment horizontal="center"/>
    </xf>
    <xf numFmtId="0" fontId="10" fillId="2" borderId="0" xfId="0" applyFont="1" applyFill="1" applyBorder="1" applyAlignment="1" applyProtection="1">
      <alignment horizontal="center"/>
    </xf>
    <xf numFmtId="0" fontId="10" fillId="3" borderId="61" xfId="0" applyFont="1" applyFill="1" applyBorder="1" applyAlignment="1" applyProtection="1">
      <alignment vertical="top"/>
    </xf>
    <xf numFmtId="0" fontId="10" fillId="3" borderId="28" xfId="0" applyFont="1" applyFill="1" applyBorder="1" applyAlignment="1" applyProtection="1">
      <alignment vertical="top"/>
    </xf>
    <xf numFmtId="0" fontId="10" fillId="5" borderId="22" xfId="0" applyFont="1" applyFill="1" applyBorder="1" applyProtection="1"/>
    <xf numFmtId="3" fontId="10" fillId="5" borderId="26" xfId="0" applyNumberFormat="1" applyFont="1" applyFill="1" applyBorder="1" applyProtection="1"/>
    <xf numFmtId="2" fontId="11" fillId="2" borderId="0" xfId="0" applyNumberFormat="1" applyFont="1" applyFill="1" applyBorder="1" applyAlignment="1" applyProtection="1">
      <alignment horizontal="center"/>
    </xf>
    <xf numFmtId="195" fontId="4" fillId="4" borderId="61" xfId="0" applyNumberFormat="1" applyFont="1" applyFill="1" applyBorder="1"/>
    <xf numFmtId="3" fontId="4" fillId="4" borderId="29" xfId="0" applyNumberFormat="1" applyFont="1" applyFill="1" applyBorder="1" applyAlignment="1">
      <alignment horizontal="right"/>
    </xf>
    <xf numFmtId="3" fontId="4" fillId="4" borderId="0" xfId="0" applyNumberFormat="1" applyFont="1" applyFill="1" applyBorder="1" applyAlignment="1">
      <alignment horizontal="right"/>
    </xf>
    <xf numFmtId="3" fontId="10" fillId="5" borderId="63" xfId="0" applyNumberFormat="1" applyFont="1" applyFill="1" applyBorder="1" applyProtection="1"/>
    <xf numFmtId="195" fontId="8" fillId="4" borderId="23" xfId="0" applyNumberFormat="1" applyFont="1" applyFill="1" applyBorder="1"/>
    <xf numFmtId="3" fontId="8" fillId="4" borderId="21" xfId="0" applyNumberFormat="1" applyFont="1" applyFill="1" applyBorder="1" applyAlignment="1">
      <alignment horizontal="right"/>
    </xf>
    <xf numFmtId="3" fontId="14" fillId="5" borderId="21" xfId="0" applyNumberFormat="1" applyFont="1" applyFill="1" applyBorder="1" applyProtection="1"/>
    <xf numFmtId="202" fontId="10" fillId="5" borderId="14" xfId="0" applyNumberFormat="1" applyFont="1" applyFill="1" applyBorder="1" applyProtection="1"/>
    <xf numFmtId="3" fontId="10" fillId="5" borderId="61" xfId="0" applyNumberFormat="1" applyFont="1" applyFill="1" applyBorder="1" applyProtection="1"/>
    <xf numFmtId="0" fontId="10" fillId="2" borderId="0" xfId="0" applyFont="1" applyFill="1" applyBorder="1" applyProtection="1"/>
    <xf numFmtId="195" fontId="4" fillId="4" borderId="64" xfId="0" applyNumberFormat="1" applyFont="1" applyFill="1" applyBorder="1"/>
    <xf numFmtId="3" fontId="4" fillId="4" borderId="64" xfId="0" applyNumberFormat="1" applyFont="1" applyFill="1" applyBorder="1" applyAlignment="1">
      <alignment horizontal="right"/>
    </xf>
    <xf numFmtId="3" fontId="4" fillId="4" borderId="59" xfId="0" applyNumberFormat="1" applyFont="1" applyFill="1" applyBorder="1" applyAlignment="1">
      <alignment horizontal="right"/>
    </xf>
    <xf numFmtId="3" fontId="10" fillId="5" borderId="64" xfId="0" applyNumberFormat="1" applyFont="1" applyFill="1" applyBorder="1" applyProtection="1"/>
    <xf numFmtId="195" fontId="8" fillId="4" borderId="21" xfId="0" applyNumberFormat="1" applyFont="1" applyFill="1" applyBorder="1"/>
    <xf numFmtId="3" fontId="14" fillId="5" borderId="39" xfId="0" applyNumberFormat="1" applyFont="1" applyFill="1" applyBorder="1" applyProtection="1"/>
    <xf numFmtId="0" fontId="2" fillId="2" borderId="0" xfId="0" applyFont="1" applyFill="1" applyBorder="1" applyAlignment="1">
      <alignment horizontal="center"/>
    </xf>
    <xf numFmtId="0" fontId="2" fillId="2" borderId="0" xfId="0" applyFont="1" applyFill="1" applyAlignment="1">
      <alignment horizontal="center"/>
    </xf>
    <xf numFmtId="0" fontId="0" fillId="6" borderId="4" xfId="0" applyFont="1" applyFill="1" applyBorder="1"/>
    <xf numFmtId="0" fontId="0" fillId="2" borderId="43" xfId="0" applyFont="1" applyFill="1" applyBorder="1" applyAlignment="1">
      <alignment horizontal="center"/>
    </xf>
    <xf numFmtId="195" fontId="0" fillId="2" borderId="9" xfId="0" applyNumberFormat="1" applyFont="1" applyFill="1" applyBorder="1"/>
    <xf numFmtId="195" fontId="0" fillId="2" borderId="42" xfId="0" applyNumberFormat="1" applyFont="1" applyFill="1" applyBorder="1"/>
    <xf numFmtId="0" fontId="4" fillId="2" borderId="0" xfId="0" applyFont="1" applyFill="1" applyAlignment="1">
      <alignment horizontal="center"/>
    </xf>
    <xf numFmtId="0" fontId="7" fillId="2" borderId="0" xfId="0" applyFont="1" applyFill="1" applyBorder="1" applyAlignment="1" applyProtection="1">
      <alignment horizontal="center"/>
    </xf>
    <xf numFmtId="0" fontId="2" fillId="3" borderId="61" xfId="0" applyFont="1" applyFill="1" applyBorder="1" applyAlignment="1">
      <alignment horizontal="center"/>
    </xf>
    <xf numFmtId="0" fontId="9" fillId="0" borderId="0" xfId="0" applyFont="1"/>
    <xf numFmtId="0" fontId="4" fillId="3" borderId="40" xfId="2" applyFont="1" applyFill="1" applyBorder="1" applyAlignment="1" applyProtection="1">
      <alignment horizontal="center"/>
      <protection hidden="1"/>
    </xf>
    <xf numFmtId="0" fontId="4" fillId="3" borderId="18" xfId="2" applyFont="1" applyFill="1" applyBorder="1" applyAlignment="1" applyProtection="1">
      <alignment horizontal="center"/>
      <protection hidden="1"/>
    </xf>
    <xf numFmtId="0" fontId="11" fillId="3" borderId="30" xfId="0" applyFont="1" applyFill="1" applyBorder="1" applyAlignment="1" applyProtection="1">
      <alignment horizontal="center" vertical="center"/>
      <protection hidden="1"/>
    </xf>
    <xf numFmtId="0" fontId="11" fillId="3" borderId="56" xfId="0" applyFont="1" applyFill="1" applyBorder="1" applyAlignment="1" applyProtection="1">
      <alignment horizontal="center" vertical="center"/>
      <protection hidden="1"/>
    </xf>
    <xf numFmtId="0" fontId="11" fillId="3" borderId="67" xfId="0" applyFont="1" applyFill="1" applyBorder="1" applyAlignment="1" applyProtection="1">
      <alignment horizontal="center" vertical="center"/>
      <protection hidden="1"/>
    </xf>
    <xf numFmtId="0" fontId="11" fillId="3" borderId="26" xfId="0" applyFont="1" applyFill="1" applyBorder="1" applyAlignment="1" applyProtection="1">
      <alignment horizontal="center" vertical="center"/>
      <protection hidden="1"/>
    </xf>
    <xf numFmtId="0" fontId="11" fillId="3" borderId="58" xfId="0" applyFont="1" applyFill="1" applyBorder="1" applyAlignment="1" applyProtection="1">
      <alignment horizontal="center" vertical="center"/>
      <protection hidden="1"/>
    </xf>
    <xf numFmtId="0" fontId="11" fillId="3" borderId="40" xfId="0" applyFont="1" applyFill="1" applyBorder="1" applyAlignment="1" applyProtection="1">
      <alignment horizontal="center" vertical="center" wrapText="1"/>
      <protection hidden="1"/>
    </xf>
    <xf numFmtId="0" fontId="11" fillId="3" borderId="58" xfId="0" applyFont="1" applyFill="1" applyBorder="1" applyAlignment="1" applyProtection="1">
      <alignment horizontal="center" vertical="center" wrapText="1"/>
      <protection hidden="1"/>
    </xf>
    <xf numFmtId="0" fontId="11" fillId="3" borderId="36" xfId="0" applyFont="1" applyFill="1" applyBorder="1" applyAlignment="1" applyProtection="1">
      <alignment horizontal="center" vertical="center"/>
      <protection hidden="1"/>
    </xf>
    <xf numFmtId="0" fontId="11" fillId="3" borderId="69" xfId="0" applyFont="1" applyFill="1" applyBorder="1" applyAlignment="1" applyProtection="1">
      <alignment horizontal="center" vertical="center"/>
      <protection hidden="1"/>
    </xf>
    <xf numFmtId="0" fontId="11" fillId="3" borderId="65" xfId="0" applyFont="1" applyFill="1" applyBorder="1" applyAlignment="1" applyProtection="1">
      <alignment horizontal="center" vertical="center" wrapText="1"/>
      <protection hidden="1"/>
    </xf>
    <xf numFmtId="0" fontId="11" fillId="3" borderId="69" xfId="0" applyFont="1" applyFill="1" applyBorder="1" applyAlignment="1" applyProtection="1">
      <alignment horizontal="center" vertical="center" wrapText="1"/>
      <protection hidden="1"/>
    </xf>
    <xf numFmtId="2" fontId="4" fillId="3" borderId="65" xfId="2" applyNumberFormat="1" applyFont="1" applyFill="1" applyBorder="1" applyAlignment="1" applyProtection="1">
      <alignment horizontal="center"/>
      <protection locked="0"/>
    </xf>
    <xf numFmtId="2" fontId="4" fillId="3" borderId="66" xfId="2" applyNumberFormat="1" applyFont="1" applyFill="1" applyBorder="1" applyAlignment="1" applyProtection="1">
      <alignment horizontal="center"/>
      <protection locked="0"/>
    </xf>
    <xf numFmtId="2" fontId="4" fillId="3" borderId="40" xfId="2" applyNumberFormat="1" applyFont="1" applyFill="1" applyBorder="1" applyAlignment="1" applyProtection="1">
      <alignment horizontal="center"/>
      <protection locked="0"/>
    </xf>
    <xf numFmtId="2" fontId="4" fillId="3" borderId="18" xfId="2" applyNumberFormat="1" applyFont="1" applyFill="1" applyBorder="1" applyAlignment="1" applyProtection="1">
      <alignment horizontal="center"/>
      <protection locked="0"/>
    </xf>
    <xf numFmtId="0" fontId="4" fillId="3" borderId="40" xfId="2" applyFont="1" applyFill="1" applyBorder="1" applyAlignment="1" applyProtection="1">
      <alignment horizontal="center"/>
      <protection locked="0"/>
    </xf>
    <xf numFmtId="0" fontId="4" fillId="3" borderId="18" xfId="2" applyFont="1" applyFill="1" applyBorder="1" applyAlignment="1" applyProtection="1">
      <alignment horizontal="center"/>
      <protection locked="0"/>
    </xf>
    <xf numFmtId="0" fontId="2" fillId="3" borderId="67" xfId="2" applyFont="1" applyFill="1" applyBorder="1" applyAlignment="1" applyProtection="1">
      <alignment horizontal="center"/>
      <protection hidden="1"/>
    </xf>
    <xf numFmtId="0" fontId="2" fillId="3" borderId="68" xfId="2" applyFont="1" applyFill="1" applyBorder="1" applyAlignment="1" applyProtection="1">
      <alignment horizontal="center"/>
      <protection hidden="1"/>
    </xf>
    <xf numFmtId="2" fontId="4" fillId="3" borderId="40" xfId="2" applyNumberFormat="1" applyFont="1" applyFill="1" applyBorder="1" applyAlignment="1" applyProtection="1">
      <alignment horizontal="center"/>
      <protection hidden="1"/>
    </xf>
    <xf numFmtId="2" fontId="4" fillId="3" borderId="18" xfId="2" applyNumberFormat="1" applyFont="1" applyFill="1" applyBorder="1" applyAlignment="1" applyProtection="1">
      <alignment horizontal="center"/>
      <protection hidden="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2" borderId="12"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9" fontId="10" fillId="2" borderId="31" xfId="0" applyNumberFormat="1" applyFont="1" applyFill="1" applyBorder="1" applyAlignment="1" applyProtection="1">
      <alignment horizontal="center" wrapText="1"/>
    </xf>
    <xf numFmtId="9" fontId="10" fillId="2" borderId="37" xfId="0" applyNumberFormat="1" applyFont="1" applyFill="1" applyBorder="1" applyAlignment="1" applyProtection="1">
      <alignment horizontal="center" wrapText="1"/>
    </xf>
    <xf numFmtId="9" fontId="10" fillId="2" borderId="68" xfId="0" applyNumberFormat="1" applyFont="1" applyFill="1" applyBorder="1" applyAlignment="1" applyProtection="1">
      <alignment horizontal="center" wrapText="1"/>
    </xf>
    <xf numFmtId="9" fontId="10" fillId="2" borderId="66" xfId="0" applyNumberFormat="1" applyFont="1" applyFill="1" applyBorder="1" applyAlignment="1" applyProtection="1">
      <alignment horizontal="center" wrapText="1"/>
    </xf>
    <xf numFmtId="0" fontId="2" fillId="2" borderId="0" xfId="0" applyFont="1" applyFill="1" applyBorder="1" applyAlignment="1">
      <alignment horizontal="center"/>
    </xf>
    <xf numFmtId="0" fontId="2" fillId="6" borderId="2" xfId="0" applyFont="1" applyFill="1" applyBorder="1" applyAlignment="1">
      <alignment horizontal="center" vertical="top" wrapText="1"/>
    </xf>
    <xf numFmtId="0" fontId="2" fillId="6" borderId="9" xfId="0" applyFont="1" applyFill="1" applyBorder="1" applyAlignment="1">
      <alignment horizontal="center" vertical="top" wrapText="1"/>
    </xf>
    <xf numFmtId="0" fontId="2" fillId="6" borderId="42" xfId="0" applyFont="1" applyFill="1" applyBorder="1" applyAlignment="1">
      <alignment horizontal="center" vertical="top" wrapText="1"/>
    </xf>
    <xf numFmtId="0" fontId="4" fillId="2" borderId="0" xfId="0" applyFont="1" applyFill="1" applyAlignment="1">
      <alignment horizontal="left" vertical="top" wrapText="1"/>
    </xf>
    <xf numFmtId="0" fontId="2" fillId="3" borderId="1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14" xfId="0" applyFont="1" applyFill="1" applyBorder="1" applyAlignment="1">
      <alignment horizontal="center" vertical="center" wrapText="1"/>
    </xf>
    <xf numFmtId="195" fontId="2" fillId="3" borderId="42" xfId="0" applyNumberFormat="1" applyFont="1" applyFill="1" applyBorder="1" applyAlignment="1">
      <alignment horizontal="center"/>
    </xf>
    <xf numFmtId="0" fontId="2" fillId="3" borderId="9" xfId="0" applyFont="1" applyFill="1" applyBorder="1" applyAlignment="1">
      <alignment horizontal="center"/>
    </xf>
    <xf numFmtId="0" fontId="7" fillId="2" borderId="23"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1" fontId="11" fillId="2" borderId="23" xfId="0" applyNumberFormat="1" applyFont="1" applyFill="1" applyBorder="1" applyAlignment="1" applyProtection="1">
      <alignment horizontal="center" wrapText="1"/>
    </xf>
    <xf numFmtId="1" fontId="11" fillId="2" borderId="45" xfId="0" applyNumberFormat="1" applyFont="1" applyFill="1" applyBorder="1" applyAlignment="1" applyProtection="1">
      <alignment horizontal="center" wrapText="1"/>
    </xf>
    <xf numFmtId="14" fontId="7" fillId="4" borderId="23" xfId="0" applyNumberFormat="1" applyFont="1" applyFill="1" applyBorder="1" applyAlignment="1" applyProtection="1">
      <alignment horizontal="center" vertical="center"/>
      <protection locked="0"/>
    </xf>
    <xf numFmtId="14" fontId="7" fillId="4" borderId="39" xfId="0" applyNumberFormat="1" applyFont="1" applyFill="1" applyBorder="1" applyAlignment="1" applyProtection="1">
      <alignment horizontal="center" vertical="center"/>
      <protection locked="0"/>
    </xf>
    <xf numFmtId="14" fontId="10" fillId="4" borderId="23" xfId="0" applyNumberFormat="1" applyFont="1" applyFill="1" applyBorder="1" applyAlignment="1" applyProtection="1">
      <alignment horizontal="center"/>
      <protection locked="0"/>
    </xf>
    <xf numFmtId="14" fontId="10" fillId="4" borderId="39" xfId="0" applyNumberFormat="1" applyFont="1" applyFill="1" applyBorder="1" applyAlignment="1" applyProtection="1">
      <alignment horizontal="center"/>
      <protection locked="0"/>
    </xf>
    <xf numFmtId="2" fontId="2" fillId="5" borderId="23" xfId="0" applyNumberFormat="1" applyFont="1" applyFill="1" applyBorder="1" applyAlignment="1">
      <alignment horizontal="center"/>
    </xf>
    <xf numFmtId="2" fontId="2" fillId="5" borderId="39" xfId="0" applyNumberFormat="1" applyFont="1" applyFill="1" applyBorder="1" applyAlignment="1">
      <alignment horizontal="center"/>
    </xf>
    <xf numFmtId="195" fontId="2" fillId="3" borderId="28" xfId="0" applyNumberFormat="1" applyFont="1" applyFill="1" applyBorder="1" applyAlignment="1">
      <alignment horizontal="center"/>
    </xf>
    <xf numFmtId="195" fontId="2" fillId="3" borderId="20" xfId="0" applyNumberFormat="1" applyFont="1" applyFill="1" applyBorder="1" applyAlignment="1">
      <alignment horizontal="center"/>
    </xf>
    <xf numFmtId="0" fontId="2" fillId="2" borderId="0" xfId="0" applyFont="1" applyFill="1" applyAlignment="1">
      <alignment horizontal="center"/>
    </xf>
    <xf numFmtId="0" fontId="2" fillId="3" borderId="61" xfId="0" applyFont="1" applyFill="1" applyBorder="1" applyAlignment="1">
      <alignment horizontal="center"/>
    </xf>
    <xf numFmtId="0" fontId="2" fillId="3" borderId="70" xfId="0" applyFont="1" applyFill="1" applyBorder="1" applyAlignment="1">
      <alignment horizontal="center"/>
    </xf>
  </cellXfs>
  <cellStyles count="5">
    <cellStyle name="Millares" xfId="1" builtinId="3"/>
    <cellStyle name="Normal" xfId="0" builtinId="0"/>
    <cellStyle name="Normal 2" xfId="2"/>
    <cellStyle name="Normal 3" xfId="3"/>
    <cellStyle name="Normal_Hoja1"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76200</xdr:rowOff>
    </xdr:from>
    <xdr:to>
      <xdr:col>2</xdr:col>
      <xdr:colOff>1285875</xdr:colOff>
      <xdr:row>5</xdr:row>
      <xdr:rowOff>9525</xdr:rowOff>
    </xdr:to>
    <xdr:pic>
      <xdr:nvPicPr>
        <xdr:cNvPr id="3092" name="Imagen 1" descr="Logo Area">
          <a:extLst>
            <a:ext uri="{FF2B5EF4-FFF2-40B4-BE49-F238E27FC236}">
              <a16:creationId xmlns:a16="http://schemas.microsoft.com/office/drawing/2014/main" id="{EDAE9D4E-967F-484B-A011-A043C825DB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6200"/>
          <a:ext cx="339090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D10" sqref="D10"/>
    </sheetView>
  </sheetViews>
  <sheetFormatPr baseColWidth="10" defaultRowHeight="12.75" x14ac:dyDescent="0.2"/>
  <cols>
    <col min="1" max="1" width="4.7109375" style="149" customWidth="1"/>
    <col min="2" max="2" width="31.42578125" style="149" customWidth="1"/>
    <col min="3" max="3" width="42.42578125" style="149" customWidth="1"/>
    <col min="4" max="4" width="30.42578125" style="149" customWidth="1"/>
    <col min="5" max="5" width="18.7109375" style="149" bestFit="1" customWidth="1"/>
    <col min="6" max="6" width="19.42578125" style="149" customWidth="1"/>
    <col min="7" max="7" width="23" style="149" bestFit="1" customWidth="1"/>
    <col min="8" max="8" width="18.5703125" style="149" bestFit="1" customWidth="1"/>
    <col min="9" max="9" width="35.28515625" style="149" bestFit="1" customWidth="1"/>
    <col min="10" max="10" width="18.5703125" style="149" bestFit="1" customWidth="1"/>
    <col min="11" max="11" width="23" style="149" bestFit="1" customWidth="1"/>
    <col min="12" max="12" width="18.5703125" style="149" bestFit="1" customWidth="1"/>
    <col min="13" max="13" width="36.140625" style="149" customWidth="1"/>
    <col min="14" max="16384" width="11.42578125" style="149"/>
  </cols>
  <sheetData>
    <row r="1" spans="1:13" x14ac:dyDescent="0.2">
      <c r="A1" s="143"/>
      <c r="B1" s="144"/>
      <c r="C1" s="144"/>
      <c r="D1" s="144"/>
      <c r="E1" s="145"/>
      <c r="F1" s="146"/>
      <c r="G1" s="146"/>
      <c r="H1" s="147"/>
      <c r="I1" s="147"/>
      <c r="J1" s="148"/>
      <c r="K1" s="148"/>
      <c r="L1" s="147"/>
      <c r="M1" s="147"/>
    </row>
    <row r="2" spans="1:13" x14ac:dyDescent="0.2">
      <c r="A2" s="143"/>
      <c r="B2" s="144"/>
      <c r="C2" s="144"/>
      <c r="D2" s="144"/>
      <c r="E2" s="144"/>
      <c r="F2" s="144"/>
      <c r="G2" s="144"/>
      <c r="H2" s="150"/>
      <c r="I2" s="150"/>
      <c r="J2" s="151"/>
      <c r="K2" s="151"/>
      <c r="L2" s="150"/>
      <c r="M2" s="150"/>
    </row>
    <row r="3" spans="1:13" x14ac:dyDescent="0.2">
      <c r="A3" s="143"/>
      <c r="B3" s="143"/>
      <c r="C3" s="143"/>
      <c r="D3" s="143"/>
      <c r="E3" s="143"/>
      <c r="F3" s="143"/>
      <c r="G3" s="143"/>
      <c r="H3" s="150"/>
      <c r="I3" s="150"/>
      <c r="J3" s="151"/>
      <c r="K3" s="151"/>
      <c r="L3" s="150"/>
      <c r="M3" s="150"/>
    </row>
    <row r="4" spans="1:13" x14ac:dyDescent="0.2">
      <c r="A4" s="143"/>
      <c r="B4" s="143"/>
      <c r="C4" s="143"/>
      <c r="D4" s="143"/>
      <c r="E4" s="143"/>
      <c r="F4" s="143"/>
      <c r="G4" s="143"/>
      <c r="H4" s="150"/>
      <c r="I4" s="150"/>
      <c r="J4" s="151"/>
      <c r="K4" s="151"/>
      <c r="L4" s="150"/>
      <c r="M4" s="150"/>
    </row>
    <row r="5" spans="1:13" x14ac:dyDescent="0.2">
      <c r="A5" s="143"/>
      <c r="B5" s="143"/>
      <c r="C5" s="143"/>
      <c r="D5" s="143"/>
      <c r="E5" s="143"/>
      <c r="F5" s="143"/>
      <c r="G5" s="143"/>
      <c r="H5" s="150"/>
      <c r="I5" s="150"/>
      <c r="J5" s="151"/>
      <c r="K5" s="151"/>
      <c r="L5" s="150"/>
      <c r="M5" s="150"/>
    </row>
    <row r="6" spans="1:13" x14ac:dyDescent="0.2">
      <c r="A6" s="143"/>
      <c r="B6" s="152" t="s">
        <v>68</v>
      </c>
      <c r="C6" s="152"/>
      <c r="D6" s="143"/>
      <c r="E6" s="143"/>
      <c r="F6" s="143"/>
      <c r="G6" s="143"/>
      <c r="H6" s="150"/>
      <c r="I6" s="150"/>
      <c r="J6" s="151"/>
      <c r="K6" s="151"/>
      <c r="L6" s="150"/>
      <c r="M6" s="150"/>
    </row>
    <row r="7" spans="1:13" x14ac:dyDescent="0.2">
      <c r="A7" s="143"/>
      <c r="B7" s="152" t="s">
        <v>48</v>
      </c>
      <c r="C7" s="152"/>
      <c r="D7" s="143"/>
      <c r="E7" s="143"/>
      <c r="F7" s="143"/>
      <c r="G7" s="143"/>
      <c r="H7" s="150"/>
      <c r="I7" s="150"/>
      <c r="J7" s="151"/>
      <c r="K7" s="151"/>
      <c r="L7" s="150"/>
      <c r="M7" s="150"/>
    </row>
    <row r="8" spans="1:13" ht="13.5" thickBot="1" x14ac:dyDescent="0.25">
      <c r="A8" s="143"/>
      <c r="B8" s="152"/>
      <c r="C8" s="152"/>
      <c r="D8" s="143"/>
      <c r="E8" s="143"/>
      <c r="F8" s="143"/>
      <c r="G8" s="143"/>
      <c r="H8" s="150"/>
      <c r="I8" s="150"/>
      <c r="J8" s="151"/>
      <c r="K8" s="151"/>
      <c r="L8" s="150"/>
      <c r="M8" s="150"/>
    </row>
    <row r="9" spans="1:13" ht="15.75" customHeight="1" thickBot="1" x14ac:dyDescent="0.25">
      <c r="B9" s="153" t="s">
        <v>49</v>
      </c>
      <c r="C9" s="154"/>
      <c r="D9" s="154"/>
      <c r="E9" s="155" t="s">
        <v>50</v>
      </c>
      <c r="F9" s="156"/>
      <c r="G9" s="157"/>
      <c r="H9" s="158"/>
      <c r="J9" s="151"/>
      <c r="K9" s="150"/>
      <c r="L9" s="150"/>
    </row>
    <row r="10" spans="1:13" ht="15.75" customHeight="1" x14ac:dyDescent="0.2">
      <c r="B10" s="234" t="s">
        <v>51</v>
      </c>
      <c r="C10" s="235"/>
      <c r="D10" s="159"/>
      <c r="E10" s="236" t="s">
        <v>52</v>
      </c>
      <c r="F10" s="235"/>
      <c r="G10" s="160"/>
      <c r="H10" s="161"/>
      <c r="J10" s="151"/>
      <c r="K10" s="150"/>
      <c r="L10" s="150"/>
    </row>
    <row r="11" spans="1:13" ht="12.75" customHeight="1" x14ac:dyDescent="0.2">
      <c r="B11" s="237" t="s">
        <v>53</v>
      </c>
      <c r="C11" s="238"/>
      <c r="D11" s="162"/>
      <c r="E11" s="239" t="s">
        <v>95</v>
      </c>
      <c r="F11" s="240"/>
      <c r="G11" s="163"/>
      <c r="H11" s="164"/>
      <c r="J11" s="151"/>
      <c r="K11" s="150"/>
      <c r="L11" s="150"/>
    </row>
    <row r="12" spans="1:13" ht="15.75" customHeight="1" thickBot="1" x14ac:dyDescent="0.25">
      <c r="B12" s="241" t="s">
        <v>54</v>
      </c>
      <c r="C12" s="242"/>
      <c r="D12" s="165"/>
      <c r="E12" s="243" t="s">
        <v>96</v>
      </c>
      <c r="F12" s="244"/>
      <c r="G12" s="166"/>
      <c r="H12" s="164"/>
      <c r="J12" s="151"/>
      <c r="K12" s="150"/>
      <c r="L12" s="150"/>
    </row>
    <row r="14" spans="1:13" ht="13.5" thickBot="1" x14ac:dyDescent="0.25"/>
    <row r="15" spans="1:13" x14ac:dyDescent="0.2">
      <c r="B15" s="167" t="s">
        <v>55</v>
      </c>
      <c r="C15" s="168"/>
      <c r="D15" s="169"/>
      <c r="E15" s="251" t="s">
        <v>56</v>
      </c>
      <c r="F15" s="252"/>
      <c r="G15" s="170"/>
      <c r="H15" s="170"/>
      <c r="I15" s="170"/>
      <c r="J15" s="170"/>
      <c r="K15" s="170"/>
      <c r="L15" s="170"/>
      <c r="M15" s="170"/>
    </row>
    <row r="16" spans="1:13" x14ac:dyDescent="0.2">
      <c r="B16" s="171"/>
      <c r="C16" s="172"/>
      <c r="D16" s="173"/>
      <c r="E16" s="232"/>
      <c r="F16" s="233"/>
      <c r="G16" s="174"/>
      <c r="H16" s="174"/>
      <c r="I16" s="174"/>
      <c r="J16" s="170"/>
      <c r="K16" s="170"/>
      <c r="L16" s="170"/>
      <c r="M16" s="170"/>
    </row>
    <row r="17" spans="2:13" x14ac:dyDescent="0.2">
      <c r="B17" s="175" t="s">
        <v>37</v>
      </c>
      <c r="C17" s="176"/>
      <c r="D17" s="177" t="s">
        <v>57</v>
      </c>
      <c r="E17" s="253">
        <f>MAX('F COMÚN TODOS LOS SECT'!I15,'F COMÚN TODOS LOS SECT'!I33)</f>
        <v>0</v>
      </c>
      <c r="F17" s="254"/>
      <c r="G17" s="178"/>
      <c r="H17" s="174"/>
      <c r="I17" s="174"/>
      <c r="J17" s="170"/>
      <c r="K17" s="170"/>
      <c r="L17" s="170"/>
      <c r="M17" s="170"/>
    </row>
    <row r="18" spans="2:13" x14ac:dyDescent="0.2">
      <c r="B18" s="171"/>
      <c r="C18" s="172"/>
      <c r="D18" s="173"/>
      <c r="E18" s="232"/>
      <c r="F18" s="233"/>
      <c r="G18" s="174"/>
      <c r="H18" s="174"/>
      <c r="I18" s="174"/>
      <c r="J18" s="170"/>
      <c r="K18" s="170"/>
      <c r="L18" s="170"/>
      <c r="M18" s="170"/>
    </row>
    <row r="19" spans="2:13" x14ac:dyDescent="0.2">
      <c r="B19" s="179" t="s">
        <v>63</v>
      </c>
      <c r="C19" s="180"/>
      <c r="D19" s="173"/>
      <c r="E19" s="253"/>
      <c r="F19" s="233"/>
      <c r="G19" s="174"/>
      <c r="H19" s="174"/>
      <c r="I19" s="174"/>
      <c r="J19" s="170"/>
      <c r="K19" s="170"/>
      <c r="L19" s="170"/>
      <c r="M19" s="170"/>
    </row>
    <row r="20" spans="2:13" x14ac:dyDescent="0.2">
      <c r="B20" s="171"/>
      <c r="C20" s="172"/>
      <c r="D20" s="173"/>
      <c r="E20" s="232"/>
      <c r="F20" s="233"/>
      <c r="G20" s="174"/>
      <c r="H20" s="174"/>
      <c r="I20" s="174"/>
      <c r="J20" s="170"/>
      <c r="K20" s="170"/>
      <c r="L20" s="170"/>
      <c r="M20" s="170"/>
    </row>
    <row r="21" spans="2:13" x14ac:dyDescent="0.2">
      <c r="B21" s="185" t="s">
        <v>64</v>
      </c>
      <c r="C21" s="181"/>
      <c r="D21" s="182" t="s">
        <v>58</v>
      </c>
      <c r="E21" s="247">
        <f>'F SECT MINTUR 1.1'!H14</f>
        <v>0</v>
      </c>
      <c r="F21" s="248"/>
      <c r="G21" s="183"/>
      <c r="H21" s="183"/>
      <c r="I21" s="183"/>
      <c r="J21" s="183"/>
      <c r="K21" s="183"/>
      <c r="L21" s="183"/>
      <c r="M21" s="184"/>
    </row>
    <row r="22" spans="2:13" x14ac:dyDescent="0.2">
      <c r="B22" s="185"/>
      <c r="C22" s="186"/>
      <c r="D22" s="177"/>
      <c r="E22" s="249"/>
      <c r="F22" s="250"/>
      <c r="G22" s="183"/>
      <c r="H22" s="183"/>
      <c r="I22" s="183"/>
      <c r="J22" s="183"/>
      <c r="K22" s="183"/>
      <c r="L22" s="183"/>
      <c r="M22" s="184"/>
    </row>
    <row r="23" spans="2:13" x14ac:dyDescent="0.2">
      <c r="B23" s="185" t="s">
        <v>34</v>
      </c>
      <c r="C23" s="181"/>
      <c r="D23" s="182" t="s">
        <v>59</v>
      </c>
      <c r="E23" s="247">
        <f>'F SECT MINTUR 2'!D12:E12</f>
        <v>0</v>
      </c>
      <c r="F23" s="248"/>
      <c r="G23" s="183"/>
      <c r="H23" s="183"/>
      <c r="I23" s="183"/>
      <c r="J23" s="183"/>
      <c r="K23" s="183"/>
      <c r="L23" s="183"/>
      <c r="M23" s="184"/>
    </row>
    <row r="24" spans="2:13" x14ac:dyDescent="0.2">
      <c r="B24" s="188"/>
      <c r="C24" s="187"/>
      <c r="D24" s="177"/>
      <c r="E24" s="247"/>
      <c r="F24" s="248"/>
      <c r="G24" s="183"/>
      <c r="H24" s="183"/>
      <c r="I24" s="183"/>
      <c r="J24" s="183"/>
      <c r="K24" s="183"/>
      <c r="L24" s="183"/>
      <c r="M24" s="184"/>
    </row>
    <row r="25" spans="2:13" ht="13.5" thickBot="1" x14ac:dyDescent="0.25">
      <c r="B25" s="189" t="s">
        <v>61</v>
      </c>
      <c r="C25" s="190"/>
      <c r="D25" s="191" t="s">
        <v>60</v>
      </c>
      <c r="E25" s="245">
        <f>'F SECT MINTUR 3.1'!H15</f>
        <v>0</v>
      </c>
      <c r="F25" s="246"/>
      <c r="G25" s="183"/>
      <c r="H25" s="183"/>
      <c r="I25" s="183"/>
      <c r="J25" s="183"/>
      <c r="K25" s="183"/>
      <c r="L25" s="183"/>
      <c r="M25" s="184"/>
    </row>
    <row r="26" spans="2:13" x14ac:dyDescent="0.2">
      <c r="B26" s="192"/>
      <c r="C26" s="192"/>
      <c r="D26" s="193"/>
      <c r="E26" s="193"/>
      <c r="F26" s="193"/>
      <c r="G26" s="193"/>
      <c r="H26" s="193"/>
      <c r="I26" s="193"/>
      <c r="J26" s="194"/>
      <c r="K26" s="194"/>
      <c r="L26" s="170"/>
      <c r="M26" s="170"/>
    </row>
    <row r="27" spans="2:13" x14ac:dyDescent="0.2">
      <c r="B27" s="192"/>
      <c r="C27" s="192"/>
      <c r="D27" s="193"/>
      <c r="E27" s="193"/>
      <c r="F27" s="193"/>
      <c r="G27" s="193"/>
      <c r="H27" s="195"/>
      <c r="I27" s="193"/>
      <c r="J27" s="194"/>
      <c r="K27" s="194"/>
      <c r="L27" s="170"/>
      <c r="M27" s="170"/>
    </row>
    <row r="28" spans="2:13" x14ac:dyDescent="0.2">
      <c r="B28" s="192" t="s">
        <v>62</v>
      </c>
      <c r="C28" s="192"/>
      <c r="D28" s="193"/>
      <c r="E28" s="193"/>
      <c r="F28" s="193"/>
      <c r="G28" s="193"/>
      <c r="H28" s="193"/>
      <c r="I28" s="193"/>
      <c r="J28" s="194"/>
      <c r="K28" s="194"/>
      <c r="L28" s="170"/>
      <c r="M28" s="170"/>
    </row>
    <row r="29" spans="2:13" x14ac:dyDescent="0.2">
      <c r="B29" s="192"/>
      <c r="C29" s="192"/>
      <c r="D29" s="193"/>
      <c r="E29" s="193"/>
      <c r="F29" s="193"/>
      <c r="G29" s="193"/>
      <c r="H29" s="193"/>
      <c r="I29" s="193"/>
      <c r="J29" s="194"/>
      <c r="K29" s="194"/>
      <c r="L29" s="170"/>
      <c r="M29" s="170"/>
    </row>
    <row r="30" spans="2:13" x14ac:dyDescent="0.2">
      <c r="B30" s="192"/>
      <c r="C30" s="192"/>
      <c r="D30" s="193"/>
      <c r="E30" s="193"/>
      <c r="F30" s="193"/>
      <c r="G30" s="193"/>
      <c r="H30" s="193"/>
      <c r="I30" s="193"/>
      <c r="J30" s="194"/>
      <c r="K30" s="194"/>
      <c r="L30" s="170"/>
      <c r="M30" s="170"/>
    </row>
    <row r="31" spans="2:13" x14ac:dyDescent="0.2">
      <c r="B31" s="192"/>
      <c r="C31" s="192"/>
      <c r="D31" s="193"/>
      <c r="E31" s="193"/>
      <c r="F31" s="193"/>
      <c r="G31" s="193"/>
      <c r="H31" s="193"/>
      <c r="I31" s="193"/>
      <c r="J31" s="194"/>
      <c r="K31" s="194"/>
      <c r="L31" s="170"/>
      <c r="M31" s="170"/>
    </row>
    <row r="32" spans="2:13" x14ac:dyDescent="0.2">
      <c r="B32" s="192"/>
      <c r="C32" s="192"/>
      <c r="D32" s="193"/>
      <c r="E32" s="193"/>
      <c r="F32" s="193"/>
      <c r="G32" s="193"/>
      <c r="H32" s="193"/>
      <c r="I32" s="193"/>
      <c r="J32" s="194"/>
      <c r="K32" s="194"/>
      <c r="L32" s="170"/>
      <c r="M32" s="170"/>
    </row>
    <row r="33" spans="2:13" x14ac:dyDescent="0.2">
      <c r="B33" s="192"/>
      <c r="C33" s="192"/>
      <c r="D33" s="193"/>
      <c r="E33" s="193"/>
      <c r="F33" s="193"/>
      <c r="G33" s="193"/>
      <c r="H33" s="193"/>
      <c r="I33" s="193"/>
      <c r="J33" s="194"/>
      <c r="K33" s="194"/>
      <c r="L33" s="170"/>
      <c r="M33" s="170"/>
    </row>
    <row r="34" spans="2:13" x14ac:dyDescent="0.2">
      <c r="B34" s="192"/>
      <c r="C34" s="192"/>
      <c r="D34" s="193"/>
      <c r="E34" s="193"/>
      <c r="F34" s="193"/>
      <c r="G34" s="193"/>
      <c r="H34" s="193"/>
      <c r="I34" s="193"/>
      <c r="J34" s="194"/>
      <c r="K34" s="194"/>
      <c r="L34" s="170"/>
      <c r="M34" s="170"/>
    </row>
    <row r="35" spans="2:13" x14ac:dyDescent="0.2">
      <c r="B35" s="143"/>
      <c r="C35" s="143"/>
      <c r="D35" s="143"/>
      <c r="E35" s="143"/>
      <c r="F35" s="143"/>
      <c r="G35" s="143"/>
      <c r="H35" s="143"/>
      <c r="I35" s="143"/>
      <c r="J35" s="143"/>
      <c r="K35" s="143"/>
      <c r="L35" s="170"/>
      <c r="M35" s="170"/>
    </row>
    <row r="36" spans="2:13" x14ac:dyDescent="0.2">
      <c r="L36" s="143"/>
      <c r="M36" s="143"/>
    </row>
    <row r="37" spans="2:13" x14ac:dyDescent="0.2">
      <c r="L37" s="143"/>
      <c r="M37" s="143"/>
    </row>
  </sheetData>
  <mergeCells count="17">
    <mergeCell ref="E25:F25"/>
    <mergeCell ref="E21:F21"/>
    <mergeCell ref="E22:F22"/>
    <mergeCell ref="E23:F23"/>
    <mergeCell ref="E24:F24"/>
    <mergeCell ref="E15:F15"/>
    <mergeCell ref="E16:F16"/>
    <mergeCell ref="E17:F17"/>
    <mergeCell ref="E18:F18"/>
    <mergeCell ref="E19:F19"/>
    <mergeCell ref="E20:F20"/>
    <mergeCell ref="B10:C10"/>
    <mergeCell ref="E10:F10"/>
    <mergeCell ref="B11:C11"/>
    <mergeCell ref="E11:F11"/>
    <mergeCell ref="B12:C12"/>
    <mergeCell ref="E12:F12"/>
  </mergeCells>
  <conditionalFormatting sqref="B6:C8 B2:G2 B1:D1 F1:G1">
    <cfRule type="expression" dxfId="5" priority="3">
      <formula>#REF!="FACTURA FUERA DE FECHA"</formula>
    </cfRule>
  </conditionalFormatting>
  <conditionalFormatting sqref="B9:B12">
    <cfRule type="expression" dxfId="4" priority="2">
      <formula>#REF!="FACTURA FUERA DE FECHA"</formula>
    </cfRule>
  </conditionalFormatting>
  <conditionalFormatting sqref="E10:E11">
    <cfRule type="expression" dxfId="3" priority="1">
      <formula>#REF!="FACTURA FUERA DE FECHA"</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92"/>
  <sheetViews>
    <sheetView workbookViewId="0">
      <selection activeCell="C50" sqref="C50"/>
    </sheetView>
  </sheetViews>
  <sheetFormatPr baseColWidth="10" defaultRowHeight="12.75" x14ac:dyDescent="0.2"/>
  <cols>
    <col min="1" max="1" width="4.7109375" style="75" customWidth="1"/>
    <col min="2" max="2" width="12.7109375" style="75" bestFit="1" customWidth="1"/>
    <col min="3" max="3" width="38.7109375" style="75" bestFit="1" customWidth="1"/>
    <col min="4" max="4" width="13.28515625" style="75" customWidth="1"/>
    <col min="5" max="5" width="13.140625" style="75" customWidth="1"/>
    <col min="6" max="7" width="12.42578125" style="75" customWidth="1"/>
    <col min="8" max="8" width="21.85546875" style="75" customWidth="1"/>
    <col min="9" max="9" width="23.140625" style="75" customWidth="1"/>
    <col min="10" max="10" width="15.5703125" style="75" bestFit="1" customWidth="1"/>
    <col min="11" max="16384" width="11.42578125" style="75"/>
  </cols>
  <sheetData>
    <row r="2" spans="2:10" x14ac:dyDescent="0.2">
      <c r="B2" s="73"/>
      <c r="C2" s="74"/>
      <c r="D2" s="229"/>
      <c r="E2" s="229"/>
      <c r="F2" s="229"/>
      <c r="H2" s="255" t="s">
        <v>97</v>
      </c>
      <c r="I2" s="255"/>
      <c r="J2" s="76"/>
    </row>
    <row r="3" spans="2:10" x14ac:dyDescent="0.2">
      <c r="B3" s="73"/>
      <c r="C3" s="77"/>
      <c r="D3" s="229"/>
      <c r="E3" s="229"/>
      <c r="F3" s="229"/>
      <c r="G3" s="85"/>
      <c r="H3" s="85"/>
      <c r="I3" s="229"/>
    </row>
    <row r="4" spans="2:10" x14ac:dyDescent="0.2">
      <c r="C4" s="73"/>
      <c r="D4" s="229"/>
      <c r="E4" s="229"/>
      <c r="F4" s="229"/>
      <c r="G4" s="85"/>
      <c r="H4" s="85"/>
      <c r="I4" s="229"/>
    </row>
    <row r="5" spans="2:10" x14ac:dyDescent="0.2">
      <c r="C5" s="256" t="s">
        <v>37</v>
      </c>
      <c r="D5" s="256"/>
      <c r="E5" s="256"/>
      <c r="F5" s="256"/>
      <c r="G5" s="256"/>
      <c r="H5" s="256"/>
      <c r="I5" s="80"/>
    </row>
    <row r="6" spans="2:10" x14ac:dyDescent="0.2">
      <c r="C6" s="229"/>
      <c r="D6" s="229"/>
      <c r="E6" s="229"/>
      <c r="F6" s="229"/>
      <c r="G6" s="229"/>
      <c r="H6" s="229"/>
      <c r="I6" s="80"/>
    </row>
    <row r="7" spans="2:10" x14ac:dyDescent="0.2">
      <c r="C7" s="229"/>
      <c r="D7" s="229"/>
      <c r="E7" s="229"/>
      <c r="F7" s="229"/>
      <c r="G7" s="229"/>
      <c r="H7" s="229"/>
      <c r="I7" s="80"/>
    </row>
    <row r="8" spans="2:10" ht="15" x14ac:dyDescent="0.25">
      <c r="C8" s="231" t="s">
        <v>98</v>
      </c>
    </row>
    <row r="9" spans="2:10" ht="13.5" thickBot="1" x14ac:dyDescent="0.25"/>
    <row r="10" spans="2:10" ht="19.5" customHeight="1" x14ac:dyDescent="0.2">
      <c r="C10" s="86"/>
      <c r="D10" s="51" t="s">
        <v>2</v>
      </c>
      <c r="E10" s="51" t="s">
        <v>3</v>
      </c>
      <c r="F10" s="86" t="s">
        <v>4</v>
      </c>
      <c r="G10" s="87" t="s">
        <v>38</v>
      </c>
      <c r="H10" s="88" t="s">
        <v>39</v>
      </c>
      <c r="I10" s="88" t="s">
        <v>24</v>
      </c>
    </row>
    <row r="11" spans="2:10" ht="17.25" customHeight="1" x14ac:dyDescent="0.2">
      <c r="C11" s="89" t="s">
        <v>99</v>
      </c>
      <c r="D11" s="230"/>
      <c r="E11" s="230"/>
      <c r="F11" s="89"/>
      <c r="G11" s="90" t="s">
        <v>41</v>
      </c>
      <c r="H11" s="199" t="s">
        <v>42</v>
      </c>
      <c r="I11" s="91"/>
    </row>
    <row r="12" spans="2:10" x14ac:dyDescent="0.2">
      <c r="C12" s="92"/>
      <c r="D12" s="230"/>
      <c r="E12" s="230"/>
      <c r="F12" s="89"/>
      <c r="G12" s="93"/>
      <c r="H12" s="94"/>
      <c r="I12" s="91"/>
    </row>
    <row r="13" spans="2:10" ht="13.5" thickBot="1" x14ac:dyDescent="0.25">
      <c r="C13" s="95"/>
      <c r="D13" s="96"/>
      <c r="E13" s="96"/>
      <c r="F13" s="95"/>
      <c r="G13" s="97"/>
      <c r="H13" s="98"/>
      <c r="I13" s="99"/>
    </row>
    <row r="14" spans="2:10" x14ac:dyDescent="0.2">
      <c r="C14" s="100"/>
      <c r="D14" s="101"/>
      <c r="E14" s="102"/>
      <c r="F14" s="101"/>
      <c r="G14" s="103"/>
      <c r="H14" s="104"/>
      <c r="I14" s="104"/>
    </row>
    <row r="15" spans="2:10" x14ac:dyDescent="0.2">
      <c r="C15" s="105" t="s">
        <v>43</v>
      </c>
      <c r="D15" s="106"/>
      <c r="E15" s="107"/>
      <c r="F15" s="106"/>
      <c r="G15" s="108">
        <f>(D15+E15+F15)/3</f>
        <v>0</v>
      </c>
      <c r="H15" s="109">
        <f>IF(AND(G15=0,G16=0),0,G15/G16)</f>
        <v>0</v>
      </c>
      <c r="I15" s="124">
        <f>IF(AND(H15&gt;0.015,H15&lt;=0.03),3,IF(AND(H15&gt;0.03,H15&lt;=0.05),5,IF(H15&gt;0.05,10,0)))</f>
        <v>0</v>
      </c>
    </row>
    <row r="16" spans="2:10" ht="15.75" customHeight="1" x14ac:dyDescent="0.2">
      <c r="C16" s="110" t="s">
        <v>44</v>
      </c>
      <c r="D16" s="111"/>
      <c r="E16" s="112"/>
      <c r="F16" s="111"/>
      <c r="G16" s="108">
        <f>(D16+E16+F16)/3</f>
        <v>0</v>
      </c>
      <c r="H16" s="113"/>
      <c r="I16" s="113"/>
    </row>
    <row r="17" spans="3:9" ht="13.5" thickBot="1" x14ac:dyDescent="0.25">
      <c r="C17" s="114"/>
      <c r="D17" s="115"/>
      <c r="E17" s="116"/>
      <c r="F17" s="115"/>
      <c r="G17" s="113"/>
      <c r="H17" s="117"/>
      <c r="I17" s="117"/>
    </row>
    <row r="18" spans="3:9" x14ac:dyDescent="0.2">
      <c r="C18" s="118"/>
      <c r="D18" s="119"/>
      <c r="E18" s="119"/>
      <c r="F18" s="119"/>
      <c r="G18" s="120"/>
      <c r="H18" s="121"/>
    </row>
    <row r="19" spans="3:9" x14ac:dyDescent="0.2">
      <c r="D19" s="121"/>
      <c r="E19" s="121"/>
      <c r="F19" s="121"/>
      <c r="G19" s="121"/>
      <c r="H19" s="121"/>
    </row>
    <row r="20" spans="3:9" ht="15" x14ac:dyDescent="0.2">
      <c r="C20" s="196" t="s">
        <v>69</v>
      </c>
    </row>
    <row r="21" spans="3:9" ht="15" x14ac:dyDescent="0.2">
      <c r="C21" s="196" t="s">
        <v>70</v>
      </c>
    </row>
    <row r="22" spans="3:9" ht="15" x14ac:dyDescent="0.2">
      <c r="C22" s="196" t="s">
        <v>71</v>
      </c>
    </row>
    <row r="23" spans="3:9" ht="15" x14ac:dyDescent="0.2">
      <c r="C23" s="196" t="s">
        <v>72</v>
      </c>
    </row>
    <row r="24" spans="3:9" ht="15" x14ac:dyDescent="0.2">
      <c r="C24" s="196" t="s">
        <v>73</v>
      </c>
    </row>
    <row r="26" spans="3:9" ht="15" x14ac:dyDescent="0.25">
      <c r="C26" s="231" t="s">
        <v>100</v>
      </c>
    </row>
    <row r="27" spans="3:9" ht="13.5" thickBot="1" x14ac:dyDescent="0.25"/>
    <row r="28" spans="3:9" x14ac:dyDescent="0.2">
      <c r="C28" s="86"/>
      <c r="D28" s="51" t="s">
        <v>2</v>
      </c>
      <c r="E28" s="51" t="s">
        <v>3</v>
      </c>
      <c r="F28" s="86" t="s">
        <v>4</v>
      </c>
      <c r="G28" s="87" t="s">
        <v>38</v>
      </c>
      <c r="H28" s="88" t="s">
        <v>39</v>
      </c>
      <c r="I28" s="88" t="s">
        <v>24</v>
      </c>
    </row>
    <row r="29" spans="3:9" x14ac:dyDescent="0.2">
      <c r="C29" s="89" t="s">
        <v>99</v>
      </c>
      <c r="D29" s="230"/>
      <c r="E29" s="230"/>
      <c r="F29" s="89"/>
      <c r="G29" s="90" t="s">
        <v>41</v>
      </c>
      <c r="H29" s="199" t="s">
        <v>42</v>
      </c>
      <c r="I29" s="91"/>
    </row>
    <row r="30" spans="3:9" x14ac:dyDescent="0.2">
      <c r="C30" s="92"/>
      <c r="D30" s="230"/>
      <c r="E30" s="230"/>
      <c r="F30" s="89"/>
      <c r="G30" s="93"/>
      <c r="H30" s="94"/>
      <c r="I30" s="91"/>
    </row>
    <row r="31" spans="3:9" ht="13.5" thickBot="1" x14ac:dyDescent="0.25">
      <c r="C31" s="95"/>
      <c r="D31" s="96"/>
      <c r="E31" s="96"/>
      <c r="F31" s="95"/>
      <c r="G31" s="97"/>
      <c r="H31" s="98"/>
      <c r="I31" s="99"/>
    </row>
    <row r="32" spans="3:9" x14ac:dyDescent="0.2">
      <c r="C32" s="100"/>
      <c r="D32" s="101"/>
      <c r="E32" s="102"/>
      <c r="F32" s="101"/>
      <c r="G32" s="103"/>
      <c r="H32" s="104"/>
      <c r="I32" s="104"/>
    </row>
    <row r="33" spans="3:9" x14ac:dyDescent="0.2">
      <c r="C33" s="105" t="s">
        <v>101</v>
      </c>
      <c r="D33" s="106"/>
      <c r="E33" s="107"/>
      <c r="F33" s="106"/>
      <c r="G33" s="108">
        <f>(D33+E33+F33)/3</f>
        <v>0</v>
      </c>
      <c r="H33" s="109">
        <f>IF(AND(G33=0,G34=0),0,G33/G34)</f>
        <v>0</v>
      </c>
      <c r="I33" s="124">
        <f>IF(AND(H33&gt;0.015,H33&lt;=0.03),3,IF(AND(H33&gt;0.03,H33&lt;=0.05),5,IF(H33&gt;0.05,10,0)))</f>
        <v>0</v>
      </c>
    </row>
    <row r="34" spans="3:9" x14ac:dyDescent="0.2">
      <c r="C34" s="110" t="s">
        <v>102</v>
      </c>
      <c r="D34" s="111"/>
      <c r="E34" s="112"/>
      <c r="F34" s="111"/>
      <c r="G34" s="108">
        <f>(D34+E34+F34)/3</f>
        <v>0</v>
      </c>
      <c r="H34" s="113"/>
      <c r="I34" s="113"/>
    </row>
    <row r="35" spans="3:9" ht="13.5" thickBot="1" x14ac:dyDescent="0.25">
      <c r="C35" s="114"/>
      <c r="D35" s="115"/>
      <c r="E35" s="116"/>
      <c r="F35" s="115"/>
      <c r="G35" s="117"/>
      <c r="H35" s="117"/>
      <c r="I35" s="117"/>
    </row>
    <row r="37" spans="3:9" ht="15" x14ac:dyDescent="0.2">
      <c r="C37" s="196" t="s">
        <v>69</v>
      </c>
    </row>
    <row r="38" spans="3:9" ht="15" x14ac:dyDescent="0.2">
      <c r="C38" s="196" t="s">
        <v>70</v>
      </c>
    </row>
    <row r="39" spans="3:9" ht="15" x14ac:dyDescent="0.2">
      <c r="C39" s="196" t="s">
        <v>71</v>
      </c>
    </row>
    <row r="40" spans="3:9" ht="15" x14ac:dyDescent="0.2">
      <c r="C40" s="196" t="s">
        <v>103</v>
      </c>
    </row>
    <row r="41" spans="3:9" ht="15" x14ac:dyDescent="0.2">
      <c r="C41" s="196" t="s">
        <v>104</v>
      </c>
    </row>
    <row r="42" spans="3:9" x14ac:dyDescent="0.2">
      <c r="C42" s="75" t="s">
        <v>105</v>
      </c>
    </row>
    <row r="90" spans="3:8" hidden="1" x14ac:dyDescent="0.2">
      <c r="C90" s="257" t="s">
        <v>45</v>
      </c>
      <c r="D90" s="259" t="str">
        <f>IFERROR(IF(#REF!="",#REF!/#REF!,#REF!/#REF!),"-")</f>
        <v>-</v>
      </c>
      <c r="E90" s="259" t="str">
        <f>IFERROR(IF(#REF!="",D14/#REF!,D14/#REF!),"-")</f>
        <v>-</v>
      </c>
      <c r="F90" s="259" t="str">
        <f>IFERROR(IF(#REF!="",E14/#REF!,E14/#REF!),"-")</f>
        <v>-</v>
      </c>
      <c r="G90" s="259" t="str">
        <f>IFERROR(IF(#REF!="",F14/#REF!,F14/#REF!),"-")</f>
        <v>-</v>
      </c>
      <c r="H90" s="261" t="str">
        <f>IFERROR(IF(#REF!="",H14/#REF!,H14/#REF!),"-")</f>
        <v>-</v>
      </c>
    </row>
    <row r="91" spans="3:8" ht="13.5" hidden="1" thickBot="1" x14ac:dyDescent="0.25">
      <c r="C91" s="258"/>
      <c r="D91" s="260"/>
      <c r="E91" s="260"/>
      <c r="F91" s="260"/>
      <c r="G91" s="260"/>
      <c r="H91" s="262"/>
    </row>
    <row r="92" spans="3:8" ht="13.5" hidden="1" thickBot="1" x14ac:dyDescent="0.25">
      <c r="C92" s="122" t="s">
        <v>46</v>
      </c>
      <c r="D92" s="123">
        <f>MIN(IFERROR(IF(D90&lt;20%,0,#REF!*0.5/(SQRT(#REF!/1000000))),0),10)</f>
        <v>0</v>
      </c>
      <c r="E92" s="123">
        <f>MIN(IFERROR(IF(E90&lt;20%,0,D14*0.5/(SQRT(#REF!/1000000))),0),10)</f>
        <v>0</v>
      </c>
      <c r="F92" s="123">
        <f>MIN(IFERROR(IF(F90&lt;20%,0,E14*0.5/(SQRT(#REF!/1000000))),0),10)</f>
        <v>0</v>
      </c>
      <c r="G92" s="123">
        <f>MIN(IFERROR(IF(G90&lt;20%,0,F14*0.5/(SQRT(#REF!/1000000))),0),10)</f>
        <v>0</v>
      </c>
      <c r="H92" s="123">
        <f>MIN(IFERROR(IF(H90&lt;20%,0,H14*0.5/(SQRT(#REF!/1000000))),0),10)</f>
        <v>0</v>
      </c>
    </row>
  </sheetData>
  <sheetProtection selectLockedCells="1" selectUnlockedCells="1"/>
  <mergeCells count="8">
    <mergeCell ref="H2:I2"/>
    <mergeCell ref="C5:H5"/>
    <mergeCell ref="C90:C91"/>
    <mergeCell ref="D90:D91"/>
    <mergeCell ref="E90:E91"/>
    <mergeCell ref="F90:F91"/>
    <mergeCell ref="G90:G91"/>
    <mergeCell ref="H90:H91"/>
  </mergeCells>
  <phoneticPr fontId="0" type="noConversion"/>
  <conditionalFormatting sqref="I14:I15">
    <cfRule type="expression" dxfId="2" priority="2" stopIfTrue="1">
      <formula>+$I$14&gt;#REF!</formula>
    </cfRule>
  </conditionalFormatting>
  <conditionalFormatting sqref="I32:I33">
    <cfRule type="expression" dxfId="1" priority="1" stopIfTrue="1">
      <formula>+$I$14&gt;#REF!</formula>
    </cfRule>
  </conditionalFormatting>
  <pageMargins left="0.47" right="0.31496062992125984" top="1.0236220472440944" bottom="1.0236220472440944" header="0.78740157480314965" footer="0.78740157480314965"/>
  <pageSetup paperSize="9" scale="8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3"/>
  <sheetViews>
    <sheetView workbookViewId="0">
      <selection activeCell="C10" sqref="C10"/>
    </sheetView>
  </sheetViews>
  <sheetFormatPr baseColWidth="10" defaultRowHeight="12.75" x14ac:dyDescent="0.2"/>
  <cols>
    <col min="1" max="1" width="4.7109375" style="75" customWidth="1"/>
    <col min="2" max="2" width="12.7109375" style="75" bestFit="1" customWidth="1"/>
    <col min="3" max="3" width="38.7109375" style="75" bestFit="1" customWidth="1"/>
    <col min="4" max="4" width="16.140625" style="75" customWidth="1"/>
    <col min="5" max="6" width="15.28515625" style="75" customWidth="1"/>
    <col min="7" max="7" width="19.5703125" style="75" bestFit="1" customWidth="1"/>
    <col min="8" max="8" width="27.5703125" style="75" customWidth="1"/>
    <col min="9" max="9" width="20" style="75" customWidth="1"/>
    <col min="10" max="10" width="15.5703125" style="75" bestFit="1" customWidth="1"/>
    <col min="11" max="16384" width="11.42578125" style="75"/>
  </cols>
  <sheetData>
    <row r="2" spans="2:10" x14ac:dyDescent="0.2">
      <c r="B2" s="73"/>
      <c r="C2" s="74"/>
      <c r="D2" s="229"/>
      <c r="E2" s="229"/>
      <c r="F2" s="229"/>
      <c r="H2" s="255" t="s">
        <v>74</v>
      </c>
      <c r="I2" s="255"/>
      <c r="J2" s="76"/>
    </row>
    <row r="3" spans="2:10" x14ac:dyDescent="0.2">
      <c r="B3" s="73"/>
      <c r="C3" s="77"/>
      <c r="D3" s="229"/>
      <c r="E3" s="229"/>
      <c r="F3" s="229"/>
      <c r="G3" s="85"/>
      <c r="H3" s="85"/>
      <c r="I3" s="229"/>
    </row>
    <row r="4" spans="2:10" x14ac:dyDescent="0.2">
      <c r="C4" s="73"/>
      <c r="D4" s="229"/>
      <c r="E4" s="229"/>
      <c r="F4" s="229"/>
      <c r="G4" s="85"/>
      <c r="H4" s="85"/>
      <c r="I4" s="229"/>
    </row>
    <row r="5" spans="2:10" x14ac:dyDescent="0.2">
      <c r="C5" s="256" t="s">
        <v>37</v>
      </c>
      <c r="D5" s="256"/>
      <c r="E5" s="256"/>
      <c r="F5" s="256"/>
      <c r="G5" s="256"/>
      <c r="H5" s="256"/>
      <c r="I5" s="80"/>
    </row>
    <row r="6" spans="2:10" x14ac:dyDescent="0.2">
      <c r="C6" s="229"/>
      <c r="D6" s="229"/>
      <c r="E6" s="229"/>
      <c r="F6" s="229"/>
      <c r="G6" s="229"/>
      <c r="H6" s="229"/>
      <c r="I6" s="80"/>
    </row>
    <row r="7" spans="2:10" ht="15" x14ac:dyDescent="0.25">
      <c r="C7" s="231" t="s">
        <v>98</v>
      </c>
    </row>
    <row r="8" spans="2:10" ht="19.5" customHeight="1" thickBot="1" x14ac:dyDescent="0.25"/>
    <row r="9" spans="2:10" ht="17.25" customHeight="1" x14ac:dyDescent="0.2">
      <c r="C9" s="86"/>
      <c r="D9" s="51" t="s">
        <v>2</v>
      </c>
      <c r="E9" s="51" t="s">
        <v>3</v>
      </c>
      <c r="F9" s="86" t="s">
        <v>4</v>
      </c>
      <c r="G9" s="197" t="s">
        <v>75</v>
      </c>
      <c r="H9" s="88" t="s">
        <v>76</v>
      </c>
      <c r="I9" s="229"/>
    </row>
    <row r="10" spans="2:10" x14ac:dyDescent="0.2">
      <c r="C10" s="89" t="s">
        <v>40</v>
      </c>
      <c r="D10" s="230"/>
      <c r="E10" s="230"/>
      <c r="F10" s="89"/>
      <c r="G10" s="198" t="s">
        <v>77</v>
      </c>
      <c r="H10" s="199" t="s">
        <v>78</v>
      </c>
      <c r="I10" s="200"/>
    </row>
    <row r="11" spans="2:10" x14ac:dyDescent="0.2">
      <c r="C11" s="92"/>
      <c r="D11" s="230"/>
      <c r="E11" s="230"/>
      <c r="F11" s="89"/>
      <c r="G11" s="201"/>
      <c r="H11" s="94"/>
      <c r="I11" s="200"/>
    </row>
    <row r="12" spans="2:10" ht="13.5" thickBot="1" x14ac:dyDescent="0.25">
      <c r="C12" s="95"/>
      <c r="D12" s="96"/>
      <c r="E12" s="96"/>
      <c r="F12" s="95"/>
      <c r="G12" s="202"/>
      <c r="H12" s="98"/>
      <c r="I12" s="200"/>
    </row>
    <row r="13" spans="2:10" x14ac:dyDescent="0.2">
      <c r="C13" s="100"/>
      <c r="D13" s="101"/>
      <c r="E13" s="102"/>
      <c r="F13" s="101"/>
      <c r="G13" s="203"/>
      <c r="H13" s="104"/>
      <c r="I13" s="200"/>
    </row>
    <row r="14" spans="2:10" x14ac:dyDescent="0.2">
      <c r="C14" s="105" t="s">
        <v>79</v>
      </c>
      <c r="D14" s="106"/>
      <c r="E14" s="107"/>
      <c r="F14" s="106"/>
      <c r="G14" s="204">
        <f>SUM(D14,E14,F14)</f>
        <v>0</v>
      </c>
      <c r="H14" s="109"/>
      <c r="I14" s="205"/>
    </row>
    <row r="15" spans="2:10" ht="13.5" thickBot="1" x14ac:dyDescent="0.25">
      <c r="C15" s="206" t="s">
        <v>80</v>
      </c>
      <c r="D15" s="207"/>
      <c r="E15" s="208"/>
      <c r="F15" s="207"/>
      <c r="G15" s="209">
        <f>SUM(D15:F15)</f>
        <v>0</v>
      </c>
      <c r="H15" s="109"/>
      <c r="I15" s="205"/>
    </row>
    <row r="16" spans="2:10" ht="15.75" customHeight="1" thickBot="1" x14ac:dyDescent="0.25">
      <c r="C16" s="210" t="s">
        <v>81</v>
      </c>
      <c r="D16" s="211">
        <f>D14-D15</f>
        <v>0</v>
      </c>
      <c r="E16" s="211">
        <f>E14-E15</f>
        <v>0</v>
      </c>
      <c r="F16" s="211">
        <f>F14-F15</f>
        <v>0</v>
      </c>
      <c r="G16" s="212">
        <f>G14-G15</f>
        <v>0</v>
      </c>
      <c r="H16" s="213"/>
      <c r="I16" s="205"/>
    </row>
    <row r="17" spans="3:9" x14ac:dyDescent="0.2">
      <c r="C17" s="105" t="s">
        <v>82</v>
      </c>
      <c r="D17" s="207"/>
      <c r="E17" s="208"/>
      <c r="F17" s="207"/>
      <c r="G17" s="214">
        <f>SUM(D17:F17)</f>
        <v>0</v>
      </c>
      <c r="H17" s="113"/>
      <c r="I17" s="215"/>
    </row>
    <row r="18" spans="3:9" ht="13.5" thickBot="1" x14ac:dyDescent="0.25">
      <c r="C18" s="216" t="s">
        <v>83</v>
      </c>
      <c r="D18" s="217"/>
      <c r="E18" s="218"/>
      <c r="F18" s="217"/>
      <c r="G18" s="219">
        <f>SUM(D18:F18)</f>
        <v>0</v>
      </c>
      <c r="H18" s="113"/>
      <c r="I18" s="215"/>
    </row>
    <row r="19" spans="3:9" ht="13.5" thickBot="1" x14ac:dyDescent="0.25">
      <c r="C19" s="220" t="s">
        <v>81</v>
      </c>
      <c r="D19" s="211">
        <f>D17-D18</f>
        <v>0</v>
      </c>
      <c r="E19" s="211">
        <f>E17-E18</f>
        <v>0</v>
      </c>
      <c r="F19" s="211">
        <f>F17-F18</f>
        <v>0</v>
      </c>
      <c r="G19" s="221">
        <f>G17-G18</f>
        <v>0</v>
      </c>
      <c r="H19" s="117"/>
      <c r="I19" s="215"/>
    </row>
    <row r="20" spans="3:9" x14ac:dyDescent="0.2">
      <c r="C20" s="118"/>
      <c r="D20" s="119"/>
      <c r="E20" s="119"/>
      <c r="F20" s="119"/>
      <c r="G20" s="120"/>
      <c r="H20" s="121"/>
      <c r="I20" s="215"/>
    </row>
    <row r="21" spans="3:9" x14ac:dyDescent="0.2">
      <c r="C21" s="75" t="s">
        <v>84</v>
      </c>
      <c r="D21" s="121"/>
      <c r="E21" s="121"/>
      <c r="F21" s="121"/>
      <c r="G21" s="121"/>
      <c r="H21" s="121"/>
    </row>
    <row r="22" spans="3:9" ht="15" x14ac:dyDescent="0.2">
      <c r="C22" s="196"/>
    </row>
    <row r="23" spans="3:9" ht="15" x14ac:dyDescent="0.2">
      <c r="C23" s="196"/>
    </row>
    <row r="24" spans="3:9" ht="15" x14ac:dyDescent="0.2">
      <c r="C24" s="196"/>
    </row>
    <row r="25" spans="3:9" ht="15" x14ac:dyDescent="0.2">
      <c r="C25" s="196"/>
    </row>
    <row r="26" spans="3:9" ht="15" x14ac:dyDescent="0.2">
      <c r="C26" s="196"/>
    </row>
    <row r="89" spans="3:8" ht="13.5" thickBot="1" x14ac:dyDescent="0.25"/>
    <row r="90" spans="3:8" ht="12.75" hidden="1" customHeight="1" x14ac:dyDescent="0.2"/>
    <row r="91" spans="3:8" ht="13.5" hidden="1" customHeight="1" thickBot="1" x14ac:dyDescent="0.25">
      <c r="C91" s="257" t="s">
        <v>45</v>
      </c>
      <c r="D91" s="259" t="str">
        <f>IFERROR(IF(#REF!="",#REF!/#REF!,#REF!/#REF!),"-")</f>
        <v>-</v>
      </c>
      <c r="E91" s="259" t="str">
        <f>IFERROR(IF(#REF!="",D13/#REF!,D13/#REF!),"-")</f>
        <v>-</v>
      </c>
      <c r="F91" s="259" t="str">
        <f>IFERROR(IF(#REF!="",E13/#REF!,E13/#REF!),"-")</f>
        <v>-</v>
      </c>
      <c r="G91" s="259" t="str">
        <f>IFERROR(IF(#REF!="",F13/#REF!,F13/#REF!),"-")</f>
        <v>-</v>
      </c>
      <c r="H91" s="261" t="str">
        <f>IFERROR(IF(#REF!="",H13/#REF!,H13/#REF!),"-")</f>
        <v>-</v>
      </c>
    </row>
    <row r="92" spans="3:8" ht="13.5" hidden="1" customHeight="1" thickBot="1" x14ac:dyDescent="0.25">
      <c r="C92" s="258"/>
      <c r="D92" s="260"/>
      <c r="E92" s="260"/>
      <c r="F92" s="260"/>
      <c r="G92" s="260"/>
      <c r="H92" s="262"/>
    </row>
    <row r="93" spans="3:8" ht="13.5" thickBot="1" x14ac:dyDescent="0.25">
      <c r="C93" s="122" t="s">
        <v>46</v>
      </c>
      <c r="D93" s="123">
        <f>MIN(IFERROR(IF(D91&lt;20%,0,#REF!*0.5/(SQRT(#REF!/1000000))),0),10)</f>
        <v>0</v>
      </c>
      <c r="E93" s="123">
        <f>MIN(IFERROR(IF(E91&lt;20%,0,D13*0.5/(SQRT(#REF!/1000000))),0),10)</f>
        <v>0</v>
      </c>
      <c r="F93" s="123">
        <f>MIN(IFERROR(IF(F91&lt;20%,0,E13*0.5/(SQRT(#REF!/1000000))),0),10)</f>
        <v>0</v>
      </c>
      <c r="G93" s="123">
        <f>MIN(IFERROR(IF(G91&lt;20%,0,F13*0.5/(SQRT(#REF!/1000000))),0),10)</f>
        <v>0</v>
      </c>
      <c r="H93" s="123">
        <f>MIN(IFERROR(IF(H91&lt;20%,0,H13*0.5/(SQRT(#REF!/1000000))),0),10)</f>
        <v>0</v>
      </c>
    </row>
  </sheetData>
  <mergeCells count="8">
    <mergeCell ref="E91:E92"/>
    <mergeCell ref="F91:F92"/>
    <mergeCell ref="G91:G92"/>
    <mergeCell ref="H91:H92"/>
    <mergeCell ref="H2:I2"/>
    <mergeCell ref="C5:H5"/>
    <mergeCell ref="C91:C92"/>
    <mergeCell ref="D91:D92"/>
  </mergeCells>
  <conditionalFormatting sqref="I13:I16">
    <cfRule type="expression" dxfId="0" priority="1" stopIfTrue="1">
      <formula>+$I$13&gt;#REF!</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9"/>
  <sheetViews>
    <sheetView topLeftCell="A11" zoomScaleNormal="100" workbookViewId="0">
      <selection activeCell="B30" sqref="B30"/>
    </sheetView>
  </sheetViews>
  <sheetFormatPr baseColWidth="10" defaultRowHeight="12.75" x14ac:dyDescent="0.2"/>
  <cols>
    <col min="1" max="1" width="4.7109375" style="6" customWidth="1"/>
    <col min="2" max="2" width="59" style="6" customWidth="1"/>
    <col min="3" max="3" width="15.28515625" style="6" customWidth="1"/>
    <col min="4" max="4" width="14.140625" style="6" customWidth="1"/>
    <col min="5" max="5" width="12.85546875" style="6" customWidth="1"/>
    <col min="6" max="7" width="13.140625" style="6" customWidth="1"/>
    <col min="8" max="8" width="14.140625" style="6" customWidth="1"/>
    <col min="9" max="10" width="11.42578125" style="6"/>
    <col min="11" max="11" width="2" style="6" customWidth="1"/>
    <col min="12" max="16384" width="11.42578125" style="6"/>
  </cols>
  <sheetData>
    <row r="2" spans="1:11" x14ac:dyDescent="0.2">
      <c r="H2" s="263" t="s">
        <v>65</v>
      </c>
      <c r="I2" s="263"/>
      <c r="J2" s="263"/>
    </row>
    <row r="3" spans="1:11" x14ac:dyDescent="0.2">
      <c r="H3" s="3"/>
      <c r="I3" s="3"/>
      <c r="J3" s="3"/>
    </row>
    <row r="4" spans="1:11" x14ac:dyDescent="0.2">
      <c r="B4" s="2"/>
      <c r="C4" s="2"/>
      <c r="I4" s="4"/>
      <c r="J4" s="4"/>
    </row>
    <row r="5" spans="1:11" x14ac:dyDescent="0.2">
      <c r="B5" s="2"/>
      <c r="C5" s="2"/>
      <c r="I5" s="4"/>
      <c r="J5" s="4"/>
    </row>
    <row r="6" spans="1:11" x14ac:dyDescent="0.2">
      <c r="B6" s="263" t="s">
        <v>0</v>
      </c>
      <c r="C6" s="263"/>
      <c r="D6" s="263"/>
      <c r="E6" s="263"/>
      <c r="F6" s="263"/>
      <c r="G6" s="5"/>
      <c r="H6" s="5"/>
      <c r="I6" s="5"/>
      <c r="J6" s="5"/>
    </row>
    <row r="7" spans="1:11" x14ac:dyDescent="0.2">
      <c r="B7" s="263" t="s">
        <v>1</v>
      </c>
      <c r="C7" s="263"/>
      <c r="D7" s="263"/>
      <c r="E7" s="263"/>
      <c r="F7" s="263"/>
      <c r="G7" s="5"/>
      <c r="H7" s="5"/>
      <c r="I7" s="5"/>
      <c r="J7" s="5"/>
    </row>
    <row r="8" spans="1:11" ht="13.5" thickBot="1" x14ac:dyDescent="0.25">
      <c r="A8" s="7"/>
      <c r="B8" s="8"/>
      <c r="C8" s="7"/>
    </row>
    <row r="9" spans="1:11" x14ac:dyDescent="0.2">
      <c r="B9" s="126"/>
      <c r="C9" s="264" t="s">
        <v>92</v>
      </c>
      <c r="D9" s="127" t="s">
        <v>2</v>
      </c>
      <c r="E9" s="127" t="s">
        <v>3</v>
      </c>
      <c r="F9" s="128" t="s">
        <v>4</v>
      </c>
      <c r="G9" s="128" t="s">
        <v>86</v>
      </c>
      <c r="H9" s="128" t="s">
        <v>87</v>
      </c>
      <c r="I9" s="3"/>
      <c r="J9" s="3"/>
      <c r="K9" s="7"/>
    </row>
    <row r="10" spans="1:11" x14ac:dyDescent="0.2">
      <c r="B10" s="129"/>
      <c r="C10" s="265"/>
      <c r="D10" s="129" t="s">
        <v>5</v>
      </c>
      <c r="E10" s="130" t="s">
        <v>5</v>
      </c>
      <c r="F10" s="131" t="s">
        <v>5</v>
      </c>
      <c r="G10" s="131" t="s">
        <v>5</v>
      </c>
      <c r="H10" s="131" t="s">
        <v>5</v>
      </c>
      <c r="I10" s="3"/>
      <c r="J10" s="3"/>
      <c r="K10" s="7"/>
    </row>
    <row r="11" spans="1:11" x14ac:dyDescent="0.2">
      <c r="B11" s="132"/>
      <c r="C11" s="265"/>
      <c r="D11" s="130"/>
      <c r="E11" s="130"/>
      <c r="F11" s="131"/>
      <c r="G11" s="131"/>
      <c r="H11" s="131"/>
      <c r="I11" s="3"/>
      <c r="J11" s="3"/>
      <c r="K11" s="7"/>
    </row>
    <row r="12" spans="1:11" ht="13.5" thickBot="1" x14ac:dyDescent="0.25">
      <c r="B12" s="129"/>
      <c r="C12" s="266"/>
      <c r="D12" s="133"/>
      <c r="E12" s="133"/>
      <c r="F12" s="134"/>
      <c r="G12" s="134"/>
      <c r="H12" s="134"/>
      <c r="I12" s="3"/>
      <c r="J12" s="3"/>
      <c r="K12" s="7"/>
    </row>
    <row r="13" spans="1:11" x14ac:dyDescent="0.2">
      <c r="B13" s="10"/>
      <c r="C13" s="9"/>
      <c r="D13" s="9"/>
      <c r="E13" s="9"/>
      <c r="F13" s="9"/>
      <c r="G13" s="9"/>
      <c r="H13" s="9"/>
      <c r="I13" s="11"/>
      <c r="J13" s="11"/>
      <c r="K13" s="7"/>
    </row>
    <row r="14" spans="1:11" x14ac:dyDescent="0.2">
      <c r="B14" s="125" t="s">
        <v>6</v>
      </c>
      <c r="C14" s="29"/>
      <c r="D14" s="135"/>
      <c r="E14" s="135"/>
      <c r="F14" s="135"/>
      <c r="G14" s="135"/>
      <c r="H14" s="135"/>
      <c r="I14" s="11"/>
      <c r="J14" s="11"/>
      <c r="K14" s="7"/>
    </row>
    <row r="15" spans="1:11" x14ac:dyDescent="0.2">
      <c r="B15" s="12"/>
      <c r="C15" s="226"/>
      <c r="D15" s="136"/>
      <c r="E15" s="136"/>
      <c r="F15" s="136"/>
      <c r="G15" s="136"/>
      <c r="H15" s="136"/>
      <c r="I15" s="11"/>
      <c r="J15" s="11"/>
      <c r="K15" s="7"/>
    </row>
    <row r="16" spans="1:11" x14ac:dyDescent="0.2">
      <c r="B16" s="125" t="s">
        <v>7</v>
      </c>
      <c r="C16" s="29"/>
      <c r="D16" s="135"/>
      <c r="E16" s="135"/>
      <c r="F16" s="135"/>
      <c r="G16" s="135"/>
      <c r="H16" s="135"/>
      <c r="I16" s="11"/>
      <c r="J16" s="11"/>
      <c r="K16" s="7"/>
    </row>
    <row r="17" spans="2:11" x14ac:dyDescent="0.2">
      <c r="B17" s="12"/>
      <c r="C17" s="226"/>
      <c r="D17" s="136"/>
      <c r="E17" s="136"/>
      <c r="F17" s="136"/>
      <c r="G17" s="136"/>
      <c r="H17" s="136"/>
      <c r="I17" s="11"/>
      <c r="J17" s="11"/>
      <c r="K17" s="7"/>
    </row>
    <row r="18" spans="2:11" x14ac:dyDescent="0.2">
      <c r="B18" s="125" t="s">
        <v>8</v>
      </c>
      <c r="C18" s="29"/>
      <c r="D18" s="135"/>
      <c r="E18" s="135"/>
      <c r="F18" s="135"/>
      <c r="G18" s="135"/>
      <c r="H18" s="135"/>
      <c r="I18" s="11"/>
      <c r="J18" s="11"/>
      <c r="K18" s="7"/>
    </row>
    <row r="19" spans="2:11" x14ac:dyDescent="0.2">
      <c r="B19" s="12"/>
      <c r="C19" s="226"/>
      <c r="D19" s="136"/>
      <c r="E19" s="136"/>
      <c r="F19" s="136"/>
      <c r="G19" s="136"/>
      <c r="H19" s="136"/>
      <c r="I19" s="11"/>
      <c r="J19" s="11"/>
      <c r="K19" s="7"/>
    </row>
    <row r="20" spans="2:11" x14ac:dyDescent="0.2">
      <c r="B20" s="125" t="s">
        <v>9</v>
      </c>
      <c r="C20" s="29"/>
      <c r="D20" s="135"/>
      <c r="E20" s="135"/>
      <c r="F20" s="135"/>
      <c r="G20" s="135"/>
      <c r="H20" s="135"/>
      <c r="I20" s="11"/>
      <c r="J20" s="11"/>
      <c r="K20" s="7"/>
    </row>
    <row r="21" spans="2:11" ht="13.5" thickBot="1" x14ac:dyDescent="0.25">
      <c r="B21" s="13"/>
      <c r="C21" s="227"/>
      <c r="D21" s="137"/>
      <c r="E21" s="137"/>
      <c r="F21" s="137"/>
      <c r="G21" s="137"/>
      <c r="H21" s="137"/>
      <c r="I21" s="11"/>
      <c r="J21" s="11"/>
      <c r="K21" s="7"/>
    </row>
    <row r="22" spans="2:11" ht="13.5" thickBot="1" x14ac:dyDescent="0.25">
      <c r="B22" s="225" t="s">
        <v>10</v>
      </c>
      <c r="C22" s="14"/>
      <c r="D22" s="138"/>
      <c r="E22" s="139"/>
      <c r="F22" s="140"/>
      <c r="G22" s="140"/>
      <c r="H22" s="140"/>
      <c r="I22" s="15"/>
      <c r="J22" s="15"/>
    </row>
    <row r="23" spans="2:11" x14ac:dyDescent="0.2">
      <c r="B23" s="7"/>
      <c r="C23" s="7"/>
      <c r="E23" s="16"/>
      <c r="F23" s="16"/>
      <c r="G23" s="16"/>
    </row>
    <row r="24" spans="2:11" x14ac:dyDescent="0.2">
      <c r="B24" s="7" t="s">
        <v>11</v>
      </c>
      <c r="C24" s="7"/>
      <c r="E24" s="16"/>
      <c r="F24" s="16"/>
      <c r="G24" s="16"/>
    </row>
    <row r="25" spans="2:11" x14ac:dyDescent="0.2">
      <c r="B25" s="50" t="s">
        <v>93</v>
      </c>
      <c r="C25" s="50"/>
      <c r="D25" s="45"/>
      <c r="E25" s="228"/>
      <c r="F25" s="228"/>
      <c r="G25" s="228"/>
      <c r="H25" s="45"/>
      <c r="I25" s="45"/>
      <c r="J25" s="45"/>
    </row>
    <row r="26" spans="2:11" ht="53.25" customHeight="1" x14ac:dyDescent="0.2">
      <c r="B26" s="267" t="s">
        <v>94</v>
      </c>
      <c r="C26" s="267"/>
      <c r="D26" s="267"/>
      <c r="E26" s="267"/>
      <c r="F26" s="267"/>
      <c r="G26" s="267"/>
      <c r="H26" s="267"/>
      <c r="I26" s="267"/>
      <c r="J26" s="267"/>
    </row>
    <row r="27" spans="2:11" x14ac:dyDescent="0.2">
      <c r="B27" s="2" t="s">
        <v>91</v>
      </c>
      <c r="E27" s="16"/>
      <c r="F27" s="16"/>
      <c r="G27" s="17"/>
    </row>
    <row r="28" spans="2:11" x14ac:dyDescent="0.2">
      <c r="B28" s="7"/>
      <c r="C28" s="7"/>
      <c r="E28" s="16"/>
      <c r="F28" s="16"/>
      <c r="G28" s="17"/>
    </row>
    <row r="29" spans="2:11" x14ac:dyDescent="0.2">
      <c r="B29" s="7"/>
      <c r="C29" s="7"/>
    </row>
  </sheetData>
  <sheetProtection selectLockedCells="1" selectUnlockedCells="1"/>
  <mergeCells count="5">
    <mergeCell ref="H2:J2"/>
    <mergeCell ref="B6:F6"/>
    <mergeCell ref="B7:F7"/>
    <mergeCell ref="C9:C12"/>
    <mergeCell ref="B26:J26"/>
  </mergeCells>
  <phoneticPr fontId="0" type="noConversion"/>
  <pageMargins left="0.24" right="0.24" top="1.0249999999999999" bottom="1.0249999999999999" header="0.78749999999999998" footer="0.78749999999999998"/>
  <pageSetup paperSize="9" scale="70" orientation="portrait" horizontalDpi="300" verticalDpi="300"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workbookViewId="0">
      <selection activeCell="B5" sqref="B5:G5"/>
    </sheetView>
  </sheetViews>
  <sheetFormatPr baseColWidth="10" defaultRowHeight="12.75" x14ac:dyDescent="0.2"/>
  <cols>
    <col min="1" max="1" width="1.85546875" style="6" customWidth="1"/>
    <col min="2" max="2" width="27.5703125" style="6" customWidth="1"/>
    <col min="3" max="3" width="25" style="6" customWidth="1"/>
    <col min="4" max="4" width="15.5703125" style="6" customWidth="1"/>
    <col min="5" max="5" width="23.7109375" style="6" customWidth="1"/>
    <col min="6" max="6" width="16.5703125" style="6" customWidth="1"/>
    <col min="7" max="7" width="23.7109375" style="6" customWidth="1"/>
    <col min="8" max="8" width="16.85546875" style="6" customWidth="1"/>
    <col min="9" max="10" width="15" style="6" customWidth="1"/>
    <col min="11" max="11" width="2.42578125" style="6" customWidth="1"/>
    <col min="12" max="16384" width="11.42578125" style="6"/>
  </cols>
  <sheetData>
    <row r="2" spans="2:13" x14ac:dyDescent="0.2">
      <c r="C2" s="18"/>
      <c r="F2" s="263" t="s">
        <v>66</v>
      </c>
      <c r="G2" s="263"/>
      <c r="H2" s="5"/>
      <c r="K2" s="4"/>
      <c r="L2" s="4"/>
      <c r="M2" s="4"/>
    </row>
    <row r="3" spans="2:13" x14ac:dyDescent="0.2">
      <c r="B3" s="2"/>
      <c r="E3" s="18"/>
      <c r="F3" s="18"/>
      <c r="G3" s="18"/>
      <c r="H3" s="18"/>
    </row>
    <row r="4" spans="2:13" x14ac:dyDescent="0.2">
      <c r="B4" s="2"/>
      <c r="F4" s="4"/>
      <c r="G4" s="4"/>
    </row>
    <row r="5" spans="2:13" x14ac:dyDescent="0.2">
      <c r="B5" s="263" t="s">
        <v>0</v>
      </c>
      <c r="C5" s="263"/>
      <c r="D5" s="263"/>
      <c r="E5" s="263"/>
      <c r="F5" s="263"/>
      <c r="G5" s="263"/>
      <c r="H5" s="19"/>
      <c r="I5" s="19"/>
      <c r="J5" s="19"/>
      <c r="K5" s="19"/>
    </row>
    <row r="6" spans="2:13" x14ac:dyDescent="0.2">
      <c r="B6" s="4"/>
      <c r="C6" s="4"/>
      <c r="D6" s="4"/>
      <c r="E6" s="4"/>
      <c r="F6" s="4"/>
      <c r="G6" s="4"/>
      <c r="H6" s="19"/>
      <c r="I6" s="19"/>
      <c r="J6" s="19"/>
      <c r="K6" s="19"/>
    </row>
    <row r="7" spans="2:13" x14ac:dyDescent="0.2">
      <c r="B7" s="20" t="s">
        <v>12</v>
      </c>
      <c r="C7" s="4"/>
      <c r="D7" s="4"/>
      <c r="E7" s="4"/>
      <c r="F7" s="4"/>
      <c r="G7" s="4"/>
      <c r="H7" s="19"/>
      <c r="I7" s="19"/>
      <c r="J7" s="19"/>
      <c r="K7" s="19"/>
    </row>
    <row r="8" spans="2:13" ht="13.5" thickBot="1" x14ac:dyDescent="0.25">
      <c r="B8" s="7"/>
      <c r="D8" s="7"/>
      <c r="E8" s="7"/>
      <c r="F8" s="7"/>
      <c r="G8" s="7"/>
      <c r="H8" s="7"/>
      <c r="I8" s="7"/>
      <c r="J8" s="7"/>
    </row>
    <row r="9" spans="2:13" x14ac:dyDescent="0.2">
      <c r="B9" s="22"/>
      <c r="C9" s="23"/>
      <c r="D9" s="22"/>
      <c r="E9" s="23"/>
      <c r="F9" s="22"/>
      <c r="G9" s="23"/>
      <c r="H9" s="268" t="s">
        <v>24</v>
      </c>
      <c r="I9" s="3"/>
      <c r="J9" s="3"/>
      <c r="K9" s="7"/>
      <c r="L9" s="7"/>
    </row>
    <row r="10" spans="2:13" x14ac:dyDescent="0.2">
      <c r="B10" s="272" t="s">
        <v>13</v>
      </c>
      <c r="C10" s="272"/>
      <c r="D10" s="272" t="s">
        <v>14</v>
      </c>
      <c r="E10" s="272"/>
      <c r="F10" s="272" t="s">
        <v>15</v>
      </c>
      <c r="G10" s="272"/>
      <c r="H10" s="269"/>
      <c r="I10" s="3"/>
      <c r="J10" s="3"/>
      <c r="K10" s="7"/>
      <c r="L10" s="7"/>
    </row>
    <row r="11" spans="2:13" ht="13.5" thickBot="1" x14ac:dyDescent="0.25">
      <c r="B11" s="271" t="s">
        <v>5</v>
      </c>
      <c r="C11" s="271"/>
      <c r="D11" s="271" t="s">
        <v>16</v>
      </c>
      <c r="E11" s="271"/>
      <c r="F11" s="271" t="s">
        <v>17</v>
      </c>
      <c r="G11" s="271"/>
      <c r="H11" s="269"/>
      <c r="I11" s="3"/>
      <c r="J11" s="3"/>
      <c r="K11" s="7"/>
      <c r="L11" s="7"/>
    </row>
    <row r="12" spans="2:13" ht="13.5" thickBot="1" x14ac:dyDescent="0.25">
      <c r="B12" s="24" t="s">
        <v>18</v>
      </c>
      <c r="C12" s="25" t="s">
        <v>19</v>
      </c>
      <c r="D12" s="32" t="s">
        <v>18</v>
      </c>
      <c r="E12" s="36" t="s">
        <v>19</v>
      </c>
      <c r="F12" s="32" t="s">
        <v>18</v>
      </c>
      <c r="G12" s="36" t="s">
        <v>19</v>
      </c>
      <c r="H12" s="270"/>
      <c r="I12" s="3"/>
      <c r="J12" s="3"/>
      <c r="K12" s="7"/>
      <c r="L12" s="7"/>
    </row>
    <row r="13" spans="2:13" x14ac:dyDescent="0.2">
      <c r="B13" s="26"/>
      <c r="C13" s="31"/>
      <c r="D13" s="33"/>
      <c r="E13" s="33"/>
      <c r="F13" s="37"/>
      <c r="G13" s="38"/>
      <c r="H13" s="43"/>
      <c r="I13" s="3"/>
      <c r="J13" s="3"/>
      <c r="K13" s="7"/>
      <c r="L13" s="7"/>
    </row>
    <row r="14" spans="2:13" x14ac:dyDescent="0.2">
      <c r="B14" s="29"/>
      <c r="C14" s="30"/>
      <c r="D14" s="34"/>
      <c r="E14" s="34"/>
      <c r="F14" s="39">
        <f>B14-D14</f>
        <v>0</v>
      </c>
      <c r="G14" s="40">
        <f>C14-E14</f>
        <v>0</v>
      </c>
      <c r="H14" s="141">
        <f>IFERROR(IF((E14/B14)/0.05&gt;10,10,(E14/B14)/0.05),0)</f>
        <v>0</v>
      </c>
      <c r="I14" s="11"/>
      <c r="J14" s="11"/>
      <c r="K14" s="7"/>
      <c r="L14" s="7"/>
    </row>
    <row r="15" spans="2:13" ht="13.5" thickBot="1" x14ac:dyDescent="0.25">
      <c r="B15" s="27"/>
      <c r="C15" s="28"/>
      <c r="D15" s="35"/>
      <c r="E15" s="35"/>
      <c r="F15" s="41"/>
      <c r="G15" s="42"/>
      <c r="H15" s="44"/>
      <c r="I15" s="11"/>
      <c r="J15" s="11"/>
      <c r="K15" s="7"/>
      <c r="L15" s="7"/>
    </row>
    <row r="16" spans="2:13" x14ac:dyDescent="0.2">
      <c r="B16" s="21"/>
      <c r="C16" s="21"/>
      <c r="D16" s="11"/>
      <c r="E16" s="11"/>
      <c r="F16" s="11"/>
      <c r="G16" s="11"/>
      <c r="H16" s="11"/>
      <c r="I16" s="11"/>
      <c r="J16" s="11"/>
      <c r="K16" s="7"/>
      <c r="L16" s="7"/>
    </row>
    <row r="17" spans="2:12" x14ac:dyDescent="0.2">
      <c r="B17" s="6" t="s">
        <v>20</v>
      </c>
      <c r="C17" s="7"/>
      <c r="D17" s="15"/>
      <c r="E17" s="15"/>
      <c r="F17" s="15"/>
      <c r="G17" s="15"/>
      <c r="H17" s="15"/>
      <c r="I17" s="15"/>
      <c r="J17" s="15"/>
      <c r="K17" s="15"/>
      <c r="L17" s="7"/>
    </row>
    <row r="19" spans="2:12" x14ac:dyDescent="0.2">
      <c r="B19" s="6" t="s">
        <v>21</v>
      </c>
    </row>
    <row r="21" spans="2:12" x14ac:dyDescent="0.2">
      <c r="B21" s="6" t="s">
        <v>22</v>
      </c>
    </row>
  </sheetData>
  <mergeCells count="9">
    <mergeCell ref="H9:H12"/>
    <mergeCell ref="B11:C11"/>
    <mergeCell ref="D11:E11"/>
    <mergeCell ref="F11:G11"/>
    <mergeCell ref="F2:G2"/>
    <mergeCell ref="B5:G5"/>
    <mergeCell ref="B10:C10"/>
    <mergeCell ref="D10:E10"/>
    <mergeCell ref="F10:G10"/>
  </mergeCells>
  <phoneticPr fontId="3" type="noConversion"/>
  <pageMargins left="0.36" right="0.36" top="1" bottom="1" header="0" footer="0"/>
  <pageSetup paperSize="9" scale="73"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2"/>
  <sheetViews>
    <sheetView workbookViewId="0">
      <selection activeCell="C3" sqref="C3"/>
    </sheetView>
  </sheetViews>
  <sheetFormatPr baseColWidth="10" defaultRowHeight="12.75" x14ac:dyDescent="0.2"/>
  <cols>
    <col min="1" max="1" width="4.7109375" style="1" customWidth="1"/>
    <col min="2" max="4" width="11.42578125" style="1"/>
    <col min="5" max="5" width="31" style="1" customWidth="1"/>
    <col min="6" max="16384" width="11.42578125" style="1"/>
  </cols>
  <sheetData>
    <row r="2" spans="2:19" x14ac:dyDescent="0.2">
      <c r="B2" s="73"/>
      <c r="C2" s="74"/>
      <c r="D2" s="75"/>
      <c r="E2" s="75"/>
      <c r="F2" s="76" t="s">
        <v>23</v>
      </c>
      <c r="G2" s="76"/>
      <c r="H2" s="75"/>
      <c r="I2" s="75"/>
      <c r="J2" s="75"/>
      <c r="K2" s="75"/>
      <c r="L2" s="75"/>
      <c r="M2" s="75"/>
      <c r="N2" s="75"/>
      <c r="O2" s="75"/>
      <c r="P2" s="75"/>
      <c r="Q2" s="75"/>
      <c r="R2" s="75"/>
      <c r="S2" s="75"/>
    </row>
    <row r="3" spans="2:19" x14ac:dyDescent="0.2">
      <c r="B3" s="73"/>
      <c r="C3" s="77"/>
      <c r="D3" s="75"/>
      <c r="E3" s="75"/>
      <c r="F3" s="75"/>
      <c r="G3" s="75"/>
      <c r="H3" s="75"/>
      <c r="I3" s="75"/>
      <c r="J3" s="75"/>
      <c r="K3" s="75"/>
      <c r="L3" s="75"/>
      <c r="M3" s="75"/>
      <c r="N3" s="75"/>
      <c r="O3" s="75"/>
      <c r="P3" s="75"/>
      <c r="Q3" s="75"/>
      <c r="R3" s="75"/>
      <c r="S3" s="75"/>
    </row>
    <row r="4" spans="2:19" x14ac:dyDescent="0.2">
      <c r="B4" s="73"/>
      <c r="C4" s="75"/>
      <c r="D4" s="75"/>
      <c r="E4" s="75"/>
      <c r="F4" s="75"/>
      <c r="G4" s="75"/>
      <c r="H4" s="75"/>
      <c r="I4" s="75"/>
      <c r="J4" s="75"/>
      <c r="K4" s="75"/>
      <c r="L4" s="78"/>
      <c r="M4" s="75"/>
      <c r="N4" s="75"/>
      <c r="O4" s="75"/>
      <c r="P4" s="75"/>
      <c r="Q4" s="75"/>
      <c r="R4" s="75"/>
      <c r="S4" s="75"/>
    </row>
    <row r="5" spans="2:19" x14ac:dyDescent="0.2">
      <c r="B5" s="75"/>
      <c r="C5" s="256" t="s">
        <v>34</v>
      </c>
      <c r="D5" s="256"/>
      <c r="E5" s="256"/>
      <c r="F5" s="256"/>
      <c r="G5" s="256"/>
      <c r="H5" s="75"/>
      <c r="I5" s="75"/>
      <c r="J5" s="75"/>
      <c r="K5" s="75"/>
      <c r="L5" s="75"/>
      <c r="M5" s="75"/>
      <c r="N5" s="75"/>
      <c r="O5" s="75"/>
      <c r="P5" s="75"/>
      <c r="Q5" s="75"/>
      <c r="R5" s="75"/>
      <c r="S5" s="75"/>
    </row>
    <row r="6" spans="2:19" ht="13.5" thickBot="1" x14ac:dyDescent="0.25">
      <c r="B6" s="75"/>
      <c r="C6" s="79"/>
      <c r="D6" s="79"/>
      <c r="E6" s="79"/>
      <c r="F6" s="79"/>
      <c r="G6" s="79"/>
      <c r="H6" s="75"/>
      <c r="I6" s="75"/>
      <c r="J6" s="75"/>
      <c r="K6" s="75"/>
      <c r="L6" s="75"/>
      <c r="M6" s="75"/>
      <c r="N6" s="75"/>
      <c r="O6" s="75"/>
      <c r="P6" s="75"/>
      <c r="Q6" s="75"/>
      <c r="R6" s="75"/>
      <c r="S6" s="75"/>
    </row>
    <row r="7" spans="2:19" ht="27.75" customHeight="1" thickBot="1" x14ac:dyDescent="0.25">
      <c r="B7" s="75"/>
      <c r="C7" s="273" t="s">
        <v>35</v>
      </c>
      <c r="D7" s="274"/>
      <c r="E7" s="275"/>
      <c r="F7" s="278"/>
      <c r="G7" s="279"/>
      <c r="H7" s="81"/>
      <c r="I7" s="82"/>
      <c r="J7" s="75"/>
      <c r="K7" s="75"/>
      <c r="L7" s="75"/>
      <c r="M7" s="75"/>
      <c r="N7" s="75"/>
      <c r="O7" s="75"/>
      <c r="P7" s="75"/>
      <c r="Q7" s="75"/>
      <c r="R7" s="75"/>
      <c r="S7" s="75"/>
    </row>
    <row r="8" spans="2:19" ht="13.5" thickBot="1" x14ac:dyDescent="0.25">
      <c r="B8" s="75"/>
      <c r="C8" s="83"/>
      <c r="D8" s="83"/>
      <c r="E8" s="83"/>
      <c r="F8" s="84"/>
      <c r="G8" s="75"/>
      <c r="H8" s="75"/>
      <c r="I8" s="75"/>
      <c r="J8" s="75"/>
      <c r="K8" s="75"/>
      <c r="L8" s="75"/>
      <c r="M8" s="75"/>
      <c r="N8" s="75"/>
      <c r="O8" s="75"/>
      <c r="P8" s="75"/>
      <c r="Q8" s="75"/>
      <c r="R8" s="75"/>
      <c r="S8" s="75"/>
    </row>
    <row r="9" spans="2:19" ht="27.75" customHeight="1" thickBot="1" x14ac:dyDescent="0.25">
      <c r="B9" s="75"/>
      <c r="C9" s="276" t="s">
        <v>36</v>
      </c>
      <c r="D9" s="277"/>
      <c r="E9" s="277"/>
      <c r="F9" s="280"/>
      <c r="G9" s="281"/>
      <c r="H9" s="75"/>
      <c r="I9" s="75"/>
      <c r="J9" s="75"/>
      <c r="K9" s="75"/>
      <c r="L9" s="75"/>
      <c r="M9" s="75"/>
      <c r="N9" s="75"/>
      <c r="O9" s="75"/>
      <c r="P9" s="75"/>
      <c r="Q9" s="75"/>
      <c r="R9" s="75"/>
      <c r="S9" s="75"/>
    </row>
    <row r="11" spans="2:19" ht="13.5" thickBot="1" x14ac:dyDescent="0.25"/>
    <row r="12" spans="2:19" ht="13.5" thickBot="1" x14ac:dyDescent="0.25">
      <c r="C12" s="142" t="s">
        <v>47</v>
      </c>
      <c r="D12" s="282">
        <f>IF(F9="Certificado LEED",4,IF(F9="Plata",6,IF(F9="Oro",8,IF(F9="Platino",10,0))))</f>
        <v>0</v>
      </c>
      <c r="E12" s="283"/>
    </row>
  </sheetData>
  <mergeCells count="6">
    <mergeCell ref="C5:G5"/>
    <mergeCell ref="C7:E7"/>
    <mergeCell ref="C9:E9"/>
    <mergeCell ref="F7:G7"/>
    <mergeCell ref="F9:G9"/>
    <mergeCell ref="D12:E12"/>
  </mergeCells>
  <dataValidations count="1">
    <dataValidation type="list" allowBlank="1" showInputMessage="1" showErrorMessage="1" sqref="F9:G9">
      <formula1>"Certificado LEED,PLATA,ORO,PLATINO"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workbookViewId="0">
      <selection activeCell="B1" sqref="B1"/>
    </sheetView>
  </sheetViews>
  <sheetFormatPr baseColWidth="10" defaultRowHeight="12.75" x14ac:dyDescent="0.2"/>
  <cols>
    <col min="1" max="1" width="4.7109375" style="6" customWidth="1"/>
    <col min="2" max="2" width="59" style="6" customWidth="1"/>
    <col min="3" max="3" width="15.7109375" style="6" customWidth="1"/>
    <col min="4" max="4" width="14.42578125" style="6" customWidth="1"/>
    <col min="5" max="5" width="13.42578125" style="6" customWidth="1"/>
    <col min="6" max="6" width="13.85546875" style="6" customWidth="1"/>
    <col min="7" max="7" width="14" style="6" customWidth="1"/>
    <col min="8" max="8" width="13.85546875" style="6" customWidth="1"/>
    <col min="9" max="10" width="11.42578125" style="6"/>
    <col min="11" max="11" width="2" style="6" customWidth="1"/>
    <col min="12" max="16384" width="11.42578125" style="6"/>
  </cols>
  <sheetData>
    <row r="2" spans="1:11" x14ac:dyDescent="0.2">
      <c r="H2" s="263" t="s">
        <v>88</v>
      </c>
      <c r="I2" s="263"/>
      <c r="J2" s="263"/>
    </row>
    <row r="3" spans="1:11" x14ac:dyDescent="0.2">
      <c r="H3" s="222"/>
      <c r="I3" s="222"/>
      <c r="J3" s="222"/>
    </row>
    <row r="4" spans="1:11" x14ac:dyDescent="0.2">
      <c r="B4" s="2"/>
      <c r="C4" s="2"/>
      <c r="I4" s="223"/>
      <c r="J4" s="223"/>
    </row>
    <row r="5" spans="1:11" x14ac:dyDescent="0.2">
      <c r="B5" s="2"/>
      <c r="C5" s="2"/>
      <c r="I5" s="223"/>
      <c r="J5" s="223"/>
    </row>
    <row r="6" spans="1:11" x14ac:dyDescent="0.2">
      <c r="B6" s="5" t="s">
        <v>89</v>
      </c>
      <c r="C6" s="5"/>
      <c r="D6" s="5"/>
      <c r="E6" s="5"/>
      <c r="F6" s="5"/>
      <c r="G6" s="5"/>
      <c r="H6" s="5"/>
      <c r="I6" s="5"/>
      <c r="J6" s="5"/>
    </row>
    <row r="7" spans="1:11" x14ac:dyDescent="0.2">
      <c r="B7" s="263" t="s">
        <v>1</v>
      </c>
      <c r="C7" s="263"/>
      <c r="D7" s="263"/>
      <c r="E7" s="263"/>
      <c r="F7" s="263"/>
      <c r="G7" s="5"/>
      <c r="H7" s="5"/>
      <c r="I7" s="5"/>
      <c r="J7" s="5"/>
    </row>
    <row r="8" spans="1:11" ht="13.5" thickBot="1" x14ac:dyDescent="0.25">
      <c r="A8" s="7"/>
      <c r="B8" s="8"/>
      <c r="C8" s="7"/>
    </row>
    <row r="9" spans="1:11" x14ac:dyDescent="0.2">
      <c r="B9" s="127"/>
      <c r="C9" s="264" t="s">
        <v>92</v>
      </c>
      <c r="D9" s="127" t="s">
        <v>2</v>
      </c>
      <c r="E9" s="127" t="s">
        <v>3</v>
      </c>
      <c r="F9" s="128" t="s">
        <v>4</v>
      </c>
      <c r="G9" s="128" t="s">
        <v>86</v>
      </c>
      <c r="H9" s="128" t="s">
        <v>87</v>
      </c>
      <c r="I9" s="222"/>
      <c r="J9" s="222"/>
      <c r="K9" s="7"/>
    </row>
    <row r="10" spans="1:11" x14ac:dyDescent="0.2">
      <c r="B10" s="130"/>
      <c r="C10" s="265"/>
      <c r="D10" s="129" t="s">
        <v>5</v>
      </c>
      <c r="E10" s="130" t="s">
        <v>5</v>
      </c>
      <c r="F10" s="131" t="s">
        <v>5</v>
      </c>
      <c r="G10" s="131" t="s">
        <v>5</v>
      </c>
      <c r="H10" s="131" t="s">
        <v>5</v>
      </c>
      <c r="I10" s="222"/>
      <c r="J10" s="222"/>
      <c r="K10" s="7"/>
    </row>
    <row r="11" spans="1:11" x14ac:dyDescent="0.2">
      <c r="B11" s="224"/>
      <c r="C11" s="265"/>
      <c r="D11" s="130"/>
      <c r="E11" s="130"/>
      <c r="F11" s="131"/>
      <c r="G11" s="131"/>
      <c r="H11" s="131"/>
      <c r="I11" s="222"/>
      <c r="J11" s="222"/>
      <c r="K11" s="7"/>
    </row>
    <row r="12" spans="1:11" ht="13.5" thickBot="1" x14ac:dyDescent="0.25">
      <c r="B12" s="130"/>
      <c r="C12" s="266"/>
      <c r="D12" s="133"/>
      <c r="E12" s="133"/>
      <c r="F12" s="134"/>
      <c r="G12" s="134"/>
      <c r="H12" s="134"/>
      <c r="I12" s="222"/>
      <c r="J12" s="222"/>
      <c r="K12" s="7"/>
    </row>
    <row r="13" spans="1:11" x14ac:dyDescent="0.2">
      <c r="B13" s="10"/>
      <c r="C13" s="9"/>
      <c r="D13" s="9"/>
      <c r="E13" s="9"/>
      <c r="F13" s="9"/>
      <c r="G13" s="9"/>
      <c r="H13" s="9"/>
      <c r="I13" s="11"/>
      <c r="J13" s="11"/>
      <c r="K13" s="7"/>
    </row>
    <row r="14" spans="1:11" x14ac:dyDescent="0.2">
      <c r="B14" s="125" t="s">
        <v>6</v>
      </c>
      <c r="C14" s="29"/>
      <c r="D14" s="135"/>
      <c r="E14" s="135"/>
      <c r="F14" s="135"/>
      <c r="G14" s="135"/>
      <c r="H14" s="135"/>
      <c r="I14" s="11"/>
      <c r="J14" s="11"/>
      <c r="K14" s="7"/>
    </row>
    <row r="15" spans="1:11" x14ac:dyDescent="0.2">
      <c r="B15" s="12"/>
      <c r="C15" s="226"/>
      <c r="D15" s="136"/>
      <c r="E15" s="136"/>
      <c r="F15" s="136"/>
      <c r="G15" s="136"/>
      <c r="H15" s="136"/>
      <c r="I15" s="11"/>
      <c r="J15" s="11"/>
      <c r="K15" s="7"/>
    </row>
    <row r="16" spans="1:11" x14ac:dyDescent="0.2">
      <c r="B16" s="125" t="s">
        <v>7</v>
      </c>
      <c r="C16" s="29"/>
      <c r="D16" s="135"/>
      <c r="E16" s="135"/>
      <c r="F16" s="135"/>
      <c r="G16" s="135"/>
      <c r="H16" s="135"/>
      <c r="I16" s="11"/>
      <c r="J16" s="11"/>
      <c r="K16" s="7"/>
    </row>
    <row r="17" spans="2:11" x14ac:dyDescent="0.2">
      <c r="B17" s="12"/>
      <c r="C17" s="226"/>
      <c r="D17" s="136"/>
      <c r="E17" s="136"/>
      <c r="F17" s="136"/>
      <c r="G17" s="136"/>
      <c r="H17" s="136"/>
      <c r="I17" s="11"/>
      <c r="J17" s="11"/>
      <c r="K17" s="7"/>
    </row>
    <row r="18" spans="2:11" x14ac:dyDescent="0.2">
      <c r="B18" s="125" t="s">
        <v>8</v>
      </c>
      <c r="C18" s="29"/>
      <c r="D18" s="135"/>
      <c r="E18" s="135"/>
      <c r="F18" s="135"/>
      <c r="G18" s="135"/>
      <c r="H18" s="135"/>
      <c r="I18" s="11"/>
      <c r="J18" s="11"/>
      <c r="K18" s="7"/>
    </row>
    <row r="19" spans="2:11" x14ac:dyDescent="0.2">
      <c r="B19" s="12"/>
      <c r="C19" s="226"/>
      <c r="D19" s="136"/>
      <c r="E19" s="136"/>
      <c r="F19" s="136"/>
      <c r="G19" s="136"/>
      <c r="H19" s="136"/>
      <c r="I19" s="11"/>
      <c r="J19" s="11"/>
      <c r="K19" s="7"/>
    </row>
    <row r="20" spans="2:11" x14ac:dyDescent="0.2">
      <c r="B20" s="125" t="s">
        <v>9</v>
      </c>
      <c r="C20" s="29"/>
      <c r="D20" s="135"/>
      <c r="E20" s="135"/>
      <c r="F20" s="135"/>
      <c r="G20" s="135"/>
      <c r="H20" s="135"/>
      <c r="I20" s="11"/>
      <c r="J20" s="11"/>
      <c r="K20" s="7"/>
    </row>
    <row r="21" spans="2:11" ht="13.5" thickBot="1" x14ac:dyDescent="0.25">
      <c r="B21" s="13"/>
      <c r="C21" s="227"/>
      <c r="D21" s="137"/>
      <c r="E21" s="137"/>
      <c r="F21" s="137"/>
      <c r="G21" s="137"/>
      <c r="H21" s="137"/>
      <c r="I21" s="11"/>
      <c r="J21" s="11"/>
      <c r="K21" s="7"/>
    </row>
    <row r="22" spans="2:11" ht="13.5" thickBot="1" x14ac:dyDescent="0.25">
      <c r="B22" s="225" t="s">
        <v>10</v>
      </c>
      <c r="C22" s="14"/>
      <c r="D22" s="138"/>
      <c r="E22" s="139"/>
      <c r="F22" s="140"/>
      <c r="G22" s="140"/>
      <c r="H22" s="140"/>
      <c r="I22" s="15"/>
      <c r="J22" s="15"/>
    </row>
    <row r="23" spans="2:11" x14ac:dyDescent="0.2">
      <c r="B23" s="7"/>
      <c r="C23" s="7"/>
      <c r="E23" s="16"/>
      <c r="F23" s="16"/>
      <c r="G23" s="16"/>
    </row>
    <row r="24" spans="2:11" x14ac:dyDescent="0.2">
      <c r="B24" s="7" t="s">
        <v>11</v>
      </c>
      <c r="C24" s="7"/>
      <c r="E24" s="16"/>
      <c r="F24" s="16"/>
      <c r="G24" s="16"/>
    </row>
    <row r="25" spans="2:11" x14ac:dyDescent="0.2">
      <c r="B25" s="50" t="s">
        <v>93</v>
      </c>
      <c r="C25" s="50"/>
      <c r="D25" s="45"/>
      <c r="E25" s="228"/>
      <c r="F25" s="228"/>
      <c r="G25" s="228"/>
      <c r="H25" s="45"/>
      <c r="I25" s="45"/>
      <c r="J25" s="45"/>
    </row>
    <row r="26" spans="2:11" ht="56.25" customHeight="1" x14ac:dyDescent="0.2">
      <c r="B26" s="267" t="s">
        <v>94</v>
      </c>
      <c r="C26" s="267"/>
      <c r="D26" s="267"/>
      <c r="E26" s="267"/>
      <c r="F26" s="267"/>
      <c r="G26" s="267"/>
      <c r="H26" s="267"/>
      <c r="I26" s="267"/>
      <c r="J26" s="267"/>
    </row>
    <row r="27" spans="2:11" x14ac:dyDescent="0.2">
      <c r="B27" s="2" t="s">
        <v>90</v>
      </c>
      <c r="E27" s="16"/>
      <c r="F27" s="16"/>
      <c r="G27" s="17"/>
    </row>
    <row r="28" spans="2:11" x14ac:dyDescent="0.2">
      <c r="B28" s="7"/>
      <c r="C28" s="7"/>
      <c r="E28" s="16"/>
      <c r="F28" s="16"/>
      <c r="G28" s="17"/>
    </row>
    <row r="29" spans="2:11" x14ac:dyDescent="0.2">
      <c r="B29" s="7"/>
      <c r="C29" s="7"/>
    </row>
  </sheetData>
  <mergeCells count="4">
    <mergeCell ref="H2:J2"/>
    <mergeCell ref="B7:F7"/>
    <mergeCell ref="C9:C12"/>
    <mergeCell ref="B26:J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5"/>
  <sheetViews>
    <sheetView workbookViewId="0">
      <selection activeCell="D22" sqref="D22"/>
    </sheetView>
  </sheetViews>
  <sheetFormatPr baseColWidth="10" defaultRowHeight="12.75" x14ac:dyDescent="0.2"/>
  <cols>
    <col min="1" max="1" width="4.7109375" style="45" customWidth="1"/>
    <col min="2" max="2" width="20.85546875" style="45" customWidth="1"/>
    <col min="3" max="3" width="22" style="45" customWidth="1"/>
    <col min="4" max="4" width="16.5703125" style="45" customWidth="1"/>
    <col min="5" max="5" width="22.5703125" style="45" customWidth="1"/>
    <col min="6" max="6" width="16.5703125" style="45" customWidth="1"/>
    <col min="7" max="7" width="22.85546875" style="45" customWidth="1"/>
    <col min="8" max="8" width="16.85546875" style="45" customWidth="1"/>
    <col min="9" max="10" width="15" style="45" customWidth="1"/>
    <col min="11" max="11" width="2.42578125" style="45" customWidth="1"/>
    <col min="12" max="16384" width="11.42578125" style="45"/>
  </cols>
  <sheetData>
    <row r="2" spans="2:13" x14ac:dyDescent="0.2">
      <c r="B2" s="2"/>
      <c r="C2" s="4"/>
      <c r="G2" s="4"/>
      <c r="H2" s="4" t="s">
        <v>67</v>
      </c>
      <c r="K2" s="4"/>
      <c r="L2" s="4"/>
      <c r="M2" s="4"/>
    </row>
    <row r="3" spans="2:13" ht="13.5" thickBot="1" x14ac:dyDescent="0.25">
      <c r="B3" s="2"/>
      <c r="C3" s="46"/>
      <c r="E3" s="18"/>
      <c r="F3" s="18"/>
      <c r="G3" s="18"/>
      <c r="H3" s="18"/>
      <c r="I3" s="18"/>
      <c r="J3" s="18"/>
    </row>
    <row r="4" spans="2:13" ht="13.5" thickBot="1" x14ac:dyDescent="0.25">
      <c r="G4" s="47" t="s">
        <v>25</v>
      </c>
      <c r="H4" s="48" t="s">
        <v>26</v>
      </c>
      <c r="I4" s="4"/>
    </row>
    <row r="5" spans="2:13" x14ac:dyDescent="0.2">
      <c r="G5" s="47"/>
      <c r="H5" s="49"/>
      <c r="I5" s="4"/>
    </row>
    <row r="6" spans="2:13" x14ac:dyDescent="0.2">
      <c r="B6" s="286" t="s">
        <v>27</v>
      </c>
      <c r="C6" s="286"/>
      <c r="D6" s="286"/>
      <c r="E6" s="286"/>
      <c r="F6" s="286"/>
      <c r="G6" s="286"/>
      <c r="H6" s="286"/>
      <c r="I6" s="19"/>
      <c r="J6" s="19"/>
      <c r="K6" s="19"/>
    </row>
    <row r="7" spans="2:13" x14ac:dyDescent="0.2">
      <c r="B7" s="4"/>
      <c r="C7" s="4"/>
      <c r="D7" s="4"/>
      <c r="E7" s="4"/>
      <c r="F7" s="4"/>
      <c r="G7" s="4"/>
      <c r="H7" s="19"/>
      <c r="I7" s="19"/>
      <c r="J7" s="19"/>
      <c r="K7" s="19"/>
    </row>
    <row r="8" spans="2:13" x14ac:dyDescent="0.2">
      <c r="B8" s="20" t="s">
        <v>12</v>
      </c>
      <c r="C8" s="4"/>
      <c r="D8" s="4"/>
      <c r="E8" s="4"/>
      <c r="F8" s="4"/>
      <c r="G8" s="4"/>
      <c r="H8" s="19"/>
      <c r="I8" s="19"/>
      <c r="J8" s="19"/>
      <c r="K8" s="19"/>
    </row>
    <row r="9" spans="2:13" ht="13.5" thickBot="1" x14ac:dyDescent="0.25">
      <c r="B9" s="50"/>
      <c r="D9" s="50"/>
      <c r="E9" s="50"/>
      <c r="F9" s="50"/>
      <c r="G9" s="50"/>
      <c r="H9" s="50"/>
      <c r="I9" s="50"/>
      <c r="J9" s="50"/>
    </row>
    <row r="10" spans="2:13" x14ac:dyDescent="0.2">
      <c r="B10" s="51"/>
      <c r="C10" s="52"/>
      <c r="D10" s="51"/>
      <c r="E10" s="52"/>
      <c r="F10" s="51"/>
      <c r="G10" s="52"/>
      <c r="H10" s="268" t="s">
        <v>24</v>
      </c>
      <c r="I10" s="3"/>
      <c r="J10" s="3"/>
      <c r="K10" s="50"/>
      <c r="L10" s="50"/>
    </row>
    <row r="11" spans="2:13" x14ac:dyDescent="0.2">
      <c r="B11" s="287" t="s">
        <v>28</v>
      </c>
      <c r="C11" s="288"/>
      <c r="D11" s="287" t="s">
        <v>29</v>
      </c>
      <c r="E11" s="288"/>
      <c r="F11" s="287" t="s">
        <v>15</v>
      </c>
      <c r="G11" s="288"/>
      <c r="H11" s="269"/>
      <c r="I11" s="3"/>
      <c r="J11" s="3"/>
      <c r="K11" s="50"/>
      <c r="L11" s="50"/>
    </row>
    <row r="12" spans="2:13" ht="13.5" thickBot="1" x14ac:dyDescent="0.25">
      <c r="B12" s="284" t="s">
        <v>5</v>
      </c>
      <c r="C12" s="285"/>
      <c r="D12" s="284" t="s">
        <v>16</v>
      </c>
      <c r="E12" s="285"/>
      <c r="F12" s="284" t="s">
        <v>17</v>
      </c>
      <c r="G12" s="285"/>
      <c r="H12" s="269"/>
      <c r="I12" s="3"/>
      <c r="J12" s="3"/>
      <c r="K12" s="50"/>
      <c r="L12" s="50"/>
    </row>
    <row r="13" spans="2:13" ht="13.5" thickBot="1" x14ac:dyDescent="0.25">
      <c r="B13" s="53" t="s">
        <v>18</v>
      </c>
      <c r="C13" s="54" t="s">
        <v>30</v>
      </c>
      <c r="D13" s="53" t="s">
        <v>18</v>
      </c>
      <c r="E13" s="54" t="s">
        <v>30</v>
      </c>
      <c r="F13" s="53" t="s">
        <v>18</v>
      </c>
      <c r="G13" s="55" t="s">
        <v>30</v>
      </c>
      <c r="H13" s="270"/>
      <c r="I13" s="3"/>
      <c r="J13" s="3"/>
      <c r="K13" s="50"/>
      <c r="L13" s="50"/>
    </row>
    <row r="14" spans="2:13" s="56" customFormat="1" x14ac:dyDescent="0.2">
      <c r="B14" s="57"/>
      <c r="C14" s="57"/>
      <c r="D14" s="58"/>
      <c r="E14" s="57"/>
      <c r="F14" s="59"/>
      <c r="G14" s="59"/>
      <c r="H14" s="43"/>
      <c r="I14" s="60"/>
      <c r="J14" s="60"/>
      <c r="K14" s="61"/>
      <c r="L14" s="61"/>
    </row>
    <row r="15" spans="2:13" s="56" customFormat="1" x14ac:dyDescent="0.2">
      <c r="B15" s="62"/>
      <c r="C15" s="62"/>
      <c r="D15" s="63"/>
      <c r="E15" s="62"/>
      <c r="F15" s="64">
        <f>+B15-D15</f>
        <v>0</v>
      </c>
      <c r="G15" s="64">
        <f>+C15-E15</f>
        <v>0</v>
      </c>
      <c r="H15" s="141">
        <f>IFERROR(IF(E15/B15*10&gt;10,10,E15/B15*10),0)</f>
        <v>0</v>
      </c>
      <c r="I15" s="65"/>
      <c r="J15" s="65"/>
      <c r="K15" s="61"/>
      <c r="L15" s="61"/>
    </row>
    <row r="16" spans="2:13" s="56" customFormat="1" ht="13.5" thickBot="1" x14ac:dyDescent="0.25">
      <c r="B16" s="66"/>
      <c r="C16" s="66"/>
      <c r="D16" s="67"/>
      <c r="E16" s="66"/>
      <c r="F16" s="68"/>
      <c r="G16" s="68"/>
      <c r="H16" s="44"/>
      <c r="I16" s="65"/>
      <c r="J16" s="65"/>
      <c r="K16" s="61"/>
      <c r="L16" s="61"/>
    </row>
    <row r="17" spans="2:12" x14ac:dyDescent="0.2">
      <c r="B17" s="69"/>
      <c r="C17" s="69"/>
      <c r="D17" s="69"/>
      <c r="E17" s="69"/>
      <c r="F17" s="69"/>
      <c r="G17" s="69"/>
      <c r="H17" s="69"/>
      <c r="I17" s="69"/>
      <c r="J17" s="69"/>
      <c r="K17" s="50"/>
      <c r="L17" s="50"/>
    </row>
    <row r="18" spans="2:12" x14ac:dyDescent="0.2">
      <c r="B18" s="45" t="s">
        <v>31</v>
      </c>
      <c r="C18" s="69"/>
      <c r="D18" s="69"/>
      <c r="E18" s="69"/>
      <c r="F18" s="69"/>
      <c r="G18" s="69"/>
      <c r="H18" s="69"/>
      <c r="I18" s="69"/>
      <c r="J18" s="69"/>
      <c r="K18" s="50"/>
      <c r="L18" s="50"/>
    </row>
    <row r="19" spans="2:12" x14ac:dyDescent="0.2">
      <c r="B19" s="69"/>
      <c r="C19" s="69"/>
      <c r="D19" s="69"/>
      <c r="E19" s="69"/>
      <c r="F19" s="69"/>
      <c r="G19" s="69"/>
      <c r="H19" s="70"/>
      <c r="I19" s="69"/>
      <c r="J19" s="69"/>
      <c r="K19" s="50"/>
      <c r="L19" s="50"/>
    </row>
    <row r="20" spans="2:12" x14ac:dyDescent="0.2">
      <c r="B20" s="45" t="s">
        <v>32</v>
      </c>
      <c r="C20" s="50"/>
      <c r="D20" s="71"/>
      <c r="E20" s="71"/>
      <c r="F20" s="71"/>
      <c r="G20" s="71"/>
      <c r="H20" s="71"/>
      <c r="I20" s="71"/>
      <c r="J20" s="71"/>
      <c r="K20" s="71"/>
      <c r="L20" s="50"/>
    </row>
    <row r="22" spans="2:12" x14ac:dyDescent="0.2">
      <c r="B22" s="45" t="s">
        <v>33</v>
      </c>
      <c r="F22" s="72"/>
      <c r="H22" s="70"/>
    </row>
    <row r="23" spans="2:12" x14ac:dyDescent="0.2">
      <c r="B23" s="2" t="s">
        <v>85</v>
      </c>
      <c r="F23" s="72"/>
    </row>
    <row r="25" spans="2:12" x14ac:dyDescent="0.2">
      <c r="B25" s="45" t="s">
        <v>22</v>
      </c>
    </row>
  </sheetData>
  <mergeCells count="8">
    <mergeCell ref="F12:G12"/>
    <mergeCell ref="B6:H6"/>
    <mergeCell ref="H10:H13"/>
    <mergeCell ref="B11:C11"/>
    <mergeCell ref="D11:E11"/>
    <mergeCell ref="F11:G11"/>
    <mergeCell ref="B12:C12"/>
    <mergeCell ref="D12:E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F SECT MINTUR Resumen</vt:lpstr>
      <vt:lpstr>F COMÚN TODOS LOS SECT</vt:lpstr>
      <vt:lpstr>MODELO CONCILIACIÓN SECT COMÚN</vt:lpstr>
      <vt:lpstr>F SECT MINTUR 1</vt:lpstr>
      <vt:lpstr>F SECT MINTUR 1.1</vt:lpstr>
      <vt:lpstr>F SECT MINTUR 2</vt:lpstr>
      <vt:lpstr>F SECT MINTUR 3</vt:lpstr>
      <vt:lpstr>F SECT MINTUR 3.1</vt:lpstr>
      <vt:lpstr>'F COMÚN TODOS LOS SECT'!Área_de_impresión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daniel.flecchia</cp:lastModifiedBy>
  <cp:lastPrinted>2014-10-28T16:57:33Z</cp:lastPrinted>
  <dcterms:created xsi:type="dcterms:W3CDTF">2014-11-30T23:47:04Z</dcterms:created>
  <dcterms:modified xsi:type="dcterms:W3CDTF">2021-10-19T20:03:54Z</dcterms:modified>
</cp:coreProperties>
</file>