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24226"/>
  <mc:AlternateContent xmlns:mc="http://schemas.openxmlformats.org/markup-compatibility/2006">
    <mc:Choice Requires="x15">
      <x15ac:absPath xmlns:x15ac="http://schemas.microsoft.com/office/spreadsheetml/2010/11/ac" url="R:\comap\comap_general\AUDITORIA DE PROYECTOS CONTABLE\CONTROL Y SEGUIMIENTO DECRETO 268-020\VERSIÓN PARA PUBLICAR EN WEB CYS 268\CONTROL CONTABLE\"/>
    </mc:Choice>
  </mc:AlternateContent>
  <xr:revisionPtr revIDLastSave="0" documentId="13_ncr:1_{BFADDFC1-619A-4E02-9373-06E842E94627}" xr6:coauthVersionLast="36" xr6:coauthVersionMax="36" xr10:uidLastSave="{00000000-0000-0000-0000-000000000000}"/>
  <bookViews>
    <workbookView xWindow="0" yWindow="0" windowWidth="21600" windowHeight="8925" tabRatio="843" activeTab="3" xr2:uid="{00000000-000D-0000-FFFF-FFFF00000000}"/>
  </bookViews>
  <sheets>
    <sheet name="F SECT MGAP Resumen" sheetId="23" r:id="rId1"/>
    <sheet name="F COMÚN TODOS LOS SECT " sheetId="22" r:id="rId2"/>
    <sheet name="MODELO CONCILIACIÓN SECT COMÚN" sheetId="27" r:id="rId3"/>
    <sheet name="F SECT MGAP 1" sheetId="2" r:id="rId4"/>
    <sheet name="F 1.1 MGAP 1.1" sheetId="6" r:id="rId5"/>
    <sheet name="F SECT MGAP 1.2" sheetId="19" r:id="rId6"/>
    <sheet name="F SECT MGAP 2" sheetId="16" r:id="rId7"/>
    <sheet name="F SECT MGAP 2.1" sheetId="17" r:id="rId8"/>
    <sheet name="F SECT MGAP 3" sheetId="20" r:id="rId9"/>
    <sheet name="F SECT MGAP 4" sheetId="24" r:id="rId10"/>
    <sheet name="F SECT MGAP 4.1" sheetId="26" r:id="rId11"/>
    <sheet name="F SECT MGAP 5" sheetId="28" r:id="rId12"/>
    <sheet name="F SECT MGAP 5.1" sheetId="21" r:id="rId13"/>
  </sheets>
  <externalReferences>
    <externalReference r:id="rId14"/>
  </externalReferences>
  <definedNames>
    <definedName name="_xlnm.Print_Area" localSheetId="3">'F SECT MGAP 1'!$A$1:$I$22</definedName>
  </definedNames>
  <calcPr calcId="191029"/>
</workbook>
</file>

<file path=xl/calcChain.xml><?xml version="1.0" encoding="utf-8"?>
<calcChain xmlns="http://schemas.openxmlformats.org/spreadsheetml/2006/main">
  <c r="G14" i="2" l="1"/>
  <c r="H14" i="2" l="1"/>
  <c r="H93" i="27" l="1"/>
  <c r="G93" i="27"/>
  <c r="H91" i="27"/>
  <c r="G91" i="27"/>
  <c r="F91" i="27"/>
  <c r="F93" i="27" s="1"/>
  <c r="E91" i="27"/>
  <c r="E93" i="27" s="1"/>
  <c r="D91" i="27"/>
  <c r="D93" i="27" s="1"/>
  <c r="F19" i="27"/>
  <c r="E19" i="27"/>
  <c r="D19" i="27"/>
  <c r="G18" i="27"/>
  <c r="G17" i="27"/>
  <c r="G19" i="27" s="1"/>
  <c r="F16" i="27"/>
  <c r="E16" i="27"/>
  <c r="D16" i="27"/>
  <c r="G15" i="27"/>
  <c r="G14" i="27"/>
  <c r="G16" i="27" s="1"/>
  <c r="E17" i="23"/>
  <c r="H92" i="22"/>
  <c r="G92" i="22"/>
  <c r="H90" i="22"/>
  <c r="G90" i="22"/>
  <c r="F90" i="22"/>
  <c r="F92" i="22" s="1"/>
  <c r="E90" i="22"/>
  <c r="E92" i="22" s="1"/>
  <c r="D90" i="22"/>
  <c r="D92" i="22" s="1"/>
  <c r="G34" i="22"/>
  <c r="G33" i="22"/>
  <c r="H33" i="22" s="1"/>
  <c r="I33" i="22" s="1"/>
  <c r="G16" i="22"/>
  <c r="G15" i="22"/>
  <c r="H15" i="22" s="1"/>
  <c r="I15" i="22" s="1"/>
  <c r="E26" i="23" l="1"/>
  <c r="H15" i="26"/>
  <c r="G15" i="26"/>
  <c r="F15" i="26"/>
  <c r="F7" i="20" l="1"/>
  <c r="E21" i="23" l="1"/>
  <c r="E14" i="19"/>
  <c r="E15" i="19" l="1"/>
  <c r="E31" i="19" s="1"/>
  <c r="E16" i="19"/>
  <c r="E17" i="19"/>
  <c r="E18" i="19"/>
  <c r="E19" i="19"/>
  <c r="E20" i="19"/>
  <c r="E21" i="19"/>
  <c r="E22" i="19"/>
  <c r="E23" i="19"/>
  <c r="E24" i="19"/>
  <c r="E25" i="19"/>
  <c r="E26" i="19"/>
  <c r="E27" i="19"/>
  <c r="E28" i="19"/>
  <c r="E29" i="19"/>
  <c r="E30" i="19"/>
  <c r="E23" i="23" l="1"/>
  <c r="E29" i="23"/>
  <c r="E25" i="23"/>
  <c r="H15" i="21"/>
  <c r="G15" i="21"/>
  <c r="F15" i="21"/>
  <c r="H15" i="17"/>
  <c r="G15" i="17"/>
  <c r="F15" i="17"/>
  <c r="D33" i="20"/>
  <c r="E27" i="20"/>
  <c r="L6"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lreyna</author>
  </authors>
  <commentList>
    <comment ref="O11" authorId="0" shapeId="0" xr:uid="{F8D8C44E-F21B-4D36-B39A-74AAE30FCE25}">
      <text>
        <r>
          <rPr>
            <b/>
            <sz val="9"/>
            <color indexed="81"/>
            <rFont val="Tahoma"/>
            <family val="2"/>
          </rPr>
          <t>Deberá conciliar con los valores de la planilla 1.2</t>
        </r>
      </text>
    </comment>
    <comment ref="O22" authorId="0" shapeId="0" xr:uid="{A4AF37CF-243C-4C54-BABA-567BF71CDFE4}">
      <text>
        <r>
          <rPr>
            <b/>
            <sz val="9"/>
            <color indexed="81"/>
            <rFont val="Tahoma"/>
            <family val="2"/>
          </rPr>
          <t>Deberá conciliar con los valores de la planilla 1.2</t>
        </r>
      </text>
    </comment>
    <comment ref="O33" authorId="0" shapeId="0" xr:uid="{7915A26D-180D-4722-8617-30E220B5DFCF}">
      <text>
        <r>
          <rPr>
            <b/>
            <sz val="9"/>
            <color indexed="81"/>
            <rFont val="Tahoma"/>
            <family val="2"/>
          </rPr>
          <t>Deberá conciliar con los valores de la planilla 1.2</t>
        </r>
      </text>
    </comment>
  </commentList>
</comments>
</file>

<file path=xl/sharedStrings.xml><?xml version="1.0" encoding="utf-8"?>
<sst xmlns="http://schemas.openxmlformats.org/spreadsheetml/2006/main" count="421" uniqueCount="186">
  <si>
    <t>(B)</t>
  </si>
  <si>
    <t>Situación</t>
  </si>
  <si>
    <t>inicial</t>
  </si>
  <si>
    <t>AÑO 1</t>
  </si>
  <si>
    <t>AÑO 2</t>
  </si>
  <si>
    <t>AÑO 3</t>
  </si>
  <si>
    <t>(A)</t>
  </si>
  <si>
    <t>(en US$)</t>
  </si>
  <si>
    <t>VENTAS</t>
  </si>
  <si>
    <t>TOTAL</t>
  </si>
  <si>
    <t>*</t>
  </si>
  <si>
    <t>SUB TOTAL</t>
  </si>
  <si>
    <t>(Dólares estadounidenses)</t>
  </si>
  <si>
    <t>(Años según cronograma de inversiones presentado al solicitar el beneficio)</t>
  </si>
  <si>
    <t>Nota: La información respaldante deberá ser presentada según lo establecido en la "Guía para el control</t>
  </si>
  <si>
    <t>y seguimiento - Documentación probatoria".</t>
  </si>
  <si>
    <t>* Considerando la Consulta de DGI Nº 5.172 del 23 de diciembre de 2008</t>
  </si>
  <si>
    <t>XX/XX/200X</t>
  </si>
  <si>
    <t>Inversión Total</t>
  </si>
  <si>
    <t>Inversión elegible comprometida</t>
  </si>
  <si>
    <t>1. INVERSIÓN</t>
  </si>
  <si>
    <t>Desviación</t>
  </si>
  <si>
    <t>Inversión elegible ejecutada</t>
  </si>
  <si>
    <t>(A) Deberá coincidir con la inversión elegible comprometida según resolución en caso de corresponder.</t>
  </si>
  <si>
    <t>INVERSIÓN ELEGIBLE EJECUTADA ANUAL (UI) *</t>
  </si>
  <si>
    <t>INVERSIÓN ELEGIBLE EJECUTADA ANUAL $</t>
  </si>
  <si>
    <t>INVERSIÓN ELEGIBLE EJECUTADA ACUMULADA (UI) *</t>
  </si>
  <si>
    <t>INVERSIÓN ELEGIBLE EJECUTADA ACMULADA $</t>
  </si>
  <si>
    <t>EXPORTACIONES INDIRECTAS</t>
  </si>
  <si>
    <t>CUADRO CONTROL ADAPTACION AL CAMBIO CLIMATICO</t>
  </si>
  <si>
    <t>COMPONENTE ADAPTACION AL CAMBIO CLIMATICO</t>
  </si>
  <si>
    <t>Inversión en ACC</t>
  </si>
  <si>
    <t>ACC = ADAPTACION AL CAMBIO CLIMATICO</t>
  </si>
  <si>
    <t>COEF.</t>
  </si>
  <si>
    <t>Ganado vacuno</t>
  </si>
  <si>
    <t xml:space="preserve">Ganado ovino </t>
  </si>
  <si>
    <t>Pollos</t>
  </si>
  <si>
    <t xml:space="preserve">Lana </t>
  </si>
  <si>
    <t>Leche</t>
  </si>
  <si>
    <t xml:space="preserve">Cebada </t>
  </si>
  <si>
    <t xml:space="preserve">Soja </t>
  </si>
  <si>
    <t xml:space="preserve">Trigo </t>
  </si>
  <si>
    <t xml:space="preserve">Arroz </t>
  </si>
  <si>
    <t xml:space="preserve">Maíz </t>
  </si>
  <si>
    <t xml:space="preserve">Cítricos </t>
  </si>
  <si>
    <t xml:space="preserve">Manzana </t>
  </si>
  <si>
    <t xml:space="preserve">Pera </t>
  </si>
  <si>
    <t xml:space="preserve">Arándanos </t>
  </si>
  <si>
    <t>Uva para vino</t>
  </si>
  <si>
    <t>a la presentación del proyecto.</t>
  </si>
  <si>
    <t>(B) Se deberá realizar una justificación de las desviaciones.</t>
  </si>
  <si>
    <t xml:space="preserve">  </t>
  </si>
  <si>
    <t>SI</t>
  </si>
  <si>
    <t>NO</t>
  </si>
  <si>
    <t>FORMULARIO SECT MGAP 1</t>
  </si>
  <si>
    <t>FORMULARIO SECT MGAP 1.1</t>
  </si>
  <si>
    <t>FORMULARIO SECT MGAP 2</t>
  </si>
  <si>
    <t>FORMULARIO SECT MGAP 2.1</t>
  </si>
  <si>
    <t>AÑO1</t>
  </si>
  <si>
    <t>FORMULARIO SECT MGAP 3</t>
  </si>
  <si>
    <t>DIFERENCIACIÓN DE PRODUCTOS Y PROCESOS</t>
  </si>
  <si>
    <t>Opción - 1</t>
  </si>
  <si>
    <t>Fecha de presentación del proyecto en Ventanilla Única:</t>
  </si>
  <si>
    <t>Indicar si es empresa nueva :</t>
  </si>
  <si>
    <t>Al momento de presentación se contaba con la certificación:</t>
  </si>
  <si>
    <t>Fecha de la Certificación:</t>
  </si>
  <si>
    <t>VIGENCIA (indicar fecha):</t>
  </si>
  <si>
    <t>Al momento de presentación NO se contaba con la certificación:</t>
  </si>
  <si>
    <t>EMPRESA NUEVA:</t>
  </si>
  <si>
    <t>Fecha del primer ingreso operativo</t>
  </si>
  <si>
    <t>Obtención de certificación</t>
  </si>
  <si>
    <t>Nombre de la certificación</t>
  </si>
  <si>
    <t>EMPRESA EN MARCHA:</t>
  </si>
  <si>
    <t>Puntaje del indicador:</t>
  </si>
  <si>
    <t>PUNTAJE</t>
  </si>
  <si>
    <t>PLANILLA RESUMEN INDICADOR CONTRIBUCIÓN A LAS EXPORTACIONES DEL SECTOR AGROPECUARIO</t>
  </si>
  <si>
    <t>FORMULARIO SECT. MGAP 1.2</t>
  </si>
  <si>
    <t>CUADRO CONTROL CONTRIBUCIÓN A LAS EXPORTACIONES DEL SECTOR AGROPECUARIO</t>
  </si>
  <si>
    <t>Madera</t>
  </si>
  <si>
    <t>Miel</t>
  </si>
  <si>
    <t>Exportaciones indirectas</t>
  </si>
  <si>
    <t>XX/XX/20XX</t>
  </si>
  <si>
    <t>Ejercicio:</t>
  </si>
  <si>
    <t xml:space="preserve">Ejercicio: </t>
  </si>
  <si>
    <r>
      <t>(A)</t>
    </r>
    <r>
      <rPr>
        <sz val="10"/>
        <rFont val="Arial"/>
        <family val="2"/>
      </rPr>
      <t xml:space="preserve"> Considerar definición en Criterios Básicos Generales de Funcionamiento - Decreto 268/020 4.2.6) &gt; Contribución a las exportaciones del sector agropecuario</t>
    </r>
  </si>
  <si>
    <r>
      <t xml:space="preserve">(B) </t>
    </r>
    <r>
      <rPr>
        <sz val="10"/>
        <rFont val="Arial"/>
        <family val="2"/>
      </rPr>
      <t>Según planillas resumen adjuntas.</t>
    </r>
  </si>
  <si>
    <r>
      <t>(A)</t>
    </r>
    <r>
      <rPr>
        <sz val="10"/>
        <rFont val="Arial"/>
        <family val="2"/>
      </rPr>
      <t xml:space="preserve"> Detallar inversiones elegibles ejecutadas y el cumplimiento del indicador según Formulario F 2.1 </t>
    </r>
  </si>
  <si>
    <t>AÑO:</t>
  </si>
  <si>
    <t>XXXX</t>
  </si>
  <si>
    <t>INVERSIONES EN GENERACIÓN DE ENERGÍA PROVENIENTE DE FUENTES RENOVABLES - NIVEL TECNOLÓGICO DEL PRODUCTO</t>
  </si>
  <si>
    <t>Inversión elegible comprometida (UI)</t>
  </si>
  <si>
    <t>Inversión elegible ejecutada (UI)</t>
  </si>
  <si>
    <t>(C)</t>
  </si>
  <si>
    <t>Inversión en EERR</t>
  </si>
  <si>
    <t>EERR = Energías Renovables</t>
  </si>
  <si>
    <t>(A) Deberá coincidir con la inversión elegible acumulada comprometida.</t>
  </si>
  <si>
    <t>(B) Describir la inversión ejecutada en EERR</t>
  </si>
  <si>
    <t>(C) Se deberá realizar una justificación de las desviaciones.</t>
  </si>
  <si>
    <t>MEJORA DE LA EMPLEABILIDAD DEL PERSONAL</t>
  </si>
  <si>
    <t>PROMEDIO</t>
  </si>
  <si>
    <t>COEFICIENTE</t>
  </si>
  <si>
    <t>VARIABLES</t>
  </si>
  <si>
    <t xml:space="preserve">(del período) </t>
  </si>
  <si>
    <t>final</t>
  </si>
  <si>
    <t>Gastos en capacitación</t>
  </si>
  <si>
    <t>Remuneraciones salariales</t>
  </si>
  <si>
    <t xml:space="preserve">Porcentaje de Trabajadores Capacitados </t>
  </si>
  <si>
    <t xml:space="preserve">Puntaje de Indicador </t>
  </si>
  <si>
    <t>DECRETO 268/020 - INDICADOR SECTORIAL</t>
  </si>
  <si>
    <t>Datos de la empresa</t>
  </si>
  <si>
    <t>Datos del Proyecto</t>
  </si>
  <si>
    <t>Nombre o denominación</t>
  </si>
  <si>
    <t>Nº Proyecto</t>
  </si>
  <si>
    <t>Nº RUT</t>
  </si>
  <si>
    <t>Fecha de cierre</t>
  </si>
  <si>
    <t>INDICADORES COMUNES A TODOS LOS SECTORES:</t>
  </si>
  <si>
    <t>PUNTAJE AL FIN CRONO INV.</t>
  </si>
  <si>
    <t>INVERSIONES EN GENERACIÓN ENERGÍA DE FUENTES RENOVABLES</t>
  </si>
  <si>
    <t>Deberá completarse únicamente la hoja correspondiente con el indicador sectorial elegido al momento del ingreso y evaluación del expediente</t>
  </si>
  <si>
    <t>INDICADORES SECTOR AGROPECUARIO:</t>
  </si>
  <si>
    <t>CONTRIBUCIÓN A LAS EXPORTACIONES DEL SECTOR AGROPECUARIO</t>
  </si>
  <si>
    <t>ADAPTACIÓN AL CAMBIO CLIMÁTICO</t>
  </si>
  <si>
    <t>INCREMENTO PROMEDIO</t>
  </si>
  <si>
    <t>IMPORTE (*)</t>
  </si>
  <si>
    <t xml:space="preserve">formato hoja de cálculo en medios magnéticos. Para el ganado vacuno y ganado ovino considerar el incremento </t>
  </si>
  <si>
    <t>en la Renta Bruta de Semovientes. En el caso de la situación inicial corresponde al último ejercicio fiscal cerrado previo</t>
  </si>
  <si>
    <r>
      <rPr>
        <b/>
        <sz val="10"/>
        <rFont val="Arial"/>
        <family val="2"/>
      </rPr>
      <t>(*)</t>
    </r>
    <r>
      <rPr>
        <sz val="10"/>
        <rFont val="Arial"/>
        <family val="2"/>
      </rPr>
      <t xml:space="preserve"> Se deberá especificar el total de ventas del ejercicio según detalle de venta abierta por producto en archivo </t>
    </r>
  </si>
  <si>
    <t>Monto de la inversión comprometida elegible en UI</t>
  </si>
  <si>
    <t>TOTAL Exportaciones indirectas (columnas B*C)</t>
  </si>
  <si>
    <t>XX/XX/20XX + 1</t>
  </si>
  <si>
    <t>XX/XX/20XX + 2</t>
  </si>
  <si>
    <t>Se deberá presentar una planilla 1.2 por cada ejercicio del cronograma del indicador (año 1 a 3). La información contenida en la misma deberá conciliar con los valores de la hoja 1.1 y 1.</t>
  </si>
  <si>
    <t>INDICADORES SECTORIALES MGAP</t>
  </si>
  <si>
    <t>ENCALADO DE SUELOS</t>
  </si>
  <si>
    <t>FORMULARIO SECT MGAP  5</t>
  </si>
  <si>
    <t>FORMULARIO SECT MGAP 4</t>
  </si>
  <si>
    <t>FORMULARIO SECT MGAP 4.1</t>
  </si>
  <si>
    <t>COMPONENTE ENCALADO DE SUELOS</t>
  </si>
  <si>
    <t>Inversión en ENCALADO</t>
  </si>
  <si>
    <t>CUADRO CONTROL ENCALADO DE SUELOS</t>
  </si>
  <si>
    <t>Tal lo que dispone el documento Criterios Básicos Generales de funcionamiento de COMAP, a los seis meses de la aplicación de las inversiones en Encalado de Suelos es requerido presentar otro Análisis de Suelos para Diagnóstico de Fertilidad y Aguas para Riego del MGAP (Resol. MGAP 1482/014)a partir del cual se determinará el efecto de la medida y por ende el cumplimiento del indicador.</t>
  </si>
  <si>
    <r>
      <t>(A)</t>
    </r>
    <r>
      <rPr>
        <sz val="10"/>
        <rFont val="Arial"/>
        <family val="2"/>
      </rPr>
      <t xml:space="preserve"> Detallar inversiones elegibles ejecutadas y el cumplimiento del indicador según Formulario F 4.1 </t>
    </r>
  </si>
  <si>
    <t>(*) El indicador exige que se presente lo siguiente:</t>
  </si>
  <si>
    <t>1) Resumen de las acciones de formación efectuadas en la que deberá especificarse la cantidad de personal capacitado, las horas</t>
  </si>
  <si>
    <t xml:space="preserve">de formación realizadas y los gastos incurridos por dicho concepto. </t>
  </si>
  <si>
    <t xml:space="preserve">2) Documento Excel en el que se muestre el mayor de las cuentas afectadas con el indicador y conciliar las cuentas con el Estado </t>
  </si>
  <si>
    <t xml:space="preserve">Resultados. Ver Solapa Conciliación </t>
  </si>
  <si>
    <t>F 8 COMÚN</t>
  </si>
  <si>
    <t>F 8.1</t>
  </si>
  <si>
    <t>F 8.2</t>
  </si>
  <si>
    <t>F 8.3</t>
  </si>
  <si>
    <t>F 8.4</t>
  </si>
  <si>
    <t>F 8.5</t>
  </si>
  <si>
    <t xml:space="preserve">TOTAL </t>
  </si>
  <si>
    <t xml:space="preserve">EXPLICACIÓN </t>
  </si>
  <si>
    <t xml:space="preserve">(período-trienio) </t>
  </si>
  <si>
    <t>diferencias</t>
  </si>
  <si>
    <t>Mayor contable - Gastos en capacitación</t>
  </si>
  <si>
    <t>Gastos de capacitación s/EEFF</t>
  </si>
  <si>
    <t>Diferencias</t>
  </si>
  <si>
    <t>Mayor contable - Remuneraciones</t>
  </si>
  <si>
    <t>Remuneraciones s/EEFF</t>
  </si>
  <si>
    <t xml:space="preserve">Deberá adjuntarse el mayor de las cuentas afectadas y el cruce con los Estados Financieros. </t>
  </si>
  <si>
    <t>MODELO CONCILIACIÓN SECT COMÚN</t>
  </si>
  <si>
    <t>AÑO 4 **</t>
  </si>
  <si>
    <t>AÑO 5 **</t>
  </si>
  <si>
    <t>** Período que corresponde en los casos que se haya aprobado en la solicitud, extensión del cronograma de cumplimiento del indicador</t>
  </si>
  <si>
    <t>Debe conciliar con el Formulario 1 y ser ejecutada en el cronograma de cumplimiento del indicador aprobado</t>
  </si>
  <si>
    <t>CUADRO CONTROL INVERSIONES EN GENERACIÓN DE ENERGÍA PROVENIENTE DE FUENTES RENOVABLES - NIVEL TECNOLÓGICO DEL PRODUCTO ELABORADO</t>
  </si>
  <si>
    <t>FORMULARIO SECT MGAP 5</t>
  </si>
  <si>
    <r>
      <t>(A)</t>
    </r>
    <r>
      <rPr>
        <sz val="10"/>
        <rFont val="Arial"/>
        <family val="2"/>
      </rPr>
      <t xml:space="preserve"> Detallar inversiones elegibles ejecutadas y el cumplimiento del indicador según Formulario Sectorial 5.1</t>
    </r>
  </si>
  <si>
    <t>EJERCICIO DE PRESENTACIÓN DEL PROYECTO</t>
  </si>
  <si>
    <t>** Período que corresponde en los casos que se haya aprobado en la solicitud, extensión del cronograma de cumplimiento del indicador. De acuerdo con el numeral 5) del documento Criterios Básicos Generales</t>
  </si>
  <si>
    <t>de Funcionamiento las inversiones que se utilicen para el cómputo de los indicadores de Tecnologías Limpias, Investigación, Desarrollo e Innovación y de los indicadores sectoriales para los que el tipo de inversión otorgue puntaje, deberán ejecutarse hasta los 3 ejercicios siguientes al de presentación del proyecto de inversión. En el caso de que se requiera que la ejecución de dichas inversiones se realice en un período mayor, la empresa deberá solicitar autorización de COMAP al momento de la presentación del proyecto. En todos los casos el plazo límite será de 5 ejercicios a partir del siguiente a la presentación del proyecto de inversión.</t>
  </si>
  <si>
    <t>Fecha de presentación del Proyecto</t>
  </si>
  <si>
    <t>N° Ampliación (de corresponder)</t>
  </si>
  <si>
    <t>EJRCICIO DE PRESENTACIÓN DEL PROYECTO</t>
  </si>
  <si>
    <t>FORMULARIO SECT COMÚN A TODOS LOS SECT</t>
  </si>
  <si>
    <t>a) Proyectos evaluados por: Porcentaje del total de gastos de capacitación respecto del total de remuneraciones salariales promedio en el cronograma de cumplimiento del indicador</t>
  </si>
  <si>
    <t>VARIABLE</t>
  </si>
  <si>
    <t>b) Proyectos evaluados por: Porcentaje de cantidad de empleados capacitados respecto del total de empleados de la empresa.</t>
  </si>
  <si>
    <t xml:space="preserve">Cantidad de empleados capacitados </t>
  </si>
  <si>
    <t>Total trabajadores empresa</t>
  </si>
  <si>
    <t>2) Certificados de cursos realizados emitidos por la entidad capacitadora para el total de empleados capacitados comprometido</t>
  </si>
  <si>
    <t xml:space="preserve">3) En caso de no haber optado por el indicador Generación de Empleo a través del cual se obtengan los datos para verificar el total de trabajadores de la empresa (por los años del cronograma </t>
  </si>
  <si>
    <t>de cumplimiento coincidentes), se deberá adicionar las Nominas que muestre el total de trabajadores de la empresa en el período de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</si>
</sst>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_ ;\-#,##0\ "/>
    <numFmt numFmtId="166" formatCode="_(* #,##0_);_(* \(#,##0\);_(* &quot;-&quot;??_);_(@_)"/>
    <numFmt numFmtId="167" formatCode="0.0"/>
    <numFmt numFmtId="168" formatCode="0.0%"/>
    <numFmt numFmtId="169" formatCode="0_ ;\-0\ "/>
    <numFmt numFmtId="170" formatCode="#,##0.00_ ;\-#,##0.00\ "/>
  </numFmts>
  <fonts count="18" x14ac:knownFonts="1">
    <font>
      <sz val="10"/>
      <name val="Arial"/>
    </font>
    <font>
      <sz val="10"/>
      <name val="Arial"/>
      <family val="2"/>
    </font>
    <font>
      <sz val="8"/>
      <name val="Arial"/>
      <family val="2"/>
    </font>
    <font>
      <b/>
      <sz val="10"/>
      <name val="Arial"/>
      <family val="2"/>
    </font>
    <font>
      <sz val="10"/>
      <name val="Arial"/>
      <family val="2"/>
    </font>
    <font>
      <u/>
      <sz val="11"/>
      <color indexed="12"/>
      <name val="Calibri"/>
      <family val="2"/>
    </font>
    <font>
      <b/>
      <sz val="10"/>
      <color indexed="8"/>
      <name val="Arial"/>
      <family val="2"/>
    </font>
    <font>
      <sz val="10"/>
      <color indexed="10"/>
      <name val="Arial"/>
      <family val="2"/>
    </font>
    <font>
      <sz val="10"/>
      <color indexed="8"/>
      <name val="Arial"/>
      <family val="2"/>
    </font>
    <font>
      <sz val="10"/>
      <color theme="1"/>
      <name val="Arial"/>
      <family val="2"/>
    </font>
    <font>
      <b/>
      <sz val="10"/>
      <color theme="1"/>
      <name val="Arial"/>
      <family val="2"/>
    </font>
    <font>
      <b/>
      <u/>
      <sz val="10"/>
      <color theme="1"/>
      <name val="Arial"/>
      <family val="2"/>
    </font>
    <font>
      <b/>
      <sz val="10"/>
      <color theme="0"/>
      <name val="Arial"/>
      <family val="2"/>
    </font>
    <font>
      <b/>
      <sz val="9"/>
      <color indexed="81"/>
      <name val="Tahoma"/>
      <family val="2"/>
    </font>
    <font>
      <sz val="11"/>
      <color rgb="FF000000"/>
      <name val="Calibri"/>
      <family val="2"/>
      <scheme val="minor"/>
    </font>
    <font>
      <b/>
      <i/>
      <sz val="10"/>
      <name val="Arial"/>
      <family val="2"/>
    </font>
    <font>
      <b/>
      <i/>
      <sz val="10"/>
      <color theme="1"/>
      <name val="Arial"/>
      <family val="2"/>
    </font>
    <font>
      <b/>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2060"/>
        <bgColor indexed="64"/>
      </patternFill>
    </fill>
    <fill>
      <patternFill patternType="solid">
        <fgColor theme="0" tint="-0.249977111117893"/>
        <bgColor indexed="64"/>
      </patternFill>
    </fill>
  </fills>
  <borders count="7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medium">
        <color indexed="8"/>
      </left>
      <right style="medium">
        <color indexed="8"/>
      </right>
      <top/>
      <bottom/>
      <diagonal/>
    </border>
    <border>
      <left style="medium">
        <color indexed="8"/>
      </left>
      <right/>
      <top/>
      <bottom/>
      <diagonal/>
    </border>
    <border>
      <left style="medium">
        <color indexed="8"/>
      </left>
      <right/>
      <top/>
      <bottom style="medium">
        <color indexed="8"/>
      </bottom>
      <diagonal/>
    </border>
    <border>
      <left style="medium">
        <color indexed="64"/>
      </left>
      <right style="medium">
        <color indexed="64"/>
      </right>
      <top/>
      <bottom style="medium">
        <color indexed="8"/>
      </bottom>
      <diagonal/>
    </border>
    <border>
      <left style="medium">
        <color indexed="8"/>
      </left>
      <right style="medium">
        <color indexed="8"/>
      </right>
      <top style="thin">
        <color indexed="64"/>
      </top>
      <bottom style="thin">
        <color indexed="64"/>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8"/>
      </top>
      <bottom style="medium">
        <color indexed="64"/>
      </bottom>
      <diagonal/>
    </border>
  </borders>
  <cellStyleXfs count="6">
    <xf numFmtId="0" fontId="0" fillId="0" borderId="0"/>
    <xf numFmtId="0" fontId="5" fillId="0" borderId="0" applyNumberFormat="0" applyFill="0" applyBorder="0" applyAlignment="0" applyProtection="0">
      <alignment vertical="top"/>
      <protection locked="0"/>
    </xf>
    <xf numFmtId="164" fontId="1" fillId="0" borderId="0" applyFont="0" applyFill="0" applyBorder="0" applyAlignment="0" applyProtection="0"/>
    <xf numFmtId="0" fontId="4" fillId="0" borderId="0"/>
    <xf numFmtId="0" fontId="4" fillId="0" borderId="0"/>
    <xf numFmtId="0" fontId="4" fillId="0" borderId="0"/>
  </cellStyleXfs>
  <cellXfs count="386">
    <xf numFmtId="0" fontId="0" fillId="0" borderId="0" xfId="0"/>
    <xf numFmtId="2" fontId="3" fillId="2" borderId="1" xfId="5" applyNumberFormat="1" applyFont="1" applyFill="1" applyBorder="1" applyAlignment="1" applyProtection="1">
      <alignment horizontal="center" vertical="center"/>
      <protection locked="0"/>
    </xf>
    <xf numFmtId="0" fontId="3" fillId="3"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0" xfId="0" applyFont="1" applyFill="1" applyAlignment="1"/>
    <xf numFmtId="0" fontId="3" fillId="3" borderId="0" xfId="0" applyFont="1" applyFill="1" applyBorder="1" applyAlignment="1">
      <alignment horizontal="left"/>
    </xf>
    <xf numFmtId="0" fontId="3" fillId="3" borderId="0" xfId="0" applyFont="1" applyFill="1" applyBorder="1" applyAlignment="1">
      <alignment horizontal="center"/>
    </xf>
    <xf numFmtId="0" fontId="3" fillId="3" borderId="8" xfId="0" applyFont="1" applyFill="1" applyBorder="1" applyAlignment="1">
      <alignment horizontal="left"/>
    </xf>
    <xf numFmtId="0" fontId="3" fillId="3" borderId="9" xfId="0" applyFont="1" applyFill="1" applyBorder="1" applyAlignment="1">
      <alignment horizontal="center"/>
    </xf>
    <xf numFmtId="0" fontId="3" fillId="3" borderId="10" xfId="0" applyFont="1" applyFill="1" applyBorder="1" applyAlignment="1">
      <alignment horizontal="left"/>
    </xf>
    <xf numFmtId="0" fontId="3" fillId="3" borderId="11" xfId="0" applyFont="1" applyFill="1" applyBorder="1" applyAlignment="1">
      <alignment horizontal="right"/>
    </xf>
    <xf numFmtId="0" fontId="3" fillId="3" borderId="11" xfId="0" applyFont="1" applyFill="1" applyBorder="1" applyAlignment="1">
      <alignment horizontal="center"/>
    </xf>
    <xf numFmtId="0" fontId="4" fillId="3" borderId="0" xfId="0" applyFont="1" applyFill="1"/>
    <xf numFmtId="0" fontId="4" fillId="3" borderId="11" xfId="0" applyFont="1" applyFill="1" applyBorder="1"/>
    <xf numFmtId="0" fontId="4" fillId="3" borderId="0" xfId="0" applyFont="1" applyFill="1" applyBorder="1"/>
    <xf numFmtId="164" fontId="9" fillId="4" borderId="13" xfId="2" applyFont="1" applyFill="1" applyBorder="1" applyAlignment="1" applyProtection="1">
      <alignment horizontal="center" wrapText="1"/>
      <protection locked="0"/>
    </xf>
    <xf numFmtId="0" fontId="3" fillId="5" borderId="1" xfId="0" applyFont="1" applyFill="1" applyBorder="1" applyAlignment="1">
      <alignment horizontal="center"/>
    </xf>
    <xf numFmtId="0" fontId="3" fillId="3" borderId="0" xfId="0" applyFont="1" applyFill="1" applyAlignment="1">
      <alignment horizontal="right"/>
    </xf>
    <xf numFmtId="165" fontId="4" fillId="3" borderId="0" xfId="0" applyNumberFormat="1" applyFont="1" applyFill="1" applyBorder="1"/>
    <xf numFmtId="0" fontId="4" fillId="3" borderId="0" xfId="0" applyFont="1" applyFill="1" applyBorder="1" applyAlignment="1">
      <alignment horizontal="center"/>
    </xf>
    <xf numFmtId="0" fontId="4" fillId="3" borderId="0" xfId="0" applyFont="1" applyFill="1" applyBorder="1" applyAlignment="1">
      <alignment horizontal="center" wrapText="1"/>
    </xf>
    <xf numFmtId="0" fontId="4" fillId="3" borderId="0" xfId="0" applyFont="1" applyFill="1" applyAlignment="1">
      <alignment horizontal="center"/>
    </xf>
    <xf numFmtId="3" fontId="4" fillId="3" borderId="0" xfId="0" applyNumberFormat="1" applyFont="1" applyFill="1" applyBorder="1" applyAlignment="1">
      <alignment horizontal="right"/>
    </xf>
    <xf numFmtId="0" fontId="3" fillId="3" borderId="0" xfId="0" applyFont="1" applyFill="1" applyBorder="1"/>
    <xf numFmtId="0" fontId="4" fillId="3" borderId="0" xfId="0" applyFont="1" applyFill="1" applyAlignment="1">
      <alignment horizontal="right"/>
    </xf>
    <xf numFmtId="0" fontId="4" fillId="3" borderId="0" xfId="0" applyFont="1" applyFill="1" applyBorder="1" applyAlignment="1">
      <alignment horizontal="right"/>
    </xf>
    <xf numFmtId="0" fontId="4" fillId="3" borderId="0" xfId="0" applyFont="1" applyFill="1" applyBorder="1" applyAlignment="1">
      <alignment horizontal="left"/>
    </xf>
    <xf numFmtId="0" fontId="3" fillId="3" borderId="0" xfId="0" applyFont="1" applyFill="1" applyBorder="1" applyAlignment="1"/>
    <xf numFmtId="9" fontId="4" fillId="3" borderId="3" xfId="0" applyNumberFormat="1" applyFont="1" applyFill="1" applyBorder="1"/>
    <xf numFmtId="9" fontId="4" fillId="3" borderId="5" xfId="0" applyNumberFormat="1" applyFont="1" applyFill="1" applyBorder="1"/>
    <xf numFmtId="9" fontId="4" fillId="3" borderId="7" xfId="0" applyNumberFormat="1" applyFont="1" applyFill="1" applyBorder="1"/>
    <xf numFmtId="0" fontId="4" fillId="3" borderId="9" xfId="0" applyFont="1" applyFill="1" applyBorder="1"/>
    <xf numFmtId="165" fontId="4" fillId="3" borderId="15" xfId="0" applyNumberFormat="1" applyFont="1" applyFill="1" applyBorder="1"/>
    <xf numFmtId="165" fontId="4" fillId="3" borderId="8" xfId="0" applyNumberFormat="1" applyFont="1" applyFill="1" applyBorder="1"/>
    <xf numFmtId="165" fontId="4" fillId="3" borderId="14" xfId="0" applyNumberFormat="1" applyFont="1" applyFill="1" applyBorder="1"/>
    <xf numFmtId="3" fontId="4" fillId="3" borderId="21" xfId="0" applyNumberFormat="1" applyFont="1" applyFill="1" applyBorder="1"/>
    <xf numFmtId="3" fontId="4" fillId="3" borderId="14" xfId="0" applyNumberFormat="1" applyFont="1" applyFill="1" applyBorder="1"/>
    <xf numFmtId="165" fontId="4" fillId="3" borderId="13" xfId="0" applyNumberFormat="1" applyFont="1" applyFill="1" applyBorder="1"/>
    <xf numFmtId="3" fontId="4" fillId="3" borderId="13" xfId="0" applyNumberFormat="1" applyFont="1" applyFill="1" applyBorder="1"/>
    <xf numFmtId="0" fontId="4" fillId="3" borderId="1" xfId="0" applyFont="1" applyFill="1" applyBorder="1" applyAlignment="1">
      <alignment horizontal="center"/>
    </xf>
    <xf numFmtId="3" fontId="4" fillId="3" borderId="1" xfId="0" applyNumberFormat="1" applyFont="1" applyFill="1" applyBorder="1"/>
    <xf numFmtId="3" fontId="4" fillId="3" borderId="1" xfId="0" applyNumberFormat="1" applyFont="1" applyFill="1" applyBorder="1" applyAlignment="1">
      <alignment horizontal="center"/>
    </xf>
    <xf numFmtId="0" fontId="3" fillId="2" borderId="8" xfId="0" applyFont="1" applyFill="1" applyBorder="1" applyAlignment="1">
      <alignment horizontal="center"/>
    </xf>
    <xf numFmtId="0" fontId="3" fillId="2" borderId="19" xfId="0" applyFont="1" applyFill="1" applyBorder="1" applyAlignment="1">
      <alignment horizontal="center"/>
    </xf>
    <xf numFmtId="165" fontId="3" fillId="2" borderId="1" xfId="0" applyNumberFormat="1" applyFont="1" applyFill="1" applyBorder="1" applyAlignment="1">
      <alignment horizontal="center"/>
    </xf>
    <xf numFmtId="0" fontId="3" fillId="2" borderId="1" xfId="0" applyFont="1" applyFill="1" applyBorder="1" applyAlignment="1">
      <alignment horizontal="center"/>
    </xf>
    <xf numFmtId="0" fontId="3" fillId="5" borderId="12" xfId="0" applyFont="1" applyFill="1" applyBorder="1" applyAlignment="1">
      <alignment horizontal="center"/>
    </xf>
    <xf numFmtId="0" fontId="3" fillId="5" borderId="15" xfId="0" applyFont="1" applyFill="1" applyBorder="1" applyAlignment="1">
      <alignment horizontal="center"/>
    </xf>
    <xf numFmtId="0" fontId="3" fillId="5" borderId="0" xfId="0" applyFont="1" applyFill="1" applyBorder="1" applyAlignment="1">
      <alignment horizontal="center"/>
    </xf>
    <xf numFmtId="0" fontId="3" fillId="4" borderId="15" xfId="0" applyFont="1" applyFill="1" applyBorder="1" applyAlignment="1">
      <alignment horizontal="center"/>
    </xf>
    <xf numFmtId="0" fontId="3" fillId="4" borderId="22" xfId="0" applyFont="1" applyFill="1" applyBorder="1" applyAlignment="1">
      <alignment horizontal="center"/>
    </xf>
    <xf numFmtId="0" fontId="3" fillId="4" borderId="15" xfId="0" applyFont="1" applyFill="1" applyBorder="1" applyAlignment="1" applyProtection="1">
      <alignment horizontal="center"/>
      <protection locked="0"/>
    </xf>
    <xf numFmtId="165" fontId="4" fillId="5" borderId="14" xfId="0" applyNumberFormat="1" applyFont="1" applyFill="1" applyBorder="1"/>
    <xf numFmtId="165" fontId="4" fillId="5" borderId="21" xfId="0" applyNumberFormat="1" applyFont="1" applyFill="1" applyBorder="1"/>
    <xf numFmtId="165" fontId="4" fillId="5" borderId="23" xfId="0" applyNumberFormat="1" applyFont="1" applyFill="1" applyBorder="1"/>
    <xf numFmtId="165" fontId="4" fillId="4" borderId="14" xfId="0" applyNumberFormat="1" applyFont="1" applyFill="1" applyBorder="1"/>
    <xf numFmtId="165" fontId="4" fillId="4" borderId="24" xfId="0" applyNumberFormat="1" applyFont="1" applyFill="1" applyBorder="1"/>
    <xf numFmtId="165" fontId="4" fillId="5" borderId="12" xfId="0" applyNumberFormat="1" applyFont="1" applyFill="1" applyBorder="1"/>
    <xf numFmtId="165" fontId="4" fillId="5" borderId="13" xfId="0" applyNumberFormat="1" applyFont="1" applyFill="1" applyBorder="1"/>
    <xf numFmtId="165" fontId="4" fillId="5" borderId="20" xfId="0" applyNumberFormat="1" applyFont="1" applyFill="1" applyBorder="1"/>
    <xf numFmtId="165" fontId="4" fillId="4" borderId="13" xfId="0" applyNumberFormat="1" applyFont="1" applyFill="1" applyBorder="1"/>
    <xf numFmtId="165" fontId="4" fillId="4" borderId="20" xfId="0" applyNumberFormat="1" applyFont="1" applyFill="1" applyBorder="1"/>
    <xf numFmtId="165" fontId="4" fillId="3" borderId="9" xfId="0" applyNumberFormat="1" applyFont="1" applyFill="1" applyBorder="1"/>
    <xf numFmtId="0" fontId="4" fillId="3" borderId="0" xfId="0" applyFont="1" applyFill="1" applyProtection="1"/>
    <xf numFmtId="14" fontId="4" fillId="3" borderId="0" xfId="0" applyNumberFormat="1" applyFont="1" applyFill="1" applyProtection="1"/>
    <xf numFmtId="0" fontId="4" fillId="6" borderId="0" xfId="0" applyFont="1" applyFill="1" applyProtection="1"/>
    <xf numFmtId="166" fontId="4" fillId="3" borderId="0" xfId="2" applyNumberFormat="1" applyFont="1" applyFill="1" applyBorder="1" applyAlignment="1" applyProtection="1"/>
    <xf numFmtId="167" fontId="4" fillId="3" borderId="0" xfId="0" applyNumberFormat="1" applyFont="1" applyFill="1" applyBorder="1" applyAlignment="1" applyProtection="1"/>
    <xf numFmtId="14" fontId="4" fillId="5" borderId="1" xfId="0" applyNumberFormat="1" applyFont="1" applyFill="1" applyBorder="1" applyProtection="1">
      <protection locked="0"/>
    </xf>
    <xf numFmtId="2" fontId="4" fillId="3" borderId="0" xfId="0" applyNumberFormat="1" applyFont="1" applyFill="1" applyProtection="1"/>
    <xf numFmtId="0" fontId="4" fillId="3" borderId="0" xfId="0" applyFont="1" applyFill="1" applyBorder="1" applyAlignment="1" applyProtection="1"/>
    <xf numFmtId="2" fontId="4" fillId="3" borderId="0" xfId="0" applyNumberFormat="1" applyFont="1" applyFill="1" applyBorder="1" applyAlignment="1" applyProtection="1"/>
    <xf numFmtId="14" fontId="4" fillId="5" borderId="1" xfId="0" applyNumberFormat="1" applyFont="1" applyFill="1" applyBorder="1" applyAlignment="1" applyProtection="1">
      <alignment horizontal="center" vertical="center"/>
      <protection locked="0"/>
    </xf>
    <xf numFmtId="0" fontId="4" fillId="3" borderId="0" xfId="0" applyFont="1" applyFill="1" applyBorder="1" applyAlignment="1" applyProtection="1">
      <alignment horizontal="left"/>
    </xf>
    <xf numFmtId="0" fontId="3" fillId="3" borderId="0" xfId="0" applyFont="1" applyFill="1" applyProtection="1"/>
    <xf numFmtId="0" fontId="10" fillId="3" borderId="0" xfId="0" applyFont="1" applyFill="1" applyAlignment="1" applyProtection="1">
      <alignment horizontal="center"/>
    </xf>
    <xf numFmtId="0" fontId="6" fillId="3" borderId="0" xfId="0" applyFont="1" applyFill="1" applyAlignment="1" applyProtection="1"/>
    <xf numFmtId="1" fontId="10" fillId="3" borderId="0" xfId="0" applyNumberFormat="1" applyFont="1" applyFill="1" applyAlignment="1" applyProtection="1">
      <alignment horizontal="center"/>
    </xf>
    <xf numFmtId="0" fontId="6" fillId="3" borderId="0" xfId="0" applyFont="1" applyFill="1" applyBorder="1" applyAlignment="1" applyProtection="1">
      <alignment horizontal="center"/>
    </xf>
    <xf numFmtId="14" fontId="6" fillId="5" borderId="1" xfId="0" applyNumberFormat="1" applyFont="1" applyFill="1" applyBorder="1" applyAlignment="1" applyProtection="1">
      <alignment horizontal="center" vertical="center"/>
      <protection locked="0"/>
    </xf>
    <xf numFmtId="0" fontId="6" fillId="3" borderId="0" xfId="0" applyFont="1" applyFill="1" applyBorder="1" applyAlignment="1" applyProtection="1"/>
    <xf numFmtId="0" fontId="6" fillId="3" borderId="0" xfId="0" applyFont="1" applyFill="1" applyBorder="1" applyAlignment="1" applyProtection="1">
      <alignment horizontal="left" vertical="center"/>
    </xf>
    <xf numFmtId="14" fontId="6" fillId="3" borderId="0" xfId="0" applyNumberFormat="1" applyFont="1" applyFill="1" applyBorder="1" applyAlignment="1" applyProtection="1">
      <alignment horizontal="center" vertical="center"/>
    </xf>
    <xf numFmtId="0" fontId="11" fillId="3" borderId="0" xfId="0" applyFont="1" applyFill="1" applyProtection="1"/>
    <xf numFmtId="0" fontId="10" fillId="2" borderId="25" xfId="0" applyFont="1" applyFill="1" applyBorder="1" applyAlignment="1" applyProtection="1">
      <alignment vertical="center"/>
    </xf>
    <xf numFmtId="0" fontId="10" fillId="3" borderId="0" xfId="0" applyFont="1" applyFill="1" applyProtection="1"/>
    <xf numFmtId="0" fontId="10" fillId="2" borderId="25" xfId="1" applyFont="1" applyFill="1" applyBorder="1" applyAlignment="1" applyProtection="1">
      <alignment horizontal="left" vertical="center" wrapText="1"/>
    </xf>
    <xf numFmtId="14" fontId="3" fillId="5" borderId="1" xfId="0" applyNumberFormat="1"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10" fillId="3" borderId="0" xfId="0" applyFont="1" applyFill="1" applyBorder="1" applyAlignment="1" applyProtection="1"/>
    <xf numFmtId="0" fontId="3" fillId="3" borderId="0" xfId="0" applyFont="1" applyFill="1" applyBorder="1" applyAlignment="1" applyProtection="1">
      <alignment horizontal="center" wrapText="1"/>
    </xf>
    <xf numFmtId="0" fontId="10" fillId="2" borderId="25" xfId="1" applyFont="1" applyFill="1" applyBorder="1" applyAlignment="1" applyProtection="1">
      <alignment horizontal="left" wrapText="1"/>
    </xf>
    <xf numFmtId="0" fontId="10" fillId="2" borderId="25" xfId="0" applyFont="1" applyFill="1" applyBorder="1" applyAlignment="1" applyProtection="1"/>
    <xf numFmtId="0" fontId="3" fillId="2" borderId="25" xfId="5" applyFont="1" applyFill="1" applyBorder="1" applyAlignment="1" applyProtection="1">
      <alignment horizontal="left" vertical="center"/>
    </xf>
    <xf numFmtId="0" fontId="9" fillId="3" borderId="0" xfId="0" applyFont="1" applyFill="1" applyProtection="1"/>
    <xf numFmtId="1" fontId="3" fillId="3" borderId="0" xfId="0" applyNumberFormat="1" applyFont="1" applyFill="1" applyAlignment="1">
      <alignment horizontal="center"/>
    </xf>
    <xf numFmtId="0" fontId="3" fillId="3" borderId="0" xfId="0" applyFont="1" applyFill="1" applyAlignment="1" applyProtection="1">
      <alignment horizontal="right"/>
    </xf>
    <xf numFmtId="0" fontId="3" fillId="5" borderId="1"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3" fillId="2" borderId="25" xfId="0" applyFont="1" applyFill="1" applyBorder="1" applyAlignment="1">
      <alignment horizontal="center"/>
    </xf>
    <xf numFmtId="0" fontId="4" fillId="3" borderId="0" xfId="0" applyFont="1" applyFill="1" applyProtection="1">
      <protection locked="0"/>
    </xf>
    <xf numFmtId="0" fontId="3" fillId="5" borderId="15" xfId="0" applyFont="1" applyFill="1" applyBorder="1" applyAlignment="1" applyProtection="1">
      <alignment horizontal="center"/>
      <protection locked="0"/>
    </xf>
    <xf numFmtId="0" fontId="3" fillId="5" borderId="9" xfId="0" applyFont="1" applyFill="1" applyBorder="1" applyAlignment="1" applyProtection="1">
      <alignment horizontal="center"/>
      <protection locked="0"/>
    </xf>
    <xf numFmtId="0" fontId="3" fillId="4" borderId="8"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4" fillId="3" borderId="0" xfId="0" applyFont="1" applyFill="1" applyBorder="1" applyProtection="1">
      <protection locked="0"/>
    </xf>
    <xf numFmtId="4" fontId="4" fillId="5" borderId="14" xfId="0" applyNumberFormat="1" applyFont="1" applyFill="1" applyBorder="1" applyProtection="1">
      <protection locked="0"/>
    </xf>
    <xf numFmtId="4" fontId="4" fillId="5" borderId="23" xfId="0" applyNumberFormat="1" applyFont="1" applyFill="1" applyBorder="1" applyProtection="1">
      <protection locked="0"/>
    </xf>
    <xf numFmtId="4" fontId="4" fillId="4" borderId="21" xfId="0" applyNumberFormat="1" applyFont="1" applyFill="1" applyBorder="1" applyProtection="1">
      <protection locked="0"/>
    </xf>
    <xf numFmtId="164" fontId="9" fillId="3" borderId="0" xfId="2" applyFont="1" applyFill="1" applyBorder="1" applyAlignment="1" applyProtection="1">
      <alignment horizontal="center" wrapText="1"/>
      <protection locked="0"/>
    </xf>
    <xf numFmtId="4" fontId="4" fillId="5" borderId="13" xfId="0" applyNumberFormat="1" applyFont="1" applyFill="1" applyBorder="1" applyProtection="1">
      <protection locked="0"/>
    </xf>
    <xf numFmtId="4" fontId="4" fillId="5" borderId="11" xfId="0" applyNumberFormat="1" applyFont="1" applyFill="1" applyBorder="1" applyProtection="1">
      <protection locked="0"/>
    </xf>
    <xf numFmtId="4" fontId="4" fillId="4" borderId="10" xfId="0" applyNumberFormat="1" applyFont="1" applyFill="1" applyBorder="1" applyProtection="1">
      <protection locked="0"/>
    </xf>
    <xf numFmtId="164" fontId="4" fillId="3" borderId="0" xfId="2" applyFont="1" applyFill="1" applyBorder="1"/>
    <xf numFmtId="0" fontId="7" fillId="3" borderId="0" xfId="0" applyFont="1" applyFill="1"/>
    <xf numFmtId="0" fontId="9" fillId="3" borderId="0" xfId="0" applyFont="1" applyFill="1" applyAlignment="1" applyProtection="1">
      <alignment horizontal="center"/>
    </xf>
    <xf numFmtId="0" fontId="3" fillId="2" borderId="15" xfId="0" applyFont="1" applyFill="1" applyBorder="1" applyAlignment="1">
      <alignment horizontal="center"/>
    </xf>
    <xf numFmtId="0" fontId="10" fillId="2" borderId="15" xfId="0" applyFont="1" applyFill="1" applyBorder="1" applyAlignment="1" applyProtection="1">
      <alignment horizontal="center"/>
    </xf>
    <xf numFmtId="0" fontId="6" fillId="2" borderId="15" xfId="0" applyFont="1" applyFill="1" applyBorder="1" applyAlignment="1" applyProtection="1">
      <alignment horizontal="center"/>
    </xf>
    <xf numFmtId="0" fontId="3" fillId="2" borderId="12" xfId="0" applyFont="1" applyFill="1" applyBorder="1" applyAlignment="1">
      <alignment horizontal="center"/>
    </xf>
    <xf numFmtId="0" fontId="3" fillId="2" borderId="16" xfId="0" applyFont="1" applyFill="1" applyBorder="1" applyAlignment="1">
      <alignment horizontal="center"/>
    </xf>
    <xf numFmtId="0" fontId="9" fillId="2" borderId="12" xfId="0" applyFont="1" applyFill="1" applyBorder="1" applyAlignment="1" applyProtection="1">
      <alignment horizontal="center" vertical="top"/>
    </xf>
    <xf numFmtId="0" fontId="8" fillId="2" borderId="12" xfId="0" applyFont="1" applyFill="1" applyBorder="1" applyAlignment="1" applyProtection="1">
      <alignment horizontal="center"/>
    </xf>
    <xf numFmtId="0" fontId="9" fillId="2" borderId="12" xfId="0" applyFont="1" applyFill="1" applyBorder="1" applyAlignment="1" applyProtection="1">
      <alignment horizontal="center"/>
    </xf>
    <xf numFmtId="0" fontId="4" fillId="2" borderId="12" xfId="0" applyFont="1" applyFill="1" applyBorder="1"/>
    <xf numFmtId="0" fontId="9" fillId="2" borderId="12" xfId="0" applyFont="1" applyFill="1" applyBorder="1" applyAlignment="1" applyProtection="1">
      <alignment vertical="top"/>
    </xf>
    <xf numFmtId="0" fontId="9" fillId="2" borderId="12" xfId="0" applyFont="1" applyFill="1" applyBorder="1" applyAlignment="1" applyProtection="1">
      <alignment horizontal="center"/>
      <protection locked="0"/>
    </xf>
    <xf numFmtId="0" fontId="3" fillId="2" borderId="13" xfId="0" applyFont="1" applyFill="1" applyBorder="1" applyAlignment="1">
      <alignment horizontal="center"/>
    </xf>
    <xf numFmtId="0" fontId="3" fillId="2" borderId="10" xfId="0" applyFont="1" applyFill="1" applyBorder="1" applyAlignment="1">
      <alignment horizontal="center"/>
    </xf>
    <xf numFmtId="0" fontId="9" fillId="2" borderId="13" xfId="0" applyFont="1" applyFill="1" applyBorder="1" applyAlignment="1" applyProtection="1">
      <alignment vertical="top"/>
    </xf>
    <xf numFmtId="0" fontId="9" fillId="2" borderId="13" xfId="0" applyFont="1" applyFill="1" applyBorder="1" applyAlignment="1" applyProtection="1">
      <alignment horizontal="center"/>
      <protection locked="0"/>
    </xf>
    <xf numFmtId="0" fontId="9" fillId="2" borderId="13" xfId="0" applyFont="1" applyFill="1" applyBorder="1" applyAlignment="1" applyProtection="1">
      <alignment horizontal="center"/>
    </xf>
    <xf numFmtId="165" fontId="4" fillId="5" borderId="28" xfId="0" applyNumberFormat="1" applyFont="1" applyFill="1" applyBorder="1"/>
    <xf numFmtId="3" fontId="4" fillId="5" borderId="29" xfId="0" applyNumberFormat="1" applyFont="1" applyFill="1" applyBorder="1" applyAlignment="1">
      <alignment horizontal="right"/>
    </xf>
    <xf numFmtId="3" fontId="4" fillId="5" borderId="30" xfId="0" applyNumberFormat="1" applyFont="1" applyFill="1" applyBorder="1" applyAlignment="1">
      <alignment horizontal="right"/>
    </xf>
    <xf numFmtId="0" fontId="9" fillId="4" borderId="15" xfId="0" applyFont="1" applyFill="1" applyBorder="1" applyProtection="1"/>
    <xf numFmtId="0" fontId="9" fillId="4" borderId="15" xfId="0" applyFont="1" applyFill="1" applyBorder="1" applyAlignment="1" applyProtection="1">
      <alignment horizontal="center"/>
    </xf>
    <xf numFmtId="0" fontId="9" fillId="4" borderId="14" xfId="0" applyFont="1" applyFill="1" applyBorder="1" applyProtection="1"/>
    <xf numFmtId="168" fontId="9" fillId="4" borderId="12" xfId="0" applyNumberFormat="1" applyFont="1" applyFill="1" applyBorder="1" applyProtection="1"/>
    <xf numFmtId="3" fontId="4" fillId="5" borderId="14" xfId="0" applyNumberFormat="1" applyFont="1" applyFill="1" applyBorder="1" applyAlignment="1">
      <alignment horizontal="right"/>
    </xf>
    <xf numFmtId="0" fontId="9" fillId="4" borderId="12" xfId="0" applyFont="1" applyFill="1" applyBorder="1" applyProtection="1"/>
    <xf numFmtId="0" fontId="9" fillId="4" borderId="13" xfId="0" applyFont="1" applyFill="1" applyBorder="1" applyProtection="1"/>
    <xf numFmtId="0" fontId="4" fillId="3" borderId="9" xfId="0" applyFont="1" applyFill="1" applyBorder="1" applyAlignment="1">
      <alignment horizontal="center"/>
    </xf>
    <xf numFmtId="3" fontId="4" fillId="3" borderId="9" xfId="0" applyNumberFormat="1" applyFont="1" applyFill="1" applyBorder="1" applyAlignment="1">
      <alignment horizontal="right"/>
    </xf>
    <xf numFmtId="0" fontId="9" fillId="3" borderId="9" xfId="0" applyFont="1" applyFill="1" applyBorder="1" applyProtection="1"/>
    <xf numFmtId="9" fontId="9" fillId="3" borderId="0" xfId="0" applyNumberFormat="1" applyFont="1" applyFill="1" applyBorder="1" applyAlignment="1" applyProtection="1">
      <alignment horizontal="center" wrapText="1"/>
    </xf>
    <xf numFmtId="0" fontId="10" fillId="3" borderId="1" xfId="0" applyFont="1" applyFill="1" applyBorder="1" applyAlignment="1" applyProtection="1">
      <alignment horizontal="center"/>
    </xf>
    <xf numFmtId="2" fontId="3" fillId="3" borderId="27" xfId="5" applyNumberFormat="1" applyFont="1" applyFill="1" applyBorder="1" applyAlignment="1" applyProtection="1">
      <alignment horizontal="left"/>
    </xf>
    <xf numFmtId="0" fontId="9" fillId="3" borderId="0" xfId="0" applyFont="1" applyFill="1" applyBorder="1" applyProtection="1">
      <protection hidden="1"/>
    </xf>
    <xf numFmtId="0" fontId="3" fillId="3" borderId="0" xfId="0" applyFont="1" applyFill="1" applyBorder="1" applyAlignment="1" applyProtection="1">
      <alignment horizontal="center"/>
      <protection hidden="1"/>
    </xf>
    <xf numFmtId="0" fontId="3" fillId="3" borderId="0" xfId="0" applyFont="1" applyFill="1" applyAlignment="1" applyProtection="1">
      <alignment horizontal="center"/>
      <protection hidden="1"/>
    </xf>
    <xf numFmtId="0" fontId="3" fillId="3" borderId="9" xfId="0" applyFont="1" applyFill="1" applyBorder="1" applyAlignment="1" applyProtection="1">
      <alignment horizontal="center"/>
      <protection hidden="1"/>
    </xf>
    <xf numFmtId="0" fontId="10" fillId="3" borderId="9" xfId="0" applyFont="1" applyFill="1" applyBorder="1" applyAlignment="1" applyProtection="1">
      <alignment horizontal="left"/>
      <protection hidden="1"/>
    </xf>
    <xf numFmtId="0" fontId="4" fillId="3" borderId="9" xfId="0" applyFont="1" applyFill="1" applyBorder="1" applyProtection="1">
      <protection hidden="1"/>
    </xf>
    <xf numFmtId="0" fontId="9" fillId="3" borderId="0" xfId="0" applyFont="1" applyFill="1" applyProtection="1">
      <protection hidden="1"/>
    </xf>
    <xf numFmtId="0" fontId="10" fillId="3" borderId="0" xfId="0" applyFont="1" applyFill="1" applyBorder="1" applyAlignment="1" applyProtection="1">
      <alignment horizontal="left"/>
      <protection hidden="1"/>
    </xf>
    <xf numFmtId="0" fontId="4" fillId="3" borderId="0" xfId="0" applyFont="1" applyFill="1" applyBorder="1" applyProtection="1">
      <protection hidden="1"/>
    </xf>
    <xf numFmtId="0" fontId="3" fillId="3" borderId="0" xfId="0" applyFont="1" applyFill="1" applyBorder="1" applyAlignment="1" applyProtection="1">
      <protection hidden="1"/>
    </xf>
    <xf numFmtId="0" fontId="12" fillId="7" borderId="25" xfId="0" applyFont="1" applyFill="1" applyBorder="1" applyAlignment="1" applyProtection="1">
      <alignment vertical="center"/>
      <protection hidden="1"/>
    </xf>
    <xf numFmtId="0" fontId="12" fillId="7" borderId="26" xfId="0" applyFont="1" applyFill="1" applyBorder="1" applyAlignment="1" applyProtection="1">
      <alignment vertical="center"/>
      <protection hidden="1"/>
    </xf>
    <xf numFmtId="0" fontId="12" fillId="7" borderId="39" xfId="0" applyFont="1" applyFill="1" applyBorder="1" applyAlignment="1" applyProtection="1">
      <alignment vertical="center"/>
      <protection hidden="1"/>
    </xf>
    <xf numFmtId="0" fontId="12" fillId="7" borderId="40" xfId="0" applyFont="1" applyFill="1" applyBorder="1" applyAlignment="1" applyProtection="1">
      <alignment vertical="center"/>
      <protection hidden="1"/>
    </xf>
    <xf numFmtId="0" fontId="12" fillId="7" borderId="41" xfId="0" applyFont="1" applyFill="1" applyBorder="1" applyAlignment="1" applyProtection="1">
      <alignment vertical="center"/>
      <protection hidden="1"/>
    </xf>
    <xf numFmtId="0" fontId="12" fillId="3" borderId="0" xfId="0" applyFont="1" applyFill="1" applyBorder="1" applyAlignment="1" applyProtection="1">
      <alignment vertical="center"/>
      <protection hidden="1"/>
    </xf>
    <xf numFmtId="0" fontId="9" fillId="5" borderId="43" xfId="0" applyFont="1" applyFill="1" applyBorder="1" applyAlignment="1" applyProtection="1">
      <alignment vertical="center"/>
      <protection locked="0"/>
    </xf>
    <xf numFmtId="0" fontId="9" fillId="5" borderId="45" xfId="2" applyNumberFormat="1" applyFont="1" applyFill="1" applyBorder="1" applyAlignment="1" applyProtection="1">
      <alignment vertical="center"/>
      <protection locked="0"/>
    </xf>
    <xf numFmtId="0" fontId="9" fillId="3" borderId="0" xfId="2" applyNumberFormat="1" applyFont="1" applyFill="1" applyBorder="1" applyAlignment="1" applyProtection="1">
      <alignment vertical="center"/>
      <protection locked="0"/>
    </xf>
    <xf numFmtId="169" fontId="9" fillId="5" borderId="5" xfId="2" applyNumberFormat="1" applyFont="1" applyFill="1" applyBorder="1" applyAlignment="1" applyProtection="1">
      <alignment vertical="center"/>
      <protection locked="0"/>
    </xf>
    <xf numFmtId="14" fontId="9" fillId="3" borderId="0" xfId="0" applyNumberFormat="1" applyFont="1" applyFill="1" applyBorder="1" applyAlignment="1" applyProtection="1">
      <alignment vertical="center"/>
      <protection locked="0"/>
    </xf>
    <xf numFmtId="16" fontId="9" fillId="5" borderId="7" xfId="0" applyNumberFormat="1" applyFont="1" applyFill="1" applyBorder="1" applyAlignment="1" applyProtection="1">
      <alignment vertical="center"/>
      <protection locked="0"/>
    </xf>
    <xf numFmtId="0" fontId="3" fillId="2" borderId="2" xfId="3" applyFont="1" applyFill="1" applyBorder="1" applyAlignment="1" applyProtection="1">
      <alignment horizontal="left"/>
      <protection hidden="1"/>
    </xf>
    <xf numFmtId="0" fontId="3" fillId="2" borderId="42" xfId="3" applyFont="1" applyFill="1" applyBorder="1" applyAlignment="1" applyProtection="1">
      <alignment horizontal="left"/>
      <protection hidden="1"/>
    </xf>
    <xf numFmtId="0" fontId="3" fillId="2" borderId="3" xfId="3" applyFont="1" applyFill="1" applyBorder="1" applyAlignment="1" applyProtection="1">
      <alignment horizontal="center"/>
      <protection hidden="1"/>
    </xf>
    <xf numFmtId="0" fontId="3" fillId="3" borderId="0" xfId="3" applyFont="1" applyFill="1" applyBorder="1" applyAlignment="1" applyProtection="1">
      <alignment horizontal="center"/>
      <protection hidden="1"/>
    </xf>
    <xf numFmtId="0" fontId="3" fillId="2" borderId="21" xfId="3" applyFont="1" applyFill="1" applyBorder="1" applyProtection="1">
      <protection hidden="1"/>
    </xf>
    <xf numFmtId="0" fontId="3" fillId="2" borderId="46" xfId="3" applyFont="1" applyFill="1" applyBorder="1" applyProtection="1">
      <protection hidden="1"/>
    </xf>
    <xf numFmtId="0" fontId="4" fillId="2" borderId="5" xfId="3" applyFont="1" applyFill="1" applyBorder="1" applyProtection="1">
      <protection hidden="1"/>
    </xf>
    <xf numFmtId="0" fontId="4" fillId="3" borderId="0" xfId="3" applyFont="1" applyFill="1" applyBorder="1" applyProtection="1">
      <protection hidden="1"/>
    </xf>
    <xf numFmtId="0" fontId="4" fillId="2" borderId="21" xfId="3" applyFont="1" applyFill="1" applyBorder="1" applyProtection="1">
      <protection hidden="1"/>
    </xf>
    <xf numFmtId="0" fontId="4" fillId="2" borderId="46" xfId="3" applyFont="1" applyFill="1" applyBorder="1" applyProtection="1">
      <protection hidden="1"/>
    </xf>
    <xf numFmtId="0" fontId="3" fillId="2" borderId="5" xfId="3" applyFont="1" applyFill="1" applyBorder="1" applyAlignment="1" applyProtection="1">
      <alignment horizontal="center"/>
      <protection hidden="1"/>
    </xf>
    <xf numFmtId="4" fontId="4" fillId="3" borderId="0" xfId="3" applyNumberFormat="1" applyFont="1" applyFill="1" applyBorder="1" applyProtection="1">
      <protection hidden="1"/>
    </xf>
    <xf numFmtId="0" fontId="3" fillId="2" borderId="21" xfId="3" applyFont="1" applyFill="1" applyBorder="1" applyAlignment="1" applyProtection="1">
      <alignment horizontal="left"/>
      <protection hidden="1"/>
    </xf>
    <xf numFmtId="0" fontId="3" fillId="2" borderId="46" xfId="3" applyFont="1" applyFill="1" applyBorder="1" applyAlignment="1" applyProtection="1">
      <alignment horizontal="left"/>
      <protection hidden="1"/>
    </xf>
    <xf numFmtId="0" fontId="8" fillId="2" borderId="50" xfId="0" applyFont="1" applyFill="1" applyBorder="1" applyAlignment="1" applyProtection="1">
      <alignment horizontal="left"/>
      <protection hidden="1"/>
    </xf>
    <xf numFmtId="0" fontId="8" fillId="2" borderId="51" xfId="0" applyFont="1" applyFill="1" applyBorder="1" applyAlignment="1" applyProtection="1">
      <alignment horizontal="left"/>
      <protection hidden="1"/>
    </xf>
    <xf numFmtId="0" fontId="3" fillId="2" borderId="52" xfId="3" applyFont="1" applyFill="1" applyBorder="1" applyAlignment="1" applyProtection="1">
      <alignment horizontal="center"/>
      <protection hidden="1"/>
    </xf>
    <xf numFmtId="0" fontId="4" fillId="3" borderId="0" xfId="3" applyFont="1" applyFill="1" applyBorder="1" applyProtection="1">
      <protection locked="0"/>
    </xf>
    <xf numFmtId="0" fontId="3" fillId="3" borderId="0" xfId="3" applyFont="1" applyFill="1" applyBorder="1" applyAlignment="1" applyProtection="1">
      <alignment horizontal="center"/>
      <protection locked="0"/>
    </xf>
    <xf numFmtId="0" fontId="8" fillId="2" borderId="21" xfId="0" applyFont="1" applyFill="1" applyBorder="1" applyAlignment="1" applyProtection="1">
      <alignment horizontal="left"/>
      <protection hidden="1"/>
    </xf>
    <xf numFmtId="0" fontId="8" fillId="2" borderId="23" xfId="0" applyFont="1" applyFill="1" applyBorder="1" applyAlignment="1" applyProtection="1">
      <alignment horizontal="left"/>
      <protection hidden="1"/>
    </xf>
    <xf numFmtId="0" fontId="8" fillId="2" borderId="53" xfId="0" applyFont="1" applyFill="1" applyBorder="1" applyAlignment="1" applyProtection="1">
      <alignment horizontal="left"/>
      <protection hidden="1"/>
    </xf>
    <xf numFmtId="0" fontId="8" fillId="2" borderId="34" xfId="0" applyFont="1" applyFill="1" applyBorder="1" applyAlignment="1" applyProtection="1">
      <alignment horizontal="left"/>
      <protection hidden="1"/>
    </xf>
    <xf numFmtId="0" fontId="3" fillId="3" borderId="0" xfId="3" applyFont="1" applyFill="1" applyProtection="1">
      <protection hidden="1"/>
    </xf>
    <xf numFmtId="0" fontId="4" fillId="3" borderId="0" xfId="3" applyFont="1" applyFill="1" applyProtection="1">
      <protection hidden="1"/>
    </xf>
    <xf numFmtId="0" fontId="3" fillId="3" borderId="0" xfId="3" applyFont="1" applyFill="1" applyAlignment="1" applyProtection="1">
      <alignment horizontal="center"/>
      <protection hidden="1"/>
    </xf>
    <xf numFmtId="2" fontId="4" fillId="3" borderId="0" xfId="3" applyNumberFormat="1" applyFont="1" applyFill="1" applyProtection="1">
      <protection hidden="1"/>
    </xf>
    <xf numFmtId="0" fontId="8" fillId="2" borderId="11" xfId="0" applyFont="1" applyFill="1" applyBorder="1" applyAlignment="1" applyProtection="1">
      <alignment horizontal="left"/>
      <protection hidden="1"/>
    </xf>
    <xf numFmtId="0" fontId="3" fillId="2" borderId="54" xfId="3" applyFont="1" applyFill="1" applyBorder="1" applyAlignment="1" applyProtection="1">
      <alignment horizontal="center"/>
      <protection hidden="1"/>
    </xf>
    <xf numFmtId="0" fontId="8" fillId="2" borderId="46" xfId="0" applyFont="1" applyFill="1" applyBorder="1" applyAlignment="1" applyProtection="1">
      <alignment horizontal="left"/>
      <protection hidden="1"/>
    </xf>
    <xf numFmtId="0" fontId="3" fillId="2" borderId="0" xfId="0" applyFont="1" applyFill="1" applyBorder="1" applyAlignment="1">
      <alignment horizontal="center"/>
    </xf>
    <xf numFmtId="3" fontId="4" fillId="5" borderId="28" xfId="0" applyNumberFormat="1" applyFont="1" applyFill="1" applyBorder="1" applyAlignment="1">
      <alignment horizontal="right"/>
    </xf>
    <xf numFmtId="3" fontId="4" fillId="5" borderId="21" xfId="0" applyNumberFormat="1" applyFont="1" applyFill="1" applyBorder="1" applyAlignment="1">
      <alignment horizontal="right"/>
    </xf>
    <xf numFmtId="165" fontId="4" fillId="5" borderId="53" xfId="0" applyNumberFormat="1" applyFont="1" applyFill="1" applyBorder="1"/>
    <xf numFmtId="3" fontId="4" fillId="5" borderId="53" xfId="0" applyNumberFormat="1" applyFont="1" applyFill="1" applyBorder="1" applyAlignment="1">
      <alignment horizontal="right"/>
    </xf>
    <xf numFmtId="3" fontId="4" fillId="5" borderId="55" xfId="0" applyNumberFormat="1" applyFont="1" applyFill="1" applyBorder="1" applyAlignment="1">
      <alignment horizontal="right"/>
    </xf>
    <xf numFmtId="3" fontId="4" fillId="5" borderId="51" xfId="0" applyNumberFormat="1" applyFont="1" applyFill="1" applyBorder="1" applyAlignment="1">
      <alignment horizontal="right"/>
    </xf>
    <xf numFmtId="0" fontId="9" fillId="4" borderId="55" xfId="0" applyFont="1" applyFill="1" applyBorder="1" applyProtection="1"/>
    <xf numFmtId="0" fontId="9" fillId="3" borderId="0" xfId="0" applyFont="1" applyFill="1" applyBorder="1" applyProtection="1"/>
    <xf numFmtId="0" fontId="3" fillId="3" borderId="0" xfId="0" applyFont="1" applyFill="1" applyAlignment="1">
      <alignment horizontal="center"/>
    </xf>
    <xf numFmtId="0" fontId="3" fillId="2" borderId="16" xfId="0" applyFont="1" applyFill="1" applyBorder="1" applyAlignment="1">
      <alignment horizontal="center"/>
    </xf>
    <xf numFmtId="3" fontId="4" fillId="4" borderId="17" xfId="0" applyNumberFormat="1" applyFont="1" applyFill="1" applyBorder="1"/>
    <xf numFmtId="3" fontId="4" fillId="4" borderId="18" xfId="0" applyNumberFormat="1" applyFont="1" applyFill="1" applyBorder="1"/>
    <xf numFmtId="0" fontId="1" fillId="3" borderId="1" xfId="0" applyFont="1" applyFill="1" applyBorder="1" applyAlignment="1">
      <alignment horizontal="left" wrapText="1"/>
    </xf>
    <xf numFmtId="2" fontId="3" fillId="4" borderId="14" xfId="2" applyNumberFormat="1" applyFont="1" applyFill="1" applyBorder="1" applyAlignment="1" applyProtection="1">
      <alignment horizontal="center" vertical="center"/>
      <protection hidden="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3" borderId="28" xfId="0" applyFont="1" applyFill="1" applyBorder="1" applyAlignment="1">
      <alignment horizontal="left"/>
    </xf>
    <xf numFmtId="0" fontId="3" fillId="3" borderId="21" xfId="0" applyFont="1" applyFill="1" applyBorder="1" applyAlignment="1">
      <alignment horizontal="left"/>
    </xf>
    <xf numFmtId="0" fontId="3" fillId="3" borderId="34" xfId="0" applyFont="1" applyFill="1" applyBorder="1" applyAlignment="1">
      <alignment horizontal="left"/>
    </xf>
    <xf numFmtId="3" fontId="3" fillId="5" borderId="2" xfId="0" applyNumberFormat="1" applyFont="1" applyFill="1" applyBorder="1" applyAlignment="1">
      <alignment horizontal="right"/>
    </xf>
    <xf numFmtId="3" fontId="3" fillId="5" borderId="4" xfId="0" applyNumberFormat="1" applyFont="1" applyFill="1" applyBorder="1" applyAlignment="1">
      <alignment horizontal="right"/>
    </xf>
    <xf numFmtId="3" fontId="3" fillId="5" borderId="6" xfId="0" applyNumberFormat="1" applyFont="1" applyFill="1" applyBorder="1" applyAlignment="1">
      <alignment horizontal="right"/>
    </xf>
    <xf numFmtId="3" fontId="4" fillId="4" borderId="56" xfId="0" applyNumberFormat="1" applyFont="1" applyFill="1" applyBorder="1"/>
    <xf numFmtId="3" fontId="4" fillId="5" borderId="21" xfId="0" applyNumberFormat="1" applyFont="1" applyFill="1" applyBorder="1"/>
    <xf numFmtId="3" fontId="4" fillId="5" borderId="14" xfId="0" applyNumberFormat="1" applyFont="1" applyFill="1" applyBorder="1"/>
    <xf numFmtId="0" fontId="1" fillId="3" borderId="0" xfId="0" applyFont="1" applyFill="1" applyBorder="1" applyAlignment="1">
      <alignment horizontal="left" wrapText="1"/>
    </xf>
    <xf numFmtId="3" fontId="3" fillId="5" borderId="5" xfId="0" applyNumberFormat="1" applyFont="1" applyFill="1" applyBorder="1" applyAlignment="1">
      <alignment horizontal="center"/>
    </xf>
    <xf numFmtId="3" fontId="4" fillId="5" borderId="5" xfId="0" applyNumberFormat="1" applyFont="1" applyFill="1" applyBorder="1"/>
    <xf numFmtId="170" fontId="10" fillId="4" borderId="14" xfId="2" applyNumberFormat="1" applyFont="1" applyFill="1" applyBorder="1" applyAlignment="1" applyProtection="1">
      <alignment horizontal="center" wrapText="1"/>
      <protection locked="0"/>
    </xf>
    <xf numFmtId="2" fontId="10" fillId="4" borderId="12" xfId="0" applyNumberFormat="1" applyFont="1" applyFill="1" applyBorder="1" applyAlignment="1" applyProtection="1">
      <alignment horizontal="center"/>
    </xf>
    <xf numFmtId="0" fontId="3" fillId="3" borderId="0" xfId="0" applyFont="1" applyFill="1" applyAlignment="1">
      <alignment horizontal="center"/>
    </xf>
    <xf numFmtId="0" fontId="3" fillId="3" borderId="0" xfId="0" applyFont="1" applyFill="1" applyAlignment="1">
      <alignment horizontal="left"/>
    </xf>
    <xf numFmtId="0" fontId="3" fillId="2" borderId="16" xfId="0" applyFont="1" applyFill="1" applyBorder="1" applyAlignment="1">
      <alignment horizontal="center"/>
    </xf>
    <xf numFmtId="0" fontId="14" fillId="3" borderId="0" xfId="0" applyFont="1" applyFill="1" applyAlignment="1">
      <alignment vertical="center"/>
    </xf>
    <xf numFmtId="0" fontId="10" fillId="2" borderId="8" xfId="0" applyFont="1" applyFill="1" applyBorder="1" applyAlignment="1" applyProtection="1">
      <alignment horizontal="center"/>
    </xf>
    <xf numFmtId="0" fontId="9" fillId="2" borderId="16" xfId="0" applyFont="1" applyFill="1" applyBorder="1" applyAlignment="1" applyProtection="1">
      <alignment horizontal="center" vertical="top"/>
    </xf>
    <xf numFmtId="0" fontId="9" fillId="3" borderId="0" xfId="0" applyFont="1" applyFill="1" applyBorder="1" applyAlignment="1" applyProtection="1">
      <alignment horizontal="center"/>
    </xf>
    <xf numFmtId="0" fontId="1" fillId="2" borderId="12" xfId="0" applyFont="1" applyFill="1" applyBorder="1"/>
    <xf numFmtId="0" fontId="9" fillId="2" borderId="16" xfId="0" applyFont="1" applyFill="1" applyBorder="1" applyAlignment="1" applyProtection="1">
      <alignment vertical="top"/>
    </xf>
    <xf numFmtId="0" fontId="9" fillId="2" borderId="10" xfId="0" applyFont="1" applyFill="1" applyBorder="1" applyAlignment="1" applyProtection="1">
      <alignment vertical="top"/>
    </xf>
    <xf numFmtId="165" fontId="1" fillId="5" borderId="28" xfId="0" applyNumberFormat="1" applyFont="1" applyFill="1" applyBorder="1"/>
    <xf numFmtId="3" fontId="1" fillId="5" borderId="29" xfId="0" applyNumberFormat="1" applyFont="1" applyFill="1" applyBorder="1" applyAlignment="1">
      <alignment horizontal="right"/>
    </xf>
    <xf numFmtId="3" fontId="1" fillId="5" borderId="30" xfId="0" applyNumberFormat="1" applyFont="1" applyFill="1" applyBorder="1" applyAlignment="1">
      <alignment horizontal="right"/>
    </xf>
    <xf numFmtId="0" fontId="9" fillId="4" borderId="8" xfId="0" applyFont="1" applyFill="1" applyBorder="1" applyProtection="1"/>
    <xf numFmtId="165" fontId="1" fillId="5" borderId="31" xfId="0" applyNumberFormat="1" applyFont="1" applyFill="1" applyBorder="1"/>
    <xf numFmtId="3" fontId="1" fillId="5" borderId="32" xfId="0" applyNumberFormat="1" applyFont="1" applyFill="1" applyBorder="1" applyAlignment="1">
      <alignment horizontal="right"/>
    </xf>
    <xf numFmtId="3" fontId="1" fillId="5" borderId="33" xfId="0" applyNumberFormat="1" applyFont="1" applyFill="1" applyBorder="1" applyAlignment="1">
      <alignment horizontal="right"/>
    </xf>
    <xf numFmtId="3" fontId="9" fillId="4" borderId="21" xfId="0" applyNumberFormat="1" applyFont="1" applyFill="1" applyBorder="1" applyProtection="1"/>
    <xf numFmtId="2" fontId="10" fillId="3" borderId="0" xfId="0" applyNumberFormat="1" applyFont="1" applyFill="1" applyBorder="1" applyAlignment="1" applyProtection="1">
      <alignment horizontal="center"/>
    </xf>
    <xf numFmtId="165" fontId="1" fillId="5" borderId="16" xfId="0" applyNumberFormat="1" applyFont="1" applyFill="1" applyBorder="1"/>
    <xf numFmtId="3" fontId="1" fillId="5" borderId="12" xfId="0" applyNumberFormat="1" applyFont="1" applyFill="1" applyBorder="1" applyAlignment="1">
      <alignment horizontal="right"/>
    </xf>
    <xf numFmtId="3" fontId="1" fillId="5" borderId="0" xfId="0" applyNumberFormat="1" applyFont="1" applyFill="1" applyBorder="1" applyAlignment="1">
      <alignment horizontal="right"/>
    </xf>
    <xf numFmtId="3" fontId="9" fillId="4" borderId="53" xfId="0" applyNumberFormat="1" applyFont="1" applyFill="1" applyBorder="1" applyProtection="1"/>
    <xf numFmtId="165" fontId="15" fillId="5" borderId="25" xfId="0" applyNumberFormat="1" applyFont="1" applyFill="1" applyBorder="1"/>
    <xf numFmtId="3" fontId="15" fillId="5" borderId="1" xfId="0" applyNumberFormat="1" applyFont="1" applyFill="1" applyBorder="1" applyAlignment="1">
      <alignment horizontal="right"/>
    </xf>
    <xf numFmtId="3" fontId="16" fillId="4" borderId="1" xfId="0" applyNumberFormat="1" applyFont="1" applyFill="1" applyBorder="1" applyProtection="1"/>
    <xf numFmtId="168" fontId="9" fillId="4" borderId="13" xfId="0" applyNumberFormat="1" applyFont="1" applyFill="1" applyBorder="1" applyProtection="1"/>
    <xf numFmtId="3" fontId="9" fillId="4" borderId="16" xfId="0" applyNumberFormat="1" applyFont="1" applyFill="1" applyBorder="1" applyProtection="1"/>
    <xf numFmtId="165" fontId="1" fillId="5" borderId="55" xfId="0" applyNumberFormat="1" applyFont="1" applyFill="1" applyBorder="1"/>
    <xf numFmtId="3" fontId="1" fillId="5" borderId="55" xfId="0" applyNumberFormat="1" applyFont="1" applyFill="1" applyBorder="1" applyAlignment="1">
      <alignment horizontal="right"/>
    </xf>
    <xf numFmtId="3" fontId="1" fillId="5" borderId="51" xfId="0" applyNumberFormat="1" applyFont="1" applyFill="1" applyBorder="1" applyAlignment="1">
      <alignment horizontal="right"/>
    </xf>
    <xf numFmtId="3" fontId="9" fillId="4" borderId="55" xfId="0" applyNumberFormat="1" applyFont="1" applyFill="1" applyBorder="1" applyProtection="1"/>
    <xf numFmtId="165" fontId="15" fillId="5" borderId="1" xfId="0" applyNumberFormat="1" applyFont="1" applyFill="1" applyBorder="1"/>
    <xf numFmtId="3" fontId="16" fillId="4" borderId="27" xfId="0" applyNumberFormat="1" applyFont="1" applyFill="1" applyBorder="1" applyProtection="1"/>
    <xf numFmtId="0" fontId="1" fillId="3" borderId="9" xfId="0" applyFont="1" applyFill="1" applyBorder="1" applyAlignment="1">
      <alignment horizontal="center"/>
    </xf>
    <xf numFmtId="3" fontId="1" fillId="3" borderId="9" xfId="0" applyNumberFormat="1" applyFont="1" applyFill="1" applyBorder="1" applyAlignment="1">
      <alignment horizontal="right"/>
    </xf>
    <xf numFmtId="0" fontId="3" fillId="3" borderId="0" xfId="0" applyFont="1" applyFill="1" applyAlignment="1">
      <alignment horizontal="center"/>
    </xf>
    <xf numFmtId="0" fontId="1" fillId="3" borderId="0" xfId="0" applyFont="1" applyFill="1" applyBorder="1"/>
    <xf numFmtId="0" fontId="0" fillId="3" borderId="0" xfId="0" applyFont="1" applyFill="1"/>
    <xf numFmtId="0" fontId="0" fillId="3" borderId="0" xfId="0" applyFont="1" applyFill="1" applyBorder="1"/>
    <xf numFmtId="0" fontId="0" fillId="3" borderId="66" xfId="0" applyFont="1" applyFill="1" applyBorder="1"/>
    <xf numFmtId="0" fontId="3" fillId="8" borderId="67" xfId="0" applyFont="1" applyFill="1" applyBorder="1" applyAlignment="1">
      <alignment horizontal="center"/>
    </xf>
    <xf numFmtId="0" fontId="3" fillId="8" borderId="68" xfId="0" applyFont="1" applyFill="1" applyBorder="1" applyAlignment="1">
      <alignment horizontal="center"/>
    </xf>
    <xf numFmtId="0" fontId="3" fillId="8" borderId="15" xfId="0" applyFont="1" applyFill="1" applyBorder="1" applyAlignment="1">
      <alignment horizontal="center"/>
    </xf>
    <xf numFmtId="0" fontId="3" fillId="8" borderId="69" xfId="0" applyFont="1" applyFill="1" applyBorder="1" applyAlignment="1">
      <alignment horizontal="center"/>
    </xf>
    <xf numFmtId="0" fontId="3" fillId="8" borderId="70" xfId="0" applyFont="1" applyFill="1" applyBorder="1" applyAlignment="1">
      <alignment horizontal="center"/>
    </xf>
    <xf numFmtId="0" fontId="3" fillId="8" borderId="12" xfId="0" applyFont="1" applyFill="1" applyBorder="1" applyAlignment="1">
      <alignment horizontal="center"/>
    </xf>
    <xf numFmtId="0" fontId="0" fillId="8" borderId="69" xfId="0" applyFont="1" applyFill="1" applyBorder="1"/>
    <xf numFmtId="0" fontId="3" fillId="8" borderId="71" xfId="0" applyFont="1" applyFill="1" applyBorder="1" applyAlignment="1">
      <alignment horizontal="center"/>
    </xf>
    <xf numFmtId="0" fontId="3" fillId="8" borderId="72" xfId="0" applyFont="1" applyFill="1" applyBorder="1" applyAlignment="1">
      <alignment horizontal="center"/>
    </xf>
    <xf numFmtId="165" fontId="0" fillId="3" borderId="68" xfId="0" applyNumberFormat="1" applyFont="1" applyFill="1" applyBorder="1"/>
    <xf numFmtId="165" fontId="0" fillId="3" borderId="67" xfId="0" applyNumberFormat="1" applyFont="1" applyFill="1" applyBorder="1"/>
    <xf numFmtId="165" fontId="0" fillId="3" borderId="0" xfId="0" applyNumberFormat="1" applyFont="1" applyFill="1" applyBorder="1"/>
    <xf numFmtId="165" fontId="0" fillId="5" borderId="47" xfId="0" applyNumberFormat="1" applyFont="1" applyFill="1" applyBorder="1"/>
    <xf numFmtId="3" fontId="0" fillId="5" borderId="73" xfId="0" applyNumberFormat="1" applyFont="1" applyFill="1" applyBorder="1"/>
    <xf numFmtId="165" fontId="0" fillId="3" borderId="70" xfId="0" applyNumberFormat="1" applyFont="1" applyFill="1" applyBorder="1"/>
    <xf numFmtId="3" fontId="0" fillId="3" borderId="69" xfId="0" applyNumberFormat="1" applyFont="1" applyFill="1" applyBorder="1"/>
    <xf numFmtId="165" fontId="0" fillId="3" borderId="71" xfId="0" applyNumberFormat="1" applyFont="1" applyFill="1" applyBorder="1"/>
    <xf numFmtId="3" fontId="0" fillId="3" borderId="74" xfId="0" applyNumberFormat="1" applyFont="1" applyFill="1" applyBorder="1"/>
    <xf numFmtId="0" fontId="0" fillId="3" borderId="75" xfId="0" applyFont="1" applyFill="1" applyBorder="1" applyAlignment="1">
      <alignment horizontal="center"/>
    </xf>
    <xf numFmtId="3" fontId="0" fillId="5" borderId="75" xfId="0" applyNumberFormat="1" applyFont="1" applyFill="1" applyBorder="1"/>
    <xf numFmtId="3" fontId="0" fillId="5" borderId="76" xfId="0" applyNumberFormat="1" applyFont="1" applyFill="1" applyBorder="1" applyAlignment="1">
      <alignment horizontal="center"/>
    </xf>
    <xf numFmtId="3" fontId="0" fillId="5" borderId="77" xfId="0" applyNumberFormat="1" applyFont="1" applyFill="1" applyBorder="1" applyAlignment="1">
      <alignment horizontal="center"/>
    </xf>
    <xf numFmtId="0" fontId="0" fillId="3" borderId="0" xfId="0" applyFont="1" applyFill="1" applyBorder="1" applyAlignment="1">
      <alignment horizontal="center"/>
    </xf>
    <xf numFmtId="0" fontId="0" fillId="3" borderId="0" xfId="0" applyFont="1" applyFill="1" applyAlignment="1">
      <alignment horizontal="center"/>
    </xf>
    <xf numFmtId="3" fontId="0" fillId="3" borderId="0" xfId="0" applyNumberFormat="1" applyFont="1" applyFill="1" applyBorder="1" applyAlignment="1">
      <alignment horizontal="right"/>
    </xf>
    <xf numFmtId="165" fontId="0" fillId="5" borderId="23" xfId="0" applyNumberFormat="1" applyFont="1" applyFill="1" applyBorder="1"/>
    <xf numFmtId="14" fontId="9" fillId="5" borderId="56" xfId="0" applyNumberFormat="1" applyFont="1" applyFill="1" applyBorder="1" applyAlignment="1" applyProtection="1">
      <alignment vertical="center"/>
      <protection locked="0"/>
    </xf>
    <xf numFmtId="14" fontId="9" fillId="5" borderId="18" xfId="0" applyNumberFormat="1" applyFont="1" applyFill="1" applyBorder="1" applyAlignment="1" applyProtection="1">
      <alignment vertical="center"/>
      <protection locked="0"/>
    </xf>
    <xf numFmtId="0" fontId="6" fillId="3" borderId="0" xfId="0" applyFont="1" applyFill="1" applyBorder="1" applyAlignment="1" applyProtection="1">
      <alignment horizontal="center"/>
    </xf>
    <xf numFmtId="0" fontId="3" fillId="2" borderId="16" xfId="0" applyFont="1" applyFill="1" applyBorder="1" applyAlignment="1">
      <alignment horizontal="center"/>
    </xf>
    <xf numFmtId="165" fontId="4" fillId="3" borderId="21" xfId="0" applyNumberFormat="1" applyFont="1" applyFill="1" applyBorder="1"/>
    <xf numFmtId="0" fontId="17" fillId="0" borderId="0" xfId="0" applyFont="1"/>
    <xf numFmtId="165" fontId="1" fillId="5" borderId="21" xfId="0" applyNumberFormat="1" applyFont="1" applyFill="1" applyBorder="1"/>
    <xf numFmtId="3" fontId="1" fillId="5" borderId="14" xfId="0" applyNumberFormat="1" applyFont="1" applyFill="1" applyBorder="1" applyAlignment="1">
      <alignment horizontal="right"/>
    </xf>
    <xf numFmtId="3" fontId="1" fillId="5" borderId="23" xfId="0" applyNumberFormat="1" applyFont="1" applyFill="1" applyBorder="1" applyAlignment="1">
      <alignment horizontal="right"/>
    </xf>
    <xf numFmtId="165" fontId="1" fillId="5" borderId="34" xfId="0" applyNumberFormat="1" applyFont="1" applyFill="1" applyBorder="1"/>
    <xf numFmtId="3" fontId="1" fillId="5" borderId="35" xfId="0" applyNumberFormat="1" applyFont="1" applyFill="1" applyBorder="1" applyAlignment="1">
      <alignment horizontal="right"/>
    </xf>
    <xf numFmtId="3" fontId="1" fillId="5" borderId="36" xfId="0" applyNumberFormat="1" applyFont="1" applyFill="1" applyBorder="1" applyAlignment="1">
      <alignment horizontal="right"/>
    </xf>
    <xf numFmtId="2" fontId="4" fillId="2" borderId="49" xfId="3" applyNumberFormat="1" applyFont="1" applyFill="1" applyBorder="1" applyAlignment="1" applyProtection="1">
      <alignment horizontal="center"/>
      <protection locked="0"/>
    </xf>
    <xf numFmtId="2" fontId="4" fillId="2" borderId="38" xfId="3" applyNumberFormat="1" applyFont="1" applyFill="1" applyBorder="1" applyAlignment="1" applyProtection="1">
      <alignment horizontal="center"/>
      <protection locked="0"/>
    </xf>
    <xf numFmtId="2" fontId="4" fillId="2" borderId="47" xfId="3" applyNumberFormat="1" applyFont="1" applyFill="1" applyBorder="1" applyAlignment="1" applyProtection="1">
      <alignment horizontal="center"/>
      <protection locked="0"/>
    </xf>
    <xf numFmtId="2" fontId="4" fillId="2" borderId="24" xfId="3" applyNumberFormat="1" applyFont="1" applyFill="1" applyBorder="1" applyAlignment="1" applyProtection="1">
      <alignment horizontal="center"/>
      <protection locked="0"/>
    </xf>
    <xf numFmtId="0" fontId="4" fillId="2" borderId="47" xfId="3" applyFont="1" applyFill="1" applyBorder="1" applyAlignment="1" applyProtection="1">
      <alignment horizontal="center"/>
      <protection locked="0"/>
    </xf>
    <xf numFmtId="0" fontId="4" fillId="2" borderId="24" xfId="3" applyFont="1" applyFill="1" applyBorder="1" applyAlignment="1" applyProtection="1">
      <alignment horizontal="center"/>
      <protection locked="0"/>
    </xf>
    <xf numFmtId="0" fontId="10" fillId="2" borderId="49" xfId="0" applyFont="1" applyFill="1" applyBorder="1" applyAlignment="1" applyProtection="1">
      <alignment horizontal="center" vertical="center" wrapText="1"/>
      <protection hidden="1"/>
    </xf>
    <xf numFmtId="0" fontId="10" fillId="2" borderId="48" xfId="0" applyFont="1" applyFill="1" applyBorder="1" applyAlignment="1" applyProtection="1">
      <alignment horizontal="center" vertical="center" wrapText="1"/>
      <protection hidden="1"/>
    </xf>
    <xf numFmtId="0" fontId="8" fillId="2" borderId="53" xfId="0" applyFont="1" applyFill="1" applyBorder="1" applyAlignment="1" applyProtection="1">
      <alignment horizontal="left" vertical="center"/>
      <protection hidden="1"/>
    </xf>
    <xf numFmtId="0" fontId="8" fillId="2" borderId="58" xfId="0" applyFont="1" applyFill="1" applyBorder="1" applyAlignment="1" applyProtection="1">
      <alignment horizontal="left" vertical="center"/>
      <protection hidden="1"/>
    </xf>
    <xf numFmtId="0" fontId="8" fillId="2" borderId="16" xfId="0" applyFont="1" applyFill="1" applyBorder="1" applyAlignment="1" applyProtection="1">
      <alignment horizontal="left" vertical="center"/>
      <protection hidden="1"/>
    </xf>
    <xf numFmtId="0" fontId="8" fillId="2" borderId="59" xfId="0" applyFont="1" applyFill="1" applyBorder="1" applyAlignment="1" applyProtection="1">
      <alignment horizontal="left" vertical="center"/>
      <protection hidden="1"/>
    </xf>
    <xf numFmtId="0" fontId="8" fillId="2" borderId="31" xfId="0" applyFont="1" applyFill="1" applyBorder="1" applyAlignment="1" applyProtection="1">
      <alignment horizontal="left" vertical="center"/>
      <protection hidden="1"/>
    </xf>
    <xf numFmtId="0" fontId="8" fillId="2" borderId="60" xfId="0" applyFont="1" applyFill="1" applyBorder="1" applyAlignment="1" applyProtection="1">
      <alignment horizontal="left" vertical="center"/>
      <protection hidden="1"/>
    </xf>
    <xf numFmtId="0" fontId="3" fillId="2" borderId="52" xfId="3" applyFont="1" applyFill="1" applyBorder="1" applyAlignment="1" applyProtection="1">
      <alignment horizontal="center" vertical="center"/>
      <protection hidden="1"/>
    </xf>
    <xf numFmtId="0" fontId="3" fillId="2" borderId="61" xfId="3" applyFont="1" applyFill="1" applyBorder="1" applyAlignment="1" applyProtection="1">
      <alignment horizontal="center" vertical="center"/>
      <protection hidden="1"/>
    </xf>
    <xf numFmtId="0" fontId="3" fillId="2" borderId="43" xfId="3" applyFont="1" applyFill="1" applyBorder="1" applyAlignment="1" applyProtection="1">
      <alignment horizontal="center" vertical="center"/>
      <protection hidden="1"/>
    </xf>
    <xf numFmtId="2" fontId="4" fillId="2" borderId="57" xfId="3" applyNumberFormat="1" applyFont="1" applyFill="1" applyBorder="1" applyAlignment="1" applyProtection="1">
      <alignment horizontal="center" vertical="center"/>
      <protection locked="0"/>
    </xf>
    <xf numFmtId="2" fontId="4" fillId="2" borderId="62" xfId="3" applyNumberFormat="1" applyFont="1" applyFill="1" applyBorder="1" applyAlignment="1" applyProtection="1">
      <alignment horizontal="center" vertical="center"/>
      <protection locked="0"/>
    </xf>
    <xf numFmtId="2" fontId="4" fillId="2" borderId="63" xfId="3" applyNumberFormat="1" applyFont="1" applyFill="1" applyBorder="1" applyAlignment="1" applyProtection="1">
      <alignment horizontal="center" vertical="center"/>
      <protection locked="0"/>
    </xf>
    <xf numFmtId="2" fontId="4" fillId="2" borderId="22" xfId="3" applyNumberFormat="1" applyFont="1" applyFill="1" applyBorder="1" applyAlignment="1" applyProtection="1">
      <alignment horizontal="center" vertical="center"/>
      <protection locked="0"/>
    </xf>
    <xf numFmtId="2" fontId="4" fillId="2" borderId="64" xfId="3" applyNumberFormat="1" applyFont="1" applyFill="1" applyBorder="1" applyAlignment="1" applyProtection="1">
      <alignment horizontal="center" vertical="center"/>
      <protection locked="0"/>
    </xf>
    <xf numFmtId="2" fontId="4" fillId="2" borderId="65" xfId="3" applyNumberFormat="1" applyFont="1" applyFill="1" applyBorder="1" applyAlignment="1" applyProtection="1">
      <alignment horizontal="center" vertical="center"/>
      <protection locked="0"/>
    </xf>
    <xf numFmtId="0" fontId="10" fillId="2" borderId="28" xfId="0" applyFont="1" applyFill="1" applyBorder="1" applyAlignment="1" applyProtection="1">
      <alignment horizontal="center" vertical="center"/>
      <protection hidden="1"/>
    </xf>
    <xf numFmtId="0" fontId="10" fillId="2" borderId="42" xfId="0" applyFont="1" applyFill="1" applyBorder="1" applyAlignment="1" applyProtection="1">
      <alignment horizontal="center" vertical="center"/>
      <protection hidden="1"/>
    </xf>
    <xf numFmtId="0" fontId="10" fillId="2" borderId="44" xfId="0" applyFont="1" applyFill="1" applyBorder="1" applyAlignment="1" applyProtection="1">
      <alignment horizontal="center" vertical="center"/>
      <protection hidden="1"/>
    </xf>
    <xf numFmtId="0" fontId="10" fillId="2" borderId="21" xfId="0" applyFont="1" applyFill="1" applyBorder="1" applyAlignment="1" applyProtection="1">
      <alignment horizontal="center" vertical="center"/>
      <protection hidden="1"/>
    </xf>
    <xf numFmtId="0" fontId="10" fillId="2" borderId="46" xfId="0" applyFont="1" applyFill="1" applyBorder="1" applyAlignment="1" applyProtection="1">
      <alignment horizontal="center" vertical="center"/>
      <protection hidden="1"/>
    </xf>
    <xf numFmtId="0" fontId="10" fillId="2" borderId="34" xfId="0" applyFont="1" applyFill="1" applyBorder="1" applyAlignment="1" applyProtection="1">
      <alignment horizontal="center" vertical="center"/>
      <protection hidden="1"/>
    </xf>
    <xf numFmtId="0" fontId="10" fillId="2" borderId="48" xfId="0" applyFont="1" applyFill="1" applyBorder="1" applyAlignment="1" applyProtection="1">
      <alignment horizontal="center" vertical="center"/>
      <protection hidden="1"/>
    </xf>
    <xf numFmtId="0" fontId="3" fillId="2" borderId="44" xfId="3" applyFont="1" applyFill="1" applyBorder="1" applyAlignment="1" applyProtection="1">
      <alignment horizontal="center"/>
      <protection hidden="1"/>
    </xf>
    <xf numFmtId="0" fontId="3" fillId="2" borderId="37" xfId="3" applyFont="1" applyFill="1" applyBorder="1" applyAlignment="1" applyProtection="1">
      <alignment horizontal="center"/>
      <protection hidden="1"/>
    </xf>
    <xf numFmtId="0" fontId="4" fillId="2" borderId="47" xfId="3" applyFont="1" applyFill="1" applyBorder="1" applyAlignment="1" applyProtection="1">
      <alignment horizontal="center"/>
      <protection hidden="1"/>
    </xf>
    <xf numFmtId="0" fontId="4" fillId="2" borderId="24" xfId="3" applyFont="1" applyFill="1" applyBorder="1" applyAlignment="1" applyProtection="1">
      <alignment horizontal="center"/>
      <protection hidden="1"/>
    </xf>
    <xf numFmtId="2" fontId="4" fillId="2" borderId="47" xfId="3" applyNumberFormat="1" applyFont="1" applyFill="1" applyBorder="1" applyAlignment="1" applyProtection="1">
      <alignment horizontal="center"/>
      <protection hidden="1"/>
    </xf>
    <xf numFmtId="2" fontId="4" fillId="2" borderId="24" xfId="3" applyNumberFormat="1" applyFont="1" applyFill="1" applyBorder="1" applyAlignment="1" applyProtection="1">
      <alignment horizontal="center"/>
      <protection hidden="1"/>
    </xf>
    <xf numFmtId="0" fontId="10" fillId="2" borderId="47" xfId="0" applyFont="1" applyFill="1" applyBorder="1" applyAlignment="1" applyProtection="1">
      <alignment horizontal="center" vertical="center" wrapText="1"/>
      <protection hidden="1"/>
    </xf>
    <xf numFmtId="0" fontId="10" fillId="2" borderId="46" xfId="0" applyFont="1" applyFill="1" applyBorder="1" applyAlignment="1" applyProtection="1">
      <alignment horizontal="center" vertical="center" wrapText="1"/>
      <protection hidden="1"/>
    </xf>
    <xf numFmtId="0" fontId="6" fillId="3" borderId="0" xfId="0" applyFont="1" applyFill="1" applyAlignment="1" applyProtection="1">
      <alignment horizontal="center"/>
    </xf>
    <xf numFmtId="0" fontId="6" fillId="3" borderId="0" xfId="0" applyFont="1" applyFill="1" applyBorder="1" applyAlignment="1" applyProtection="1">
      <alignment horizontal="center"/>
    </xf>
    <xf numFmtId="9" fontId="9" fillId="3" borderId="37" xfId="0" applyNumberFormat="1" applyFont="1" applyFill="1" applyBorder="1" applyAlignment="1" applyProtection="1">
      <alignment horizontal="center" wrapText="1"/>
    </xf>
    <xf numFmtId="9" fontId="9" fillId="3" borderId="38" xfId="0" applyNumberFormat="1" applyFont="1" applyFill="1" applyBorder="1" applyAlignment="1" applyProtection="1">
      <alignment horizontal="center" wrapText="1"/>
    </xf>
    <xf numFmtId="0" fontId="6" fillId="3" borderId="15"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9" fontId="9" fillId="3" borderId="29" xfId="0" applyNumberFormat="1" applyFont="1" applyFill="1" applyBorder="1" applyAlignment="1" applyProtection="1">
      <alignment horizontal="center" wrapText="1"/>
    </xf>
    <xf numFmtId="9" fontId="9" fillId="3" borderId="35" xfId="0" applyNumberFormat="1" applyFont="1" applyFill="1" applyBorder="1" applyAlignment="1" applyProtection="1">
      <alignment horizontal="center" wrapText="1"/>
    </xf>
    <xf numFmtId="0" fontId="3" fillId="3" borderId="0" xfId="0" applyFont="1" applyFill="1" applyAlignment="1">
      <alignment horizontal="center"/>
    </xf>
    <xf numFmtId="0" fontId="3" fillId="5" borderId="25" xfId="0" applyFont="1" applyFill="1" applyBorder="1" applyAlignment="1">
      <alignment horizontal="center"/>
    </xf>
    <xf numFmtId="0" fontId="3" fillId="5" borderId="27" xfId="0" applyFont="1" applyFill="1" applyBorder="1" applyAlignment="1">
      <alignment horizontal="center"/>
    </xf>
    <xf numFmtId="0" fontId="3" fillId="3" borderId="0" xfId="0" applyFont="1" applyFill="1" applyAlignment="1">
      <alignment horizontal="left"/>
    </xf>
    <xf numFmtId="0" fontId="3" fillId="3" borderId="0" xfId="0" applyFont="1" applyFill="1" applyAlignment="1">
      <alignment horizontal="center" wrapText="1"/>
    </xf>
    <xf numFmtId="3" fontId="3" fillId="3" borderId="15" xfId="0" applyNumberFormat="1" applyFont="1" applyFill="1" applyBorder="1" applyAlignment="1">
      <alignment horizontal="center"/>
    </xf>
    <xf numFmtId="3" fontId="3" fillId="3" borderId="13" xfId="0" applyNumberFormat="1" applyFont="1" applyFill="1" applyBorder="1" applyAlignment="1">
      <alignment horizontal="center"/>
    </xf>
    <xf numFmtId="0" fontId="1" fillId="3" borderId="0" xfId="0" applyFont="1" applyFill="1" applyBorder="1" applyAlignment="1">
      <alignment horizontal="left" wrapText="1"/>
    </xf>
    <xf numFmtId="0" fontId="3" fillId="2" borderId="15"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13" xfId="0" applyFont="1" applyFill="1" applyBorder="1" applyAlignment="1">
      <alignment horizontal="center" vertical="top" wrapText="1"/>
    </xf>
    <xf numFmtId="0" fontId="1" fillId="3" borderId="0" xfId="0" applyFont="1" applyFill="1" applyAlignment="1">
      <alignment horizontal="left" vertical="top" wrapText="1"/>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165" fontId="3" fillId="2" borderId="10" xfId="0" applyNumberFormat="1" applyFont="1" applyFill="1" applyBorder="1" applyAlignment="1">
      <alignment horizontal="center"/>
    </xf>
    <xf numFmtId="165" fontId="3" fillId="2" borderId="20" xfId="0" applyNumberFormat="1" applyFont="1" applyFill="1" applyBorder="1" applyAlignment="1">
      <alignment horizontal="center"/>
    </xf>
    <xf numFmtId="0" fontId="3" fillId="2" borderId="16" xfId="0" applyFont="1" applyFill="1" applyBorder="1" applyAlignment="1">
      <alignment horizontal="center"/>
    </xf>
    <xf numFmtId="0" fontId="3" fillId="2" borderId="22" xfId="0" applyFont="1" applyFill="1" applyBorder="1" applyAlignment="1">
      <alignment horizontal="center"/>
    </xf>
    <xf numFmtId="0" fontId="6" fillId="2" borderId="25" xfId="0" applyFont="1" applyFill="1" applyBorder="1" applyAlignment="1" applyProtection="1">
      <alignment horizontal="left" vertical="center"/>
    </xf>
    <xf numFmtId="0" fontId="6" fillId="2" borderId="26" xfId="0" applyFont="1" applyFill="1" applyBorder="1" applyAlignment="1" applyProtection="1">
      <alignment horizontal="left" vertical="center"/>
    </xf>
    <xf numFmtId="0" fontId="6" fillId="2" borderId="27" xfId="0" applyFont="1" applyFill="1" applyBorder="1" applyAlignment="1" applyProtection="1">
      <alignment horizontal="left" vertical="center"/>
    </xf>
    <xf numFmtId="1" fontId="10" fillId="2" borderId="25" xfId="0" applyNumberFormat="1" applyFont="1" applyFill="1" applyBorder="1" applyAlignment="1" applyProtection="1">
      <alignment horizontal="center"/>
    </xf>
    <xf numFmtId="1" fontId="10" fillId="2" borderId="26" xfId="0" applyNumberFormat="1" applyFont="1" applyFill="1" applyBorder="1" applyAlignment="1" applyProtection="1">
      <alignment horizontal="center"/>
    </xf>
    <xf numFmtId="0" fontId="1" fillId="3" borderId="0" xfId="0" applyFont="1" applyFill="1" applyAlignment="1">
      <alignment horizontal="left" wrapText="1"/>
    </xf>
    <xf numFmtId="0" fontId="3" fillId="3" borderId="0" xfId="0" applyFont="1" applyFill="1" applyBorder="1" applyAlignment="1">
      <alignment horizontal="center"/>
    </xf>
    <xf numFmtId="0" fontId="3" fillId="8" borderId="67" xfId="0" applyFont="1" applyFill="1" applyBorder="1" applyAlignment="1">
      <alignment horizontal="center" vertical="top" wrapText="1"/>
    </xf>
    <xf numFmtId="0" fontId="3" fillId="8" borderId="69" xfId="0" applyFont="1" applyFill="1" applyBorder="1" applyAlignment="1">
      <alignment horizontal="center" vertical="top" wrapText="1"/>
    </xf>
    <xf numFmtId="0" fontId="3" fillId="8" borderId="74" xfId="0" applyFont="1" applyFill="1" applyBorder="1" applyAlignment="1">
      <alignment horizontal="center" vertical="top" wrapText="1"/>
    </xf>
  </cellXfs>
  <cellStyles count="6">
    <cellStyle name="Hipervínculo" xfId="1" builtinId="8"/>
    <cellStyle name="Millares" xfId="2" builtinId="3"/>
    <cellStyle name="Normal" xfId="0" builtinId="0"/>
    <cellStyle name="Normal 2" xfId="3" xr:uid="{00000000-0005-0000-0000-000003000000}"/>
    <cellStyle name="Normal 3" xfId="4" xr:uid="{00000000-0005-0000-0000-000004000000}"/>
    <cellStyle name="Normal_Hoja1" xfId="5" xr:uid="{00000000-0005-0000-0000-000005000000}"/>
  </cellStyles>
  <dxfs count="9">
    <dxf>
      <fill>
        <patternFill patternType="darkGray"/>
      </fill>
    </dxf>
    <dxf>
      <fill>
        <patternFill patternType="darkGray"/>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1295400</xdr:colOff>
      <xdr:row>4</xdr:row>
      <xdr:rowOff>95250</xdr:rowOff>
    </xdr:to>
    <xdr:pic>
      <xdr:nvPicPr>
        <xdr:cNvPr id="9218" name="Imagen 1" descr="Logo Area">
          <a:extLst>
            <a:ext uri="{FF2B5EF4-FFF2-40B4-BE49-F238E27FC236}">
              <a16:creationId xmlns:a16="http://schemas.microsoft.com/office/drawing/2014/main" id="{D5CE0222-C24C-4F95-8C00-15D684CC4A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0"/>
          <a:ext cx="3390900" cy="742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ap/comap_general/AUDITORIA%20DE%20PROYECTOS%20CONTABLE/CONTROL%20Y%20SEGUIMIENTO%20DECRETO%20268-020/CONTROL%20CONTABLE/F8-indicadores-sectoriales-comunes-y-m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 SECT MEF Resumen"/>
      <sheetName val="F COMÚN TODOS LOS SECT"/>
      <sheetName val="F SECT MEF 1"/>
      <sheetName val="F SEC MEF 2"/>
      <sheetName val="F SECT MEF 3"/>
    </sheetNames>
    <sheetDataSet>
      <sheetData sheetId="0">
        <row r="9">
          <cell r="D9"/>
        </row>
      </sheetData>
      <sheetData sheetId="1"/>
      <sheetData sheetId="2">
        <row r="9">
          <cell r="F9" t="str">
            <v>SI</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1"/>
  <sheetViews>
    <sheetView topLeftCell="A4" workbookViewId="0">
      <selection activeCell="E29" sqref="E29:F29"/>
    </sheetView>
  </sheetViews>
  <sheetFormatPr baseColWidth="10" defaultRowHeight="12.75" x14ac:dyDescent="0.2"/>
  <cols>
    <col min="1" max="1" width="4.7109375" style="155" customWidth="1"/>
    <col min="2" max="2" width="31.42578125" style="155" customWidth="1"/>
    <col min="3" max="3" width="42.42578125" style="155" customWidth="1"/>
    <col min="4" max="4" width="30.42578125" style="155" customWidth="1"/>
    <col min="5" max="5" width="18.7109375" style="155" bestFit="1" customWidth="1"/>
    <col min="6" max="6" width="18.5703125" style="155" bestFit="1" customWidth="1"/>
    <col min="7" max="7" width="23" style="155" bestFit="1" customWidth="1"/>
    <col min="8" max="8" width="18.5703125" style="155" bestFit="1" customWidth="1"/>
    <col min="9" max="9" width="35.28515625" style="155" bestFit="1" customWidth="1"/>
    <col min="10" max="10" width="18.5703125" style="155" bestFit="1" customWidth="1"/>
    <col min="11" max="11" width="23" style="155" bestFit="1" customWidth="1"/>
    <col min="12" max="12" width="18.5703125" style="155" bestFit="1" customWidth="1"/>
    <col min="13" max="13" width="36.140625" style="155" customWidth="1"/>
    <col min="14" max="16384" width="11.42578125" style="155"/>
  </cols>
  <sheetData>
    <row r="1" spans="1:13" x14ac:dyDescent="0.2">
      <c r="A1" s="149"/>
      <c r="B1" s="150"/>
      <c r="C1" s="150"/>
      <c r="D1" s="150"/>
      <c r="E1" s="151"/>
      <c r="F1" s="152"/>
      <c r="G1" s="152"/>
      <c r="H1" s="153"/>
      <c r="I1" s="153"/>
      <c r="J1" s="154"/>
      <c r="K1" s="154"/>
      <c r="L1" s="153"/>
      <c r="M1" s="153"/>
    </row>
    <row r="2" spans="1:13" x14ac:dyDescent="0.2">
      <c r="A2" s="149"/>
      <c r="B2" s="150"/>
      <c r="C2" s="150"/>
      <c r="D2" s="150"/>
      <c r="E2" s="150"/>
      <c r="F2" s="150"/>
      <c r="G2" s="150"/>
      <c r="H2" s="156"/>
      <c r="I2" s="156"/>
      <c r="J2" s="157"/>
      <c r="K2" s="157"/>
      <c r="L2" s="156"/>
      <c r="M2" s="156"/>
    </row>
    <row r="3" spans="1:13" x14ac:dyDescent="0.2">
      <c r="A3" s="149"/>
      <c r="B3" s="149"/>
      <c r="C3" s="149"/>
      <c r="D3" s="149"/>
      <c r="E3" s="149"/>
      <c r="F3" s="149"/>
      <c r="G3" s="149"/>
      <c r="H3" s="156"/>
      <c r="I3" s="156"/>
      <c r="J3" s="157"/>
      <c r="K3" s="157"/>
      <c r="L3" s="156"/>
      <c r="M3" s="156"/>
    </row>
    <row r="4" spans="1:13" x14ac:dyDescent="0.2">
      <c r="A4" s="149"/>
      <c r="B4" s="149"/>
      <c r="C4" s="149"/>
      <c r="D4" s="149"/>
      <c r="E4" s="149"/>
      <c r="F4" s="149"/>
      <c r="G4" s="149"/>
      <c r="H4" s="156"/>
      <c r="I4" s="156"/>
      <c r="J4" s="157"/>
      <c r="K4" s="157"/>
      <c r="L4" s="156"/>
      <c r="M4" s="156"/>
    </row>
    <row r="5" spans="1:13" x14ac:dyDescent="0.2">
      <c r="A5" s="149"/>
      <c r="B5" s="149"/>
      <c r="C5" s="149"/>
      <c r="D5" s="149"/>
      <c r="E5" s="149"/>
      <c r="F5" s="149"/>
      <c r="G5" s="149"/>
      <c r="H5" s="156"/>
      <c r="I5" s="156"/>
      <c r="J5" s="157"/>
      <c r="K5" s="157"/>
      <c r="L5" s="156"/>
      <c r="M5" s="156"/>
    </row>
    <row r="6" spans="1:13" x14ac:dyDescent="0.2">
      <c r="A6" s="149"/>
      <c r="B6" s="158" t="s">
        <v>132</v>
      </c>
      <c r="C6" s="158"/>
      <c r="D6" s="149"/>
      <c r="E6" s="149"/>
      <c r="F6" s="149"/>
      <c r="G6" s="149"/>
      <c r="H6" s="156"/>
      <c r="I6" s="156"/>
      <c r="J6" s="157"/>
      <c r="K6" s="157"/>
      <c r="L6" s="156"/>
      <c r="M6" s="156"/>
    </row>
    <row r="7" spans="1:13" x14ac:dyDescent="0.2">
      <c r="A7" s="149"/>
      <c r="B7" s="158" t="s">
        <v>108</v>
      </c>
      <c r="C7" s="158"/>
      <c r="D7" s="149"/>
      <c r="E7" s="149"/>
      <c r="F7" s="149"/>
      <c r="G7" s="149"/>
      <c r="H7" s="156"/>
      <c r="I7" s="156"/>
      <c r="J7" s="157"/>
      <c r="K7" s="157"/>
      <c r="L7" s="156"/>
      <c r="M7" s="156"/>
    </row>
    <row r="8" spans="1:13" ht="13.5" thickBot="1" x14ac:dyDescent="0.25">
      <c r="A8" s="149"/>
      <c r="B8" s="158"/>
      <c r="C8" s="158"/>
      <c r="D8" s="149"/>
      <c r="E8" s="149"/>
      <c r="F8" s="149"/>
      <c r="G8" s="149"/>
      <c r="H8" s="156"/>
      <c r="I8" s="156"/>
      <c r="J8" s="157"/>
      <c r="K8" s="157"/>
      <c r="L8" s="156"/>
      <c r="M8" s="156"/>
    </row>
    <row r="9" spans="1:13" ht="15.75" customHeight="1" thickBot="1" x14ac:dyDescent="0.25">
      <c r="B9" s="159" t="s">
        <v>109</v>
      </c>
      <c r="C9" s="160"/>
      <c r="D9" s="160"/>
      <c r="E9" s="161" t="s">
        <v>110</v>
      </c>
      <c r="F9" s="162"/>
      <c r="G9" s="163"/>
      <c r="H9" s="164"/>
      <c r="J9" s="157"/>
      <c r="K9" s="156"/>
      <c r="L9" s="156"/>
    </row>
    <row r="10" spans="1:13" ht="15.75" customHeight="1" x14ac:dyDescent="0.2">
      <c r="B10" s="334" t="s">
        <v>111</v>
      </c>
      <c r="C10" s="335"/>
      <c r="D10" s="165"/>
      <c r="E10" s="336" t="s">
        <v>112</v>
      </c>
      <c r="F10" s="335"/>
      <c r="G10" s="166"/>
      <c r="H10" s="167"/>
      <c r="J10" s="157"/>
      <c r="K10" s="156"/>
      <c r="L10" s="156"/>
    </row>
    <row r="11" spans="1:13" ht="12.75" customHeight="1" x14ac:dyDescent="0.2">
      <c r="B11" s="337" t="s">
        <v>113</v>
      </c>
      <c r="C11" s="338"/>
      <c r="D11" s="168"/>
      <c r="E11" s="347" t="s">
        <v>174</v>
      </c>
      <c r="F11" s="348"/>
      <c r="G11" s="300"/>
      <c r="H11" s="169"/>
      <c r="J11" s="157"/>
      <c r="K11" s="156"/>
      <c r="L11" s="156"/>
    </row>
    <row r="12" spans="1:13" ht="15.75" customHeight="1" thickBot="1" x14ac:dyDescent="0.25">
      <c r="B12" s="339" t="s">
        <v>114</v>
      </c>
      <c r="C12" s="340"/>
      <c r="D12" s="170"/>
      <c r="E12" s="317" t="s">
        <v>175</v>
      </c>
      <c r="F12" s="318"/>
      <c r="G12" s="299"/>
      <c r="H12" s="169"/>
      <c r="J12" s="157"/>
      <c r="K12" s="156"/>
      <c r="L12" s="156"/>
    </row>
    <row r="14" spans="1:13" ht="13.5" thickBot="1" x14ac:dyDescent="0.25"/>
    <row r="15" spans="1:13" x14ac:dyDescent="0.2">
      <c r="B15" s="171" t="s">
        <v>115</v>
      </c>
      <c r="C15" s="172"/>
      <c r="D15" s="173"/>
      <c r="E15" s="341" t="s">
        <v>116</v>
      </c>
      <c r="F15" s="342"/>
      <c r="G15" s="174"/>
      <c r="H15" s="174"/>
      <c r="I15" s="174"/>
      <c r="J15" s="174"/>
      <c r="K15" s="174"/>
      <c r="L15" s="174"/>
      <c r="M15" s="174"/>
    </row>
    <row r="16" spans="1:13" x14ac:dyDescent="0.2">
      <c r="B16" s="175"/>
      <c r="C16" s="176"/>
      <c r="D16" s="177"/>
      <c r="E16" s="343"/>
      <c r="F16" s="344"/>
      <c r="G16" s="178"/>
      <c r="H16" s="178"/>
      <c r="I16" s="178"/>
      <c r="J16" s="174"/>
      <c r="K16" s="174"/>
      <c r="L16" s="174"/>
      <c r="M16" s="174"/>
    </row>
    <row r="17" spans="2:13" x14ac:dyDescent="0.2">
      <c r="B17" s="179" t="s">
        <v>98</v>
      </c>
      <c r="C17" s="180"/>
      <c r="D17" s="181" t="s">
        <v>147</v>
      </c>
      <c r="E17" s="345">
        <f>MAX('F COMÚN TODOS LOS SECT '!I15,'F COMÚN TODOS LOS SECT '!I33)</f>
        <v>0</v>
      </c>
      <c r="F17" s="346"/>
      <c r="G17" s="182"/>
      <c r="H17" s="178"/>
      <c r="I17" s="178"/>
      <c r="J17" s="174"/>
      <c r="K17" s="174"/>
      <c r="L17" s="174"/>
      <c r="M17" s="174"/>
    </row>
    <row r="18" spans="2:13" x14ac:dyDescent="0.2">
      <c r="B18" s="175"/>
      <c r="C18" s="176"/>
      <c r="D18" s="177"/>
      <c r="E18" s="343"/>
      <c r="F18" s="344"/>
      <c r="G18" s="178"/>
      <c r="H18" s="178"/>
      <c r="I18" s="178"/>
      <c r="J18" s="174"/>
      <c r="K18" s="174"/>
      <c r="L18" s="174"/>
      <c r="M18" s="174"/>
    </row>
    <row r="19" spans="2:13" x14ac:dyDescent="0.2">
      <c r="B19" s="183" t="s">
        <v>119</v>
      </c>
      <c r="C19" s="184"/>
      <c r="D19" s="177"/>
      <c r="E19" s="343"/>
      <c r="F19" s="344"/>
      <c r="G19" s="178"/>
      <c r="H19" s="178"/>
      <c r="I19" s="178"/>
      <c r="J19" s="174"/>
      <c r="K19" s="174"/>
      <c r="L19" s="174"/>
      <c r="M19" s="174"/>
    </row>
    <row r="20" spans="2:13" x14ac:dyDescent="0.2">
      <c r="B20" s="175"/>
      <c r="C20" s="176"/>
      <c r="D20" s="177"/>
      <c r="E20" s="343"/>
      <c r="F20" s="344"/>
      <c r="G20" s="178"/>
      <c r="H20" s="178"/>
      <c r="I20" s="178"/>
      <c r="J20" s="174"/>
      <c r="K20" s="174"/>
      <c r="L20" s="174"/>
      <c r="M20" s="174"/>
    </row>
    <row r="21" spans="2:13" x14ac:dyDescent="0.2">
      <c r="B21" s="185" t="s">
        <v>120</v>
      </c>
      <c r="C21" s="186"/>
      <c r="D21" s="187" t="s">
        <v>148</v>
      </c>
      <c r="E21" s="313">
        <f>'F SECT MGAP 1'!H14</f>
        <v>0</v>
      </c>
      <c r="F21" s="314"/>
      <c r="G21" s="188"/>
      <c r="H21" s="188"/>
      <c r="I21" s="188"/>
      <c r="J21" s="188"/>
      <c r="K21" s="188"/>
      <c r="L21" s="188"/>
      <c r="M21" s="189"/>
    </row>
    <row r="22" spans="2:13" x14ac:dyDescent="0.2">
      <c r="B22" s="190"/>
      <c r="C22" s="191"/>
      <c r="D22" s="181"/>
      <c r="E22" s="315"/>
      <c r="F22" s="316"/>
      <c r="G22" s="188"/>
      <c r="H22" s="188"/>
      <c r="I22" s="188"/>
      <c r="J22" s="188"/>
      <c r="K22" s="188"/>
      <c r="L22" s="188"/>
      <c r="M22" s="189"/>
    </row>
    <row r="23" spans="2:13" x14ac:dyDescent="0.2">
      <c r="B23" s="192" t="s">
        <v>121</v>
      </c>
      <c r="C23" s="186"/>
      <c r="D23" s="187" t="s">
        <v>149</v>
      </c>
      <c r="E23" s="313">
        <f>'F SECT MGAP 2.1'!H15</f>
        <v>0</v>
      </c>
      <c r="F23" s="314"/>
      <c r="G23" s="188"/>
      <c r="H23" s="188"/>
      <c r="I23" s="188"/>
      <c r="J23" s="188"/>
      <c r="K23" s="188"/>
      <c r="L23" s="188"/>
      <c r="M23" s="189"/>
    </row>
    <row r="24" spans="2:13" x14ac:dyDescent="0.2">
      <c r="B24" s="192"/>
      <c r="C24" s="186"/>
      <c r="D24" s="181"/>
      <c r="E24" s="315"/>
      <c r="F24" s="316"/>
      <c r="G24" s="188"/>
      <c r="H24" s="188"/>
      <c r="I24" s="188"/>
      <c r="J24" s="188"/>
      <c r="K24" s="188"/>
      <c r="L24" s="188"/>
      <c r="M24" s="189"/>
    </row>
    <row r="25" spans="2:13" x14ac:dyDescent="0.2">
      <c r="B25" s="190" t="s">
        <v>60</v>
      </c>
      <c r="C25" s="200"/>
      <c r="D25" s="181" t="s">
        <v>150</v>
      </c>
      <c r="E25" s="313">
        <f>'F SECT MGAP 3'!D33</f>
        <v>0</v>
      </c>
      <c r="F25" s="314"/>
      <c r="G25" s="188"/>
      <c r="H25" s="188"/>
      <c r="I25" s="188"/>
      <c r="J25" s="188"/>
      <c r="K25" s="188"/>
      <c r="L25" s="188"/>
      <c r="M25" s="189"/>
    </row>
    <row r="26" spans="2:13" x14ac:dyDescent="0.2">
      <c r="B26" s="319" t="s">
        <v>133</v>
      </c>
      <c r="C26" s="320"/>
      <c r="D26" s="325" t="s">
        <v>151</v>
      </c>
      <c r="E26" s="328">
        <f>'F SECT MGAP 4.1'!H15</f>
        <v>0</v>
      </c>
      <c r="F26" s="329"/>
      <c r="G26" s="188"/>
      <c r="H26" s="188"/>
      <c r="I26" s="188"/>
      <c r="J26" s="188"/>
      <c r="K26" s="188"/>
      <c r="L26" s="188"/>
      <c r="M26" s="189"/>
    </row>
    <row r="27" spans="2:13" x14ac:dyDescent="0.2">
      <c r="B27" s="321"/>
      <c r="C27" s="322"/>
      <c r="D27" s="326"/>
      <c r="E27" s="330"/>
      <c r="F27" s="331"/>
      <c r="G27" s="188"/>
      <c r="H27" s="188"/>
      <c r="I27" s="188"/>
      <c r="J27" s="188"/>
      <c r="K27" s="188"/>
      <c r="L27" s="188"/>
      <c r="M27" s="189"/>
    </row>
    <row r="28" spans="2:13" x14ac:dyDescent="0.2">
      <c r="B28" s="323"/>
      <c r="C28" s="324"/>
      <c r="D28" s="327"/>
      <c r="E28" s="332"/>
      <c r="F28" s="333"/>
      <c r="G28" s="188"/>
      <c r="H28" s="188"/>
      <c r="I28" s="188"/>
      <c r="J28" s="188"/>
      <c r="K28" s="188"/>
      <c r="L28" s="188"/>
      <c r="M28" s="189"/>
    </row>
    <row r="29" spans="2:13" ht="13.5" thickBot="1" x14ac:dyDescent="0.25">
      <c r="B29" s="193" t="s">
        <v>117</v>
      </c>
      <c r="C29" s="198"/>
      <c r="D29" s="199" t="s">
        <v>152</v>
      </c>
      <c r="E29" s="311">
        <f>'F SECT MGAP 5.1'!H15</f>
        <v>0</v>
      </c>
      <c r="F29" s="312"/>
      <c r="G29" s="188"/>
      <c r="H29" s="188"/>
      <c r="I29" s="188"/>
      <c r="J29" s="188"/>
      <c r="K29" s="188"/>
      <c r="L29" s="188"/>
      <c r="M29" s="189"/>
    </row>
    <row r="30" spans="2:13" x14ac:dyDescent="0.2">
      <c r="B30" s="194"/>
      <c r="C30" s="194"/>
      <c r="D30" s="195"/>
      <c r="E30" s="195"/>
      <c r="F30" s="195"/>
      <c r="G30" s="195"/>
      <c r="H30" s="195"/>
      <c r="I30" s="195"/>
      <c r="J30" s="196"/>
      <c r="K30" s="196"/>
      <c r="L30" s="174"/>
      <c r="M30" s="174"/>
    </row>
    <row r="31" spans="2:13" x14ac:dyDescent="0.2">
      <c r="B31" s="194"/>
      <c r="C31" s="194"/>
      <c r="D31" s="195"/>
      <c r="E31" s="195"/>
      <c r="F31" s="195"/>
      <c r="G31" s="195"/>
      <c r="H31" s="197"/>
      <c r="I31" s="195"/>
      <c r="J31" s="196"/>
      <c r="K31" s="196"/>
      <c r="L31" s="174"/>
      <c r="M31" s="174"/>
    </row>
    <row r="32" spans="2:13" x14ac:dyDescent="0.2">
      <c r="B32" s="194" t="s">
        <v>118</v>
      </c>
      <c r="C32" s="194"/>
      <c r="D32" s="195"/>
      <c r="E32" s="195"/>
      <c r="F32" s="195"/>
      <c r="G32" s="195"/>
      <c r="H32" s="195"/>
      <c r="I32" s="195"/>
      <c r="J32" s="196"/>
      <c r="K32" s="196"/>
      <c r="L32" s="174"/>
      <c r="M32" s="174"/>
    </row>
    <row r="33" spans="2:13" x14ac:dyDescent="0.2">
      <c r="B33" s="194"/>
      <c r="C33" s="194"/>
      <c r="D33" s="195"/>
      <c r="E33" s="195"/>
      <c r="F33" s="195"/>
      <c r="G33" s="195"/>
      <c r="H33" s="195"/>
      <c r="I33" s="195"/>
      <c r="J33" s="196"/>
      <c r="K33" s="196"/>
      <c r="L33" s="174"/>
      <c r="M33" s="174"/>
    </row>
    <row r="34" spans="2:13" x14ac:dyDescent="0.2">
      <c r="B34" s="194"/>
      <c r="C34" s="194"/>
      <c r="D34" s="195"/>
      <c r="E34" s="195"/>
      <c r="F34" s="195"/>
      <c r="G34" s="195"/>
      <c r="H34" s="195"/>
      <c r="I34" s="195"/>
      <c r="J34" s="196"/>
      <c r="K34" s="196"/>
      <c r="L34" s="174"/>
      <c r="M34" s="174"/>
    </row>
    <row r="35" spans="2:13" x14ac:dyDescent="0.2">
      <c r="B35" s="194"/>
      <c r="C35" s="194"/>
      <c r="D35" s="195"/>
      <c r="E35" s="195"/>
      <c r="F35" s="195"/>
      <c r="G35" s="195"/>
      <c r="H35" s="195"/>
      <c r="I35" s="195"/>
      <c r="J35" s="196"/>
      <c r="K35" s="196"/>
      <c r="L35" s="174"/>
      <c r="M35" s="174"/>
    </row>
    <row r="36" spans="2:13" x14ac:dyDescent="0.2">
      <c r="B36" s="194"/>
      <c r="C36" s="194"/>
      <c r="D36" s="195"/>
      <c r="E36" s="195"/>
      <c r="F36" s="195"/>
      <c r="G36" s="195"/>
      <c r="H36" s="195"/>
      <c r="I36" s="195"/>
      <c r="J36" s="196"/>
      <c r="K36" s="196"/>
      <c r="L36" s="174"/>
      <c r="M36" s="174"/>
    </row>
    <row r="37" spans="2:13" x14ac:dyDescent="0.2">
      <c r="B37" s="194"/>
      <c r="C37" s="194"/>
      <c r="D37" s="195"/>
      <c r="E37" s="195"/>
      <c r="F37" s="195"/>
      <c r="G37" s="195"/>
      <c r="H37" s="195"/>
      <c r="I37" s="195"/>
      <c r="J37" s="196"/>
      <c r="K37" s="196"/>
      <c r="L37" s="174"/>
      <c r="M37" s="174"/>
    </row>
    <row r="38" spans="2:13" x14ac:dyDescent="0.2">
      <c r="B38" s="194"/>
      <c r="C38" s="194"/>
      <c r="D38" s="195"/>
      <c r="E38" s="195"/>
      <c r="F38" s="195"/>
      <c r="G38" s="195"/>
      <c r="H38" s="195"/>
      <c r="I38" s="195"/>
      <c r="J38" s="196"/>
      <c r="K38" s="196"/>
      <c r="L38" s="174"/>
      <c r="M38" s="174"/>
    </row>
    <row r="39" spans="2:13" x14ac:dyDescent="0.2">
      <c r="B39" s="149"/>
      <c r="C39" s="149"/>
      <c r="D39" s="149"/>
      <c r="E39" s="149"/>
      <c r="F39" s="149"/>
      <c r="G39" s="149"/>
      <c r="H39" s="149"/>
      <c r="I39" s="149"/>
      <c r="J39" s="149"/>
      <c r="K39" s="149"/>
      <c r="L39" s="174"/>
      <c r="M39" s="174"/>
    </row>
    <row r="40" spans="2:13" x14ac:dyDescent="0.2">
      <c r="L40" s="149"/>
      <c r="M40" s="149"/>
    </row>
    <row r="41" spans="2:13" x14ac:dyDescent="0.2">
      <c r="L41" s="149"/>
      <c r="M41" s="149"/>
    </row>
  </sheetData>
  <mergeCells count="21">
    <mergeCell ref="E12:F12"/>
    <mergeCell ref="B26:C28"/>
    <mergeCell ref="D26:D28"/>
    <mergeCell ref="E26:F28"/>
    <mergeCell ref="B10:C10"/>
    <mergeCell ref="E10:F10"/>
    <mergeCell ref="B11:C11"/>
    <mergeCell ref="B12:C12"/>
    <mergeCell ref="E15:F15"/>
    <mergeCell ref="E16:F16"/>
    <mergeCell ref="E17:F17"/>
    <mergeCell ref="E18:F18"/>
    <mergeCell ref="E19:F19"/>
    <mergeCell ref="E20:F20"/>
    <mergeCell ref="E11:F11"/>
    <mergeCell ref="E29:F29"/>
    <mergeCell ref="E21:F21"/>
    <mergeCell ref="E22:F22"/>
    <mergeCell ref="E23:F23"/>
    <mergeCell ref="E24:F24"/>
    <mergeCell ref="E25:F25"/>
  </mergeCells>
  <conditionalFormatting sqref="B6:C8 B2:G2 B1:D1 F1:G1">
    <cfRule type="expression" dxfId="8" priority="3">
      <formula>#REF!="FACTURA FUERA DE FECHA"</formula>
    </cfRule>
  </conditionalFormatting>
  <conditionalFormatting sqref="B9:B12">
    <cfRule type="expression" dxfId="7" priority="2">
      <formula>#REF!="FACTURA FUERA DE FECHA"</formula>
    </cfRule>
  </conditionalFormatting>
  <conditionalFormatting sqref="E10:E11">
    <cfRule type="expression" dxfId="6" priority="1">
      <formula>#REF!="FACTURA FUERA DE FECHA"</formula>
    </cfRule>
  </conditionalFormatting>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98663-A488-4A9D-B7DF-D9694F8238AD}">
  <dimension ref="A2:K28"/>
  <sheetViews>
    <sheetView workbookViewId="0">
      <selection activeCell="B29" sqref="B29"/>
    </sheetView>
  </sheetViews>
  <sheetFormatPr baseColWidth="10" defaultRowHeight="12.75" x14ac:dyDescent="0.2"/>
  <cols>
    <col min="1" max="1" width="4.7109375" style="13" customWidth="1"/>
    <col min="2" max="2" width="59" style="13" customWidth="1"/>
    <col min="3" max="3" width="15.85546875" style="13" customWidth="1"/>
    <col min="4" max="4" width="18.7109375" style="13" customWidth="1"/>
    <col min="5" max="5" width="16.5703125" style="13" customWidth="1"/>
    <col min="6" max="6" width="15.42578125" style="13" customWidth="1"/>
    <col min="7" max="8" width="11.42578125" style="13"/>
    <col min="9" max="9" width="12.28515625" style="13" customWidth="1"/>
    <col min="10" max="10" width="13.85546875" style="13" customWidth="1"/>
    <col min="11" max="11" width="2" style="13" customWidth="1"/>
    <col min="12" max="16384" width="11.42578125" style="13"/>
  </cols>
  <sheetData>
    <row r="2" spans="1:11" x14ac:dyDescent="0.2">
      <c r="I2" s="2" t="s">
        <v>135</v>
      </c>
      <c r="J2" s="2"/>
    </row>
    <row r="3" spans="1:11" x14ac:dyDescent="0.2">
      <c r="B3" s="2"/>
      <c r="C3" s="2"/>
      <c r="I3" s="232"/>
      <c r="J3" s="232"/>
    </row>
    <row r="4" spans="1:11" x14ac:dyDescent="0.2">
      <c r="B4" s="2"/>
      <c r="C4" s="2"/>
      <c r="I4" s="232"/>
      <c r="J4" s="232"/>
    </row>
    <row r="5" spans="1:11" x14ac:dyDescent="0.2">
      <c r="B5" s="357" t="s">
        <v>139</v>
      </c>
      <c r="C5" s="357"/>
      <c r="D5" s="357"/>
      <c r="E5" s="357"/>
      <c r="F5" s="357"/>
      <c r="G5" s="5"/>
      <c r="H5" s="5"/>
      <c r="I5" s="5"/>
      <c r="J5" s="5"/>
    </row>
    <row r="6" spans="1:11" x14ac:dyDescent="0.2">
      <c r="B6" s="357" t="s">
        <v>13</v>
      </c>
      <c r="C6" s="357"/>
      <c r="D6" s="357"/>
      <c r="E6" s="357"/>
      <c r="F6" s="357"/>
      <c r="G6" s="5"/>
      <c r="H6" s="5"/>
      <c r="I6" s="5"/>
      <c r="J6" s="5"/>
    </row>
    <row r="7" spans="1:11" ht="13.5" thickBot="1" x14ac:dyDescent="0.25">
      <c r="A7" s="15"/>
      <c r="B7" s="14"/>
      <c r="C7" s="15"/>
    </row>
    <row r="8" spans="1:11" x14ac:dyDescent="0.2">
      <c r="B8" s="117"/>
      <c r="C8" s="365" t="s">
        <v>176</v>
      </c>
      <c r="D8" s="43" t="s">
        <v>3</v>
      </c>
      <c r="E8" s="43" t="s">
        <v>4</v>
      </c>
      <c r="F8" s="117" t="s">
        <v>5</v>
      </c>
      <c r="G8" s="117" t="s">
        <v>164</v>
      </c>
      <c r="H8" s="117" t="s">
        <v>165</v>
      </c>
      <c r="I8" s="7"/>
      <c r="J8" s="7"/>
      <c r="K8" s="15"/>
    </row>
    <row r="9" spans="1:11" x14ac:dyDescent="0.2">
      <c r="B9" s="120"/>
      <c r="C9" s="366"/>
      <c r="D9" s="120" t="s">
        <v>6</v>
      </c>
      <c r="E9" s="120" t="s">
        <v>6</v>
      </c>
      <c r="F9" s="120" t="s">
        <v>6</v>
      </c>
      <c r="G9" s="120" t="s">
        <v>6</v>
      </c>
      <c r="H9" s="120" t="s">
        <v>6</v>
      </c>
      <c r="I9" s="7"/>
      <c r="J9" s="7"/>
      <c r="K9" s="15"/>
    </row>
    <row r="10" spans="1:11" x14ac:dyDescent="0.2">
      <c r="B10" s="125"/>
      <c r="C10" s="366"/>
      <c r="D10" s="234"/>
      <c r="E10" s="234"/>
      <c r="F10" s="120"/>
      <c r="G10" s="120"/>
      <c r="H10" s="120"/>
      <c r="I10" s="7"/>
      <c r="J10" s="7"/>
      <c r="K10" s="15"/>
    </row>
    <row r="11" spans="1:11" ht="13.5" thickBot="1" x14ac:dyDescent="0.25">
      <c r="B11" s="120"/>
      <c r="C11" s="367"/>
      <c r="D11" s="129"/>
      <c r="E11" s="129"/>
      <c r="F11" s="128"/>
      <c r="G11" s="128"/>
      <c r="H11" s="128"/>
      <c r="I11" s="7"/>
      <c r="J11" s="7"/>
      <c r="K11" s="15"/>
    </row>
    <row r="12" spans="1:11" x14ac:dyDescent="0.2">
      <c r="B12" s="33"/>
      <c r="C12" s="34"/>
      <c r="D12" s="34"/>
      <c r="E12" s="34"/>
      <c r="F12" s="33"/>
      <c r="G12" s="33"/>
      <c r="H12" s="33"/>
      <c r="I12" s="19"/>
      <c r="J12" s="19"/>
      <c r="K12" s="15"/>
    </row>
    <row r="13" spans="1:11" x14ac:dyDescent="0.2">
      <c r="B13" s="35" t="s">
        <v>24</v>
      </c>
      <c r="C13" s="303"/>
      <c r="D13" s="225"/>
      <c r="E13" s="225"/>
      <c r="F13" s="226"/>
      <c r="G13" s="226"/>
      <c r="H13" s="226"/>
      <c r="I13" s="19"/>
      <c r="J13" s="19"/>
      <c r="K13" s="15"/>
    </row>
    <row r="14" spans="1:11" x14ac:dyDescent="0.2">
      <c r="B14" s="35"/>
      <c r="C14" s="303"/>
      <c r="D14" s="36"/>
      <c r="E14" s="36"/>
      <c r="F14" s="37"/>
      <c r="G14" s="37"/>
      <c r="H14" s="37"/>
      <c r="I14" s="19"/>
      <c r="J14" s="19"/>
      <c r="K14" s="15"/>
    </row>
    <row r="15" spans="1:11" x14ac:dyDescent="0.2">
      <c r="B15" s="35" t="s">
        <v>25</v>
      </c>
      <c r="C15" s="303"/>
      <c r="D15" s="225"/>
      <c r="E15" s="225"/>
      <c r="F15" s="226"/>
      <c r="G15" s="226"/>
      <c r="H15" s="226"/>
      <c r="I15" s="19"/>
      <c r="J15" s="19"/>
      <c r="K15" s="15"/>
    </row>
    <row r="16" spans="1:11" x14ac:dyDescent="0.2">
      <c r="B16" s="35"/>
      <c r="C16" s="303"/>
      <c r="D16" s="36"/>
      <c r="E16" s="36"/>
      <c r="F16" s="37"/>
      <c r="G16" s="37"/>
      <c r="H16" s="37"/>
      <c r="I16" s="19"/>
      <c r="J16" s="19"/>
      <c r="K16" s="15"/>
    </row>
    <row r="17" spans="2:11" x14ac:dyDescent="0.2">
      <c r="B17" s="35" t="s">
        <v>26</v>
      </c>
      <c r="C17" s="303"/>
      <c r="D17" s="225"/>
      <c r="E17" s="225"/>
      <c r="F17" s="226"/>
      <c r="G17" s="226"/>
      <c r="H17" s="226"/>
      <c r="I17" s="19"/>
      <c r="J17" s="19"/>
      <c r="K17" s="15"/>
    </row>
    <row r="18" spans="2:11" x14ac:dyDescent="0.2">
      <c r="B18" s="35"/>
      <c r="C18" s="303"/>
      <c r="D18" s="36"/>
      <c r="E18" s="36"/>
      <c r="F18" s="37"/>
      <c r="G18" s="37"/>
      <c r="H18" s="37"/>
      <c r="I18" s="19"/>
      <c r="J18" s="19"/>
      <c r="K18" s="15"/>
    </row>
    <row r="19" spans="2:11" x14ac:dyDescent="0.2">
      <c r="B19" s="35" t="s">
        <v>27</v>
      </c>
      <c r="C19" s="303"/>
      <c r="D19" s="225"/>
      <c r="E19" s="225"/>
      <c r="F19" s="226"/>
      <c r="G19" s="226"/>
      <c r="H19" s="226"/>
      <c r="I19" s="19"/>
      <c r="J19" s="19"/>
      <c r="K19" s="15"/>
    </row>
    <row r="20" spans="2:11" ht="13.5" thickBot="1" x14ac:dyDescent="0.25">
      <c r="B20" s="38"/>
      <c r="C20" s="38"/>
      <c r="D20" s="39"/>
      <c r="E20" s="39"/>
      <c r="F20" s="39"/>
      <c r="G20" s="39"/>
      <c r="H20" s="39"/>
      <c r="I20" s="19"/>
      <c r="J20" s="19"/>
      <c r="K20" s="15"/>
    </row>
    <row r="21" spans="2:11" ht="13.5" thickBot="1" x14ac:dyDescent="0.25">
      <c r="B21" s="40" t="s">
        <v>9</v>
      </c>
      <c r="C21" s="40"/>
      <c r="D21" s="41"/>
      <c r="E21" s="42"/>
      <c r="F21" s="42"/>
      <c r="G21" s="42"/>
      <c r="H21" s="42"/>
      <c r="I21" s="20"/>
      <c r="J21" s="20"/>
    </row>
    <row r="22" spans="2:11" x14ac:dyDescent="0.2">
      <c r="B22" s="15"/>
      <c r="C22" s="15"/>
      <c r="E22" s="22"/>
      <c r="F22" s="22"/>
      <c r="G22" s="22"/>
    </row>
    <row r="23" spans="2:11" x14ac:dyDescent="0.2">
      <c r="B23" s="15" t="s">
        <v>16</v>
      </c>
      <c r="C23" s="15"/>
      <c r="E23" s="22"/>
      <c r="F23" s="22"/>
      <c r="G23" s="22"/>
    </row>
    <row r="24" spans="2:11" x14ac:dyDescent="0.2">
      <c r="B24" s="269" t="s">
        <v>166</v>
      </c>
      <c r="C24" s="269"/>
      <c r="E24" s="22"/>
      <c r="F24" s="22"/>
      <c r="G24" s="22"/>
    </row>
    <row r="25" spans="2:11" x14ac:dyDescent="0.2">
      <c r="B25" s="2" t="s">
        <v>141</v>
      </c>
      <c r="C25" s="2"/>
      <c r="E25" s="22"/>
      <c r="F25" s="22"/>
      <c r="G25" s="23"/>
    </row>
    <row r="26" spans="2:11" x14ac:dyDescent="0.2">
      <c r="E26" s="22"/>
      <c r="F26" s="22"/>
      <c r="G26" s="23"/>
    </row>
    <row r="27" spans="2:11" x14ac:dyDescent="0.2">
      <c r="B27" s="15"/>
      <c r="C27" s="15"/>
      <c r="E27" s="22"/>
      <c r="F27" s="22"/>
      <c r="G27" s="23"/>
    </row>
    <row r="28" spans="2:11" x14ac:dyDescent="0.2">
      <c r="B28" s="15"/>
      <c r="C28" s="15"/>
    </row>
  </sheetData>
  <mergeCells count="3">
    <mergeCell ref="B5:F5"/>
    <mergeCell ref="B6:F6"/>
    <mergeCell ref="C8:C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35921-780E-419A-8218-BD095DA07560}">
  <dimension ref="B2:M22"/>
  <sheetViews>
    <sheetView topLeftCell="A2" workbookViewId="0">
      <selection activeCell="D26" sqref="D26"/>
    </sheetView>
  </sheetViews>
  <sheetFormatPr baseColWidth="10" defaultRowHeight="12.75" x14ac:dyDescent="0.2"/>
  <cols>
    <col min="1" max="1" width="4.7109375" style="13" customWidth="1"/>
    <col min="2" max="2" width="27.5703125" style="13" customWidth="1"/>
    <col min="3" max="3" width="24.7109375" style="13" customWidth="1"/>
    <col min="4" max="4" width="15.5703125" style="13" customWidth="1"/>
    <col min="5" max="5" width="24.7109375" style="13" customWidth="1"/>
    <col min="6" max="6" width="16.5703125" style="13" customWidth="1"/>
    <col min="7" max="7" width="23.5703125" style="13" customWidth="1"/>
    <col min="8" max="8" width="16.85546875" style="13" customWidth="1"/>
    <col min="9" max="10" width="15" style="13" customWidth="1"/>
    <col min="11" max="11" width="2.42578125" style="13" customWidth="1"/>
    <col min="12" max="16384" width="11.42578125" style="13"/>
  </cols>
  <sheetData>
    <row r="2" spans="2:13" x14ac:dyDescent="0.2">
      <c r="G2" s="2"/>
      <c r="H2" s="2" t="s">
        <v>136</v>
      </c>
    </row>
    <row r="3" spans="2:13" x14ac:dyDescent="0.2">
      <c r="C3" s="18"/>
      <c r="F3" s="18"/>
      <c r="G3" s="18"/>
      <c r="H3" s="5"/>
      <c r="K3" s="232"/>
      <c r="L3" s="232"/>
      <c r="M3" s="232"/>
    </row>
    <row r="4" spans="2:13" x14ac:dyDescent="0.2">
      <c r="B4" s="2"/>
      <c r="E4" s="18"/>
      <c r="F4" s="232"/>
      <c r="G4" s="232"/>
      <c r="H4" s="7"/>
    </row>
    <row r="5" spans="2:13" x14ac:dyDescent="0.2">
      <c r="B5" s="2"/>
    </row>
    <row r="6" spans="2:13" x14ac:dyDescent="0.2">
      <c r="B6" s="357" t="s">
        <v>137</v>
      </c>
      <c r="C6" s="357"/>
      <c r="D6" s="357"/>
      <c r="E6" s="357"/>
      <c r="F6" s="232"/>
      <c r="G6" s="232"/>
      <c r="H6" s="5"/>
      <c r="I6" s="5"/>
      <c r="J6" s="5"/>
      <c r="K6" s="5"/>
    </row>
    <row r="7" spans="2:13" x14ac:dyDescent="0.2">
      <c r="B7" s="232"/>
      <c r="C7" s="232"/>
      <c r="D7" s="232"/>
      <c r="E7" s="232"/>
      <c r="F7" s="232"/>
      <c r="G7" s="232"/>
      <c r="H7" s="5"/>
      <c r="I7" s="5"/>
      <c r="J7" s="5"/>
      <c r="K7" s="5"/>
    </row>
    <row r="8" spans="2:13" x14ac:dyDescent="0.2">
      <c r="B8" s="233" t="s">
        <v>20</v>
      </c>
      <c r="C8" s="232"/>
      <c r="D8" s="232"/>
      <c r="E8" s="232"/>
      <c r="F8" s="232"/>
      <c r="G8" s="232"/>
      <c r="H8" s="5"/>
      <c r="I8" s="5"/>
      <c r="J8" s="5"/>
      <c r="K8" s="5"/>
    </row>
    <row r="9" spans="2:13" ht="13.5" thickBot="1" x14ac:dyDescent="0.25">
      <c r="B9" s="15"/>
      <c r="D9" s="15"/>
      <c r="E9" s="15"/>
      <c r="F9" s="15"/>
      <c r="G9" s="15"/>
      <c r="H9" s="15"/>
      <c r="I9" s="15"/>
      <c r="J9" s="15"/>
    </row>
    <row r="10" spans="2:13" x14ac:dyDescent="0.2">
      <c r="B10" s="43"/>
      <c r="C10" s="44"/>
      <c r="D10" s="43"/>
      <c r="E10" s="44"/>
      <c r="F10" s="43"/>
      <c r="G10" s="44"/>
      <c r="H10" s="369" t="s">
        <v>74</v>
      </c>
      <c r="I10" s="7"/>
      <c r="J10" s="7"/>
      <c r="K10" s="15"/>
      <c r="L10" s="15"/>
    </row>
    <row r="11" spans="2:13" x14ac:dyDescent="0.2">
      <c r="B11" s="374" t="s">
        <v>19</v>
      </c>
      <c r="C11" s="375"/>
      <c r="D11" s="374" t="s">
        <v>22</v>
      </c>
      <c r="E11" s="375"/>
      <c r="F11" s="374" t="s">
        <v>21</v>
      </c>
      <c r="G11" s="375"/>
      <c r="H11" s="370"/>
      <c r="I11" s="7"/>
      <c r="J11" s="7"/>
      <c r="K11" s="15"/>
      <c r="L11" s="15"/>
    </row>
    <row r="12" spans="2:13" ht="13.5" thickBot="1" x14ac:dyDescent="0.25">
      <c r="B12" s="372" t="s">
        <v>6</v>
      </c>
      <c r="C12" s="373"/>
      <c r="D12" s="372"/>
      <c r="E12" s="373"/>
      <c r="F12" s="372" t="s">
        <v>0</v>
      </c>
      <c r="G12" s="373"/>
      <c r="H12" s="370"/>
      <c r="I12" s="7"/>
      <c r="J12" s="7"/>
      <c r="K12" s="15"/>
      <c r="L12" s="15"/>
    </row>
    <row r="13" spans="2:13" ht="13.5" thickBot="1" x14ac:dyDescent="0.25">
      <c r="B13" s="45" t="s">
        <v>18</v>
      </c>
      <c r="C13" s="46" t="s">
        <v>138</v>
      </c>
      <c r="D13" s="45" t="s">
        <v>18</v>
      </c>
      <c r="E13" s="46" t="s">
        <v>138</v>
      </c>
      <c r="F13" s="45" t="s">
        <v>18</v>
      </c>
      <c r="G13" s="46" t="s">
        <v>138</v>
      </c>
      <c r="H13" s="371"/>
      <c r="I13" s="7"/>
      <c r="J13" s="7"/>
      <c r="K13" s="15"/>
      <c r="L13" s="15"/>
    </row>
    <row r="14" spans="2:13" x14ac:dyDescent="0.2">
      <c r="B14" s="47"/>
      <c r="C14" s="47"/>
      <c r="D14" s="48"/>
      <c r="E14" s="49"/>
      <c r="F14" s="50"/>
      <c r="G14" s="51"/>
      <c r="H14" s="52"/>
      <c r="I14" s="7"/>
      <c r="J14" s="7"/>
      <c r="K14" s="15"/>
      <c r="L14" s="15"/>
    </row>
    <row r="15" spans="2:13" x14ac:dyDescent="0.2">
      <c r="B15" s="53"/>
      <c r="C15" s="54"/>
      <c r="D15" s="53"/>
      <c r="E15" s="55"/>
      <c r="F15" s="56">
        <f>B15-D15</f>
        <v>0</v>
      </c>
      <c r="G15" s="57">
        <f>C15-E15</f>
        <v>0</v>
      </c>
      <c r="H15" s="230">
        <f>IFERROR(IF((E15/B15)/0.05&gt;10,10,(E15/B15)/0.05),0)</f>
        <v>0</v>
      </c>
      <c r="I15" s="19"/>
      <c r="J15" s="19"/>
      <c r="K15" s="15"/>
      <c r="L15" s="15"/>
    </row>
    <row r="16" spans="2:13" ht="13.5" thickBot="1" x14ac:dyDescent="0.25">
      <c r="B16" s="58"/>
      <c r="C16" s="58"/>
      <c r="D16" s="59"/>
      <c r="E16" s="60"/>
      <c r="F16" s="61"/>
      <c r="G16" s="62"/>
      <c r="H16" s="61"/>
      <c r="I16" s="19"/>
      <c r="J16" s="19"/>
      <c r="K16" s="15"/>
      <c r="L16" s="15"/>
    </row>
    <row r="17" spans="2:12" x14ac:dyDescent="0.2">
      <c r="B17" s="63"/>
      <c r="C17" s="63"/>
      <c r="D17" s="19"/>
      <c r="E17" s="19"/>
      <c r="F17" s="19"/>
      <c r="G17" s="19"/>
      <c r="H17" s="19"/>
      <c r="I17" s="19"/>
      <c r="J17" s="19"/>
      <c r="K17" s="15"/>
      <c r="L17" s="15"/>
    </row>
    <row r="18" spans="2:12" x14ac:dyDescent="0.2">
      <c r="B18" s="13" t="s">
        <v>23</v>
      </c>
      <c r="C18" s="15"/>
      <c r="D18" s="20"/>
      <c r="E18" s="20"/>
      <c r="F18" s="20"/>
      <c r="G18" s="20"/>
      <c r="H18" s="20"/>
      <c r="I18" s="20"/>
      <c r="J18" s="20"/>
      <c r="K18" s="20"/>
      <c r="L18" s="15"/>
    </row>
    <row r="20" spans="2:12" x14ac:dyDescent="0.2">
      <c r="B20" s="13" t="s">
        <v>50</v>
      </c>
    </row>
    <row r="22" spans="2:12" ht="38.25" customHeight="1" x14ac:dyDescent="0.2">
      <c r="B22" s="381" t="s">
        <v>140</v>
      </c>
      <c r="C22" s="381"/>
      <c r="D22" s="381"/>
      <c r="E22" s="381"/>
      <c r="F22" s="381"/>
      <c r="G22" s="381"/>
    </row>
  </sheetData>
  <mergeCells count="9">
    <mergeCell ref="B22:G22"/>
    <mergeCell ref="B6:E6"/>
    <mergeCell ref="H10:H13"/>
    <mergeCell ref="B11:C11"/>
    <mergeCell ref="D11:E11"/>
    <mergeCell ref="F11:G11"/>
    <mergeCell ref="B12:C12"/>
    <mergeCell ref="D12:E12"/>
    <mergeCell ref="F12:G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4F5B3-3AD7-4678-B27C-05EBB3D7A739}">
  <dimension ref="A2:K29"/>
  <sheetViews>
    <sheetView workbookViewId="0">
      <selection activeCell="B26" sqref="B26:J26"/>
    </sheetView>
  </sheetViews>
  <sheetFormatPr baseColWidth="10" defaultRowHeight="12.75" x14ac:dyDescent="0.2"/>
  <cols>
    <col min="1" max="1" width="4.7109375" style="270" customWidth="1"/>
    <col min="2" max="2" width="59" style="270" customWidth="1"/>
    <col min="3" max="3" width="17.28515625" style="270" customWidth="1"/>
    <col min="4" max="4" width="14" style="270" customWidth="1"/>
    <col min="5" max="5" width="13.85546875" style="270" customWidth="1"/>
    <col min="6" max="6" width="14.140625" style="270" customWidth="1"/>
    <col min="7" max="7" width="12.28515625" style="270" customWidth="1"/>
    <col min="8" max="8" width="13.42578125" style="270" customWidth="1"/>
    <col min="9" max="10" width="11.42578125" style="270"/>
    <col min="11" max="11" width="2" style="270" customWidth="1"/>
    <col min="12" max="257" width="11.42578125" style="270"/>
    <col min="258" max="258" width="4.7109375" style="270" customWidth="1"/>
    <col min="259" max="259" width="59" style="270" customWidth="1"/>
    <col min="260" max="266" width="11.42578125" style="270"/>
    <col min="267" max="267" width="2" style="270" customWidth="1"/>
    <col min="268" max="513" width="11.42578125" style="270"/>
    <col min="514" max="514" width="4.7109375" style="270" customWidth="1"/>
    <col min="515" max="515" width="59" style="270" customWidth="1"/>
    <col min="516" max="522" width="11.42578125" style="270"/>
    <col min="523" max="523" width="2" style="270" customWidth="1"/>
    <col min="524" max="769" width="11.42578125" style="270"/>
    <col min="770" max="770" width="4.7109375" style="270" customWidth="1"/>
    <col min="771" max="771" width="59" style="270" customWidth="1"/>
    <col min="772" max="778" width="11.42578125" style="270"/>
    <col min="779" max="779" width="2" style="270" customWidth="1"/>
    <col min="780" max="1025" width="11.42578125" style="270"/>
    <col min="1026" max="1026" width="4.7109375" style="270" customWidth="1"/>
    <col min="1027" max="1027" width="59" style="270" customWidth="1"/>
    <col min="1028" max="1034" width="11.42578125" style="270"/>
    <col min="1035" max="1035" width="2" style="270" customWidth="1"/>
    <col min="1036" max="1281" width="11.42578125" style="270"/>
    <col min="1282" max="1282" width="4.7109375" style="270" customWidth="1"/>
    <col min="1283" max="1283" width="59" style="270" customWidth="1"/>
    <col min="1284" max="1290" width="11.42578125" style="270"/>
    <col min="1291" max="1291" width="2" style="270" customWidth="1"/>
    <col min="1292" max="1537" width="11.42578125" style="270"/>
    <col min="1538" max="1538" width="4.7109375" style="270" customWidth="1"/>
    <col min="1539" max="1539" width="59" style="270" customWidth="1"/>
    <col min="1540" max="1546" width="11.42578125" style="270"/>
    <col min="1547" max="1547" width="2" style="270" customWidth="1"/>
    <col min="1548" max="1793" width="11.42578125" style="270"/>
    <col min="1794" max="1794" width="4.7109375" style="270" customWidth="1"/>
    <col min="1795" max="1795" width="59" style="270" customWidth="1"/>
    <col min="1796" max="1802" width="11.42578125" style="270"/>
    <col min="1803" max="1803" width="2" style="270" customWidth="1"/>
    <col min="1804" max="2049" width="11.42578125" style="270"/>
    <col min="2050" max="2050" width="4.7109375" style="270" customWidth="1"/>
    <col min="2051" max="2051" width="59" style="270" customWidth="1"/>
    <col min="2052" max="2058" width="11.42578125" style="270"/>
    <col min="2059" max="2059" width="2" style="270" customWidth="1"/>
    <col min="2060" max="2305" width="11.42578125" style="270"/>
    <col min="2306" max="2306" width="4.7109375" style="270" customWidth="1"/>
    <col min="2307" max="2307" width="59" style="270" customWidth="1"/>
    <col min="2308" max="2314" width="11.42578125" style="270"/>
    <col min="2315" max="2315" width="2" style="270" customWidth="1"/>
    <col min="2316" max="2561" width="11.42578125" style="270"/>
    <col min="2562" max="2562" width="4.7109375" style="270" customWidth="1"/>
    <col min="2563" max="2563" width="59" style="270" customWidth="1"/>
    <col min="2564" max="2570" width="11.42578125" style="270"/>
    <col min="2571" max="2571" width="2" style="270" customWidth="1"/>
    <col min="2572" max="2817" width="11.42578125" style="270"/>
    <col min="2818" max="2818" width="4.7109375" style="270" customWidth="1"/>
    <col min="2819" max="2819" width="59" style="270" customWidth="1"/>
    <col min="2820" max="2826" width="11.42578125" style="270"/>
    <col min="2827" max="2827" width="2" style="270" customWidth="1"/>
    <col min="2828" max="3073" width="11.42578125" style="270"/>
    <col min="3074" max="3074" width="4.7109375" style="270" customWidth="1"/>
    <col min="3075" max="3075" width="59" style="270" customWidth="1"/>
    <col min="3076" max="3082" width="11.42578125" style="270"/>
    <col min="3083" max="3083" width="2" style="270" customWidth="1"/>
    <col min="3084" max="3329" width="11.42578125" style="270"/>
    <col min="3330" max="3330" width="4.7109375" style="270" customWidth="1"/>
    <col min="3331" max="3331" width="59" style="270" customWidth="1"/>
    <col min="3332" max="3338" width="11.42578125" style="270"/>
    <col min="3339" max="3339" width="2" style="270" customWidth="1"/>
    <col min="3340" max="3585" width="11.42578125" style="270"/>
    <col min="3586" max="3586" width="4.7109375" style="270" customWidth="1"/>
    <col min="3587" max="3587" width="59" style="270" customWidth="1"/>
    <col min="3588" max="3594" width="11.42578125" style="270"/>
    <col min="3595" max="3595" width="2" style="270" customWidth="1"/>
    <col min="3596" max="3841" width="11.42578125" style="270"/>
    <col min="3842" max="3842" width="4.7109375" style="270" customWidth="1"/>
    <col min="3843" max="3843" width="59" style="270" customWidth="1"/>
    <col min="3844" max="3850" width="11.42578125" style="270"/>
    <col min="3851" max="3851" width="2" style="270" customWidth="1"/>
    <col min="3852" max="4097" width="11.42578125" style="270"/>
    <col min="4098" max="4098" width="4.7109375" style="270" customWidth="1"/>
    <col min="4099" max="4099" width="59" style="270" customWidth="1"/>
    <col min="4100" max="4106" width="11.42578125" style="270"/>
    <col min="4107" max="4107" width="2" style="270" customWidth="1"/>
    <col min="4108" max="4353" width="11.42578125" style="270"/>
    <col min="4354" max="4354" width="4.7109375" style="270" customWidth="1"/>
    <col min="4355" max="4355" width="59" style="270" customWidth="1"/>
    <col min="4356" max="4362" width="11.42578125" style="270"/>
    <col min="4363" max="4363" width="2" style="270" customWidth="1"/>
    <col min="4364" max="4609" width="11.42578125" style="270"/>
    <col min="4610" max="4610" width="4.7109375" style="270" customWidth="1"/>
    <col min="4611" max="4611" width="59" style="270" customWidth="1"/>
    <col min="4612" max="4618" width="11.42578125" style="270"/>
    <col min="4619" max="4619" width="2" style="270" customWidth="1"/>
    <col min="4620" max="4865" width="11.42578125" style="270"/>
    <col min="4866" max="4866" width="4.7109375" style="270" customWidth="1"/>
    <col min="4867" max="4867" width="59" style="270" customWidth="1"/>
    <col min="4868" max="4874" width="11.42578125" style="270"/>
    <col min="4875" max="4875" width="2" style="270" customWidth="1"/>
    <col min="4876" max="5121" width="11.42578125" style="270"/>
    <col min="5122" max="5122" width="4.7109375" style="270" customWidth="1"/>
    <col min="5123" max="5123" width="59" style="270" customWidth="1"/>
    <col min="5124" max="5130" width="11.42578125" style="270"/>
    <col min="5131" max="5131" width="2" style="270" customWidth="1"/>
    <col min="5132" max="5377" width="11.42578125" style="270"/>
    <col min="5378" max="5378" width="4.7109375" style="270" customWidth="1"/>
    <col min="5379" max="5379" width="59" style="270" customWidth="1"/>
    <col min="5380" max="5386" width="11.42578125" style="270"/>
    <col min="5387" max="5387" width="2" style="270" customWidth="1"/>
    <col min="5388" max="5633" width="11.42578125" style="270"/>
    <col min="5634" max="5634" width="4.7109375" style="270" customWidth="1"/>
    <col min="5635" max="5635" width="59" style="270" customWidth="1"/>
    <col min="5636" max="5642" width="11.42578125" style="270"/>
    <col min="5643" max="5643" width="2" style="270" customWidth="1"/>
    <col min="5644" max="5889" width="11.42578125" style="270"/>
    <col min="5890" max="5890" width="4.7109375" style="270" customWidth="1"/>
    <col min="5891" max="5891" width="59" style="270" customWidth="1"/>
    <col min="5892" max="5898" width="11.42578125" style="270"/>
    <col min="5899" max="5899" width="2" style="270" customWidth="1"/>
    <col min="5900" max="6145" width="11.42578125" style="270"/>
    <col min="6146" max="6146" width="4.7109375" style="270" customWidth="1"/>
    <col min="6147" max="6147" width="59" style="270" customWidth="1"/>
    <col min="6148" max="6154" width="11.42578125" style="270"/>
    <col min="6155" max="6155" width="2" style="270" customWidth="1"/>
    <col min="6156" max="6401" width="11.42578125" style="270"/>
    <col min="6402" max="6402" width="4.7109375" style="270" customWidth="1"/>
    <col min="6403" max="6403" width="59" style="270" customWidth="1"/>
    <col min="6404" max="6410" width="11.42578125" style="270"/>
    <col min="6411" max="6411" width="2" style="270" customWidth="1"/>
    <col min="6412" max="6657" width="11.42578125" style="270"/>
    <col min="6658" max="6658" width="4.7109375" style="270" customWidth="1"/>
    <col min="6659" max="6659" width="59" style="270" customWidth="1"/>
    <col min="6660" max="6666" width="11.42578125" style="270"/>
    <col min="6667" max="6667" width="2" style="270" customWidth="1"/>
    <col min="6668" max="6913" width="11.42578125" style="270"/>
    <col min="6914" max="6914" width="4.7109375" style="270" customWidth="1"/>
    <col min="6915" max="6915" width="59" style="270" customWidth="1"/>
    <col min="6916" max="6922" width="11.42578125" style="270"/>
    <col min="6923" max="6923" width="2" style="270" customWidth="1"/>
    <col min="6924" max="7169" width="11.42578125" style="270"/>
    <col min="7170" max="7170" width="4.7109375" style="270" customWidth="1"/>
    <col min="7171" max="7171" width="59" style="270" customWidth="1"/>
    <col min="7172" max="7178" width="11.42578125" style="270"/>
    <col min="7179" max="7179" width="2" style="270" customWidth="1"/>
    <col min="7180" max="7425" width="11.42578125" style="270"/>
    <col min="7426" max="7426" width="4.7109375" style="270" customWidth="1"/>
    <col min="7427" max="7427" width="59" style="270" customWidth="1"/>
    <col min="7428" max="7434" width="11.42578125" style="270"/>
    <col min="7435" max="7435" width="2" style="270" customWidth="1"/>
    <col min="7436" max="7681" width="11.42578125" style="270"/>
    <col min="7682" max="7682" width="4.7109375" style="270" customWidth="1"/>
    <col min="7683" max="7683" width="59" style="270" customWidth="1"/>
    <col min="7684" max="7690" width="11.42578125" style="270"/>
    <col min="7691" max="7691" width="2" style="270" customWidth="1"/>
    <col min="7692" max="7937" width="11.42578125" style="270"/>
    <col min="7938" max="7938" width="4.7109375" style="270" customWidth="1"/>
    <col min="7939" max="7939" width="59" style="270" customWidth="1"/>
    <col min="7940" max="7946" width="11.42578125" style="270"/>
    <col min="7947" max="7947" width="2" style="270" customWidth="1"/>
    <col min="7948" max="8193" width="11.42578125" style="270"/>
    <col min="8194" max="8194" width="4.7109375" style="270" customWidth="1"/>
    <col min="8195" max="8195" width="59" style="270" customWidth="1"/>
    <col min="8196" max="8202" width="11.42578125" style="270"/>
    <col min="8203" max="8203" width="2" style="270" customWidth="1"/>
    <col min="8204" max="8449" width="11.42578125" style="270"/>
    <col min="8450" max="8450" width="4.7109375" style="270" customWidth="1"/>
    <col min="8451" max="8451" width="59" style="270" customWidth="1"/>
    <col min="8452" max="8458" width="11.42578125" style="270"/>
    <col min="8459" max="8459" width="2" style="270" customWidth="1"/>
    <col min="8460" max="8705" width="11.42578125" style="270"/>
    <col min="8706" max="8706" width="4.7109375" style="270" customWidth="1"/>
    <col min="8707" max="8707" width="59" style="270" customWidth="1"/>
    <col min="8708" max="8714" width="11.42578125" style="270"/>
    <col min="8715" max="8715" width="2" style="270" customWidth="1"/>
    <col min="8716" max="8961" width="11.42578125" style="270"/>
    <col min="8962" max="8962" width="4.7109375" style="270" customWidth="1"/>
    <col min="8963" max="8963" width="59" style="270" customWidth="1"/>
    <col min="8964" max="8970" width="11.42578125" style="270"/>
    <col min="8971" max="8971" width="2" style="270" customWidth="1"/>
    <col min="8972" max="9217" width="11.42578125" style="270"/>
    <col min="9218" max="9218" width="4.7109375" style="270" customWidth="1"/>
    <col min="9219" max="9219" width="59" style="270" customWidth="1"/>
    <col min="9220" max="9226" width="11.42578125" style="270"/>
    <col min="9227" max="9227" width="2" style="270" customWidth="1"/>
    <col min="9228" max="9473" width="11.42578125" style="270"/>
    <col min="9474" max="9474" width="4.7109375" style="270" customWidth="1"/>
    <col min="9475" max="9475" width="59" style="270" customWidth="1"/>
    <col min="9476" max="9482" width="11.42578125" style="270"/>
    <col min="9483" max="9483" width="2" style="270" customWidth="1"/>
    <col min="9484" max="9729" width="11.42578125" style="270"/>
    <col min="9730" max="9730" width="4.7109375" style="270" customWidth="1"/>
    <col min="9731" max="9731" width="59" style="270" customWidth="1"/>
    <col min="9732" max="9738" width="11.42578125" style="270"/>
    <col min="9739" max="9739" width="2" style="270" customWidth="1"/>
    <col min="9740" max="9985" width="11.42578125" style="270"/>
    <col min="9986" max="9986" width="4.7109375" style="270" customWidth="1"/>
    <col min="9987" max="9987" width="59" style="270" customWidth="1"/>
    <col min="9988" max="9994" width="11.42578125" style="270"/>
    <col min="9995" max="9995" width="2" style="270" customWidth="1"/>
    <col min="9996" max="10241" width="11.42578125" style="270"/>
    <col min="10242" max="10242" width="4.7109375" style="270" customWidth="1"/>
    <col min="10243" max="10243" width="59" style="270" customWidth="1"/>
    <col min="10244" max="10250" width="11.42578125" style="270"/>
    <col min="10251" max="10251" width="2" style="270" customWidth="1"/>
    <col min="10252" max="10497" width="11.42578125" style="270"/>
    <col min="10498" max="10498" width="4.7109375" style="270" customWidth="1"/>
    <col min="10499" max="10499" width="59" style="270" customWidth="1"/>
    <col min="10500" max="10506" width="11.42578125" style="270"/>
    <col min="10507" max="10507" width="2" style="270" customWidth="1"/>
    <col min="10508" max="10753" width="11.42578125" style="270"/>
    <col min="10754" max="10754" width="4.7109375" style="270" customWidth="1"/>
    <col min="10755" max="10755" width="59" style="270" customWidth="1"/>
    <col min="10756" max="10762" width="11.42578125" style="270"/>
    <col min="10763" max="10763" width="2" style="270" customWidth="1"/>
    <col min="10764" max="11009" width="11.42578125" style="270"/>
    <col min="11010" max="11010" width="4.7109375" style="270" customWidth="1"/>
    <col min="11011" max="11011" width="59" style="270" customWidth="1"/>
    <col min="11012" max="11018" width="11.42578125" style="270"/>
    <col min="11019" max="11019" width="2" style="270" customWidth="1"/>
    <col min="11020" max="11265" width="11.42578125" style="270"/>
    <col min="11266" max="11266" width="4.7109375" style="270" customWidth="1"/>
    <col min="11267" max="11267" width="59" style="270" customWidth="1"/>
    <col min="11268" max="11274" width="11.42578125" style="270"/>
    <col min="11275" max="11275" width="2" style="270" customWidth="1"/>
    <col min="11276" max="11521" width="11.42578125" style="270"/>
    <col min="11522" max="11522" width="4.7109375" style="270" customWidth="1"/>
    <col min="11523" max="11523" width="59" style="270" customWidth="1"/>
    <col min="11524" max="11530" width="11.42578125" style="270"/>
    <col min="11531" max="11531" width="2" style="270" customWidth="1"/>
    <col min="11532" max="11777" width="11.42578125" style="270"/>
    <col min="11778" max="11778" width="4.7109375" style="270" customWidth="1"/>
    <col min="11779" max="11779" width="59" style="270" customWidth="1"/>
    <col min="11780" max="11786" width="11.42578125" style="270"/>
    <col min="11787" max="11787" width="2" style="270" customWidth="1"/>
    <col min="11788" max="12033" width="11.42578125" style="270"/>
    <col min="12034" max="12034" width="4.7109375" style="270" customWidth="1"/>
    <col min="12035" max="12035" width="59" style="270" customWidth="1"/>
    <col min="12036" max="12042" width="11.42578125" style="270"/>
    <col min="12043" max="12043" width="2" style="270" customWidth="1"/>
    <col min="12044" max="12289" width="11.42578125" style="270"/>
    <col min="12290" max="12290" width="4.7109375" style="270" customWidth="1"/>
    <col min="12291" max="12291" width="59" style="270" customWidth="1"/>
    <col min="12292" max="12298" width="11.42578125" style="270"/>
    <col min="12299" max="12299" width="2" style="270" customWidth="1"/>
    <col min="12300" max="12545" width="11.42578125" style="270"/>
    <col min="12546" max="12546" width="4.7109375" style="270" customWidth="1"/>
    <col min="12547" max="12547" width="59" style="270" customWidth="1"/>
    <col min="12548" max="12554" width="11.42578125" style="270"/>
    <col min="12555" max="12555" width="2" style="270" customWidth="1"/>
    <col min="12556" max="12801" width="11.42578125" style="270"/>
    <col min="12802" max="12802" width="4.7109375" style="270" customWidth="1"/>
    <col min="12803" max="12803" width="59" style="270" customWidth="1"/>
    <col min="12804" max="12810" width="11.42578125" style="270"/>
    <col min="12811" max="12811" width="2" style="270" customWidth="1"/>
    <col min="12812" max="13057" width="11.42578125" style="270"/>
    <col min="13058" max="13058" width="4.7109375" style="270" customWidth="1"/>
    <col min="13059" max="13059" width="59" style="270" customWidth="1"/>
    <col min="13060" max="13066" width="11.42578125" style="270"/>
    <col min="13067" max="13067" width="2" style="270" customWidth="1"/>
    <col min="13068" max="13313" width="11.42578125" style="270"/>
    <col min="13314" max="13314" width="4.7109375" style="270" customWidth="1"/>
    <col min="13315" max="13315" width="59" style="270" customWidth="1"/>
    <col min="13316" max="13322" width="11.42578125" style="270"/>
    <col min="13323" max="13323" width="2" style="270" customWidth="1"/>
    <col min="13324" max="13569" width="11.42578125" style="270"/>
    <col min="13570" max="13570" width="4.7109375" style="270" customWidth="1"/>
    <col min="13571" max="13571" width="59" style="270" customWidth="1"/>
    <col min="13572" max="13578" width="11.42578125" style="270"/>
    <col min="13579" max="13579" width="2" style="270" customWidth="1"/>
    <col min="13580" max="13825" width="11.42578125" style="270"/>
    <col min="13826" max="13826" width="4.7109375" style="270" customWidth="1"/>
    <col min="13827" max="13827" width="59" style="270" customWidth="1"/>
    <col min="13828" max="13834" width="11.42578125" style="270"/>
    <col min="13835" max="13835" width="2" style="270" customWidth="1"/>
    <col min="13836" max="14081" width="11.42578125" style="270"/>
    <col min="14082" max="14082" width="4.7109375" style="270" customWidth="1"/>
    <col min="14083" max="14083" width="59" style="270" customWidth="1"/>
    <col min="14084" max="14090" width="11.42578125" style="270"/>
    <col min="14091" max="14091" width="2" style="270" customWidth="1"/>
    <col min="14092" max="14337" width="11.42578125" style="270"/>
    <col min="14338" max="14338" width="4.7109375" style="270" customWidth="1"/>
    <col min="14339" max="14339" width="59" style="270" customWidth="1"/>
    <col min="14340" max="14346" width="11.42578125" style="270"/>
    <col min="14347" max="14347" width="2" style="270" customWidth="1"/>
    <col min="14348" max="14593" width="11.42578125" style="270"/>
    <col min="14594" max="14594" width="4.7109375" style="270" customWidth="1"/>
    <col min="14595" max="14595" width="59" style="270" customWidth="1"/>
    <col min="14596" max="14602" width="11.42578125" style="270"/>
    <col min="14603" max="14603" width="2" style="270" customWidth="1"/>
    <col min="14604" max="14849" width="11.42578125" style="270"/>
    <col min="14850" max="14850" width="4.7109375" style="270" customWidth="1"/>
    <col min="14851" max="14851" width="59" style="270" customWidth="1"/>
    <col min="14852" max="14858" width="11.42578125" style="270"/>
    <col min="14859" max="14859" width="2" style="270" customWidth="1"/>
    <col min="14860" max="15105" width="11.42578125" style="270"/>
    <col min="15106" max="15106" width="4.7109375" style="270" customWidth="1"/>
    <col min="15107" max="15107" width="59" style="270" customWidth="1"/>
    <col min="15108" max="15114" width="11.42578125" style="270"/>
    <col min="15115" max="15115" width="2" style="270" customWidth="1"/>
    <col min="15116" max="15361" width="11.42578125" style="270"/>
    <col min="15362" max="15362" width="4.7109375" style="270" customWidth="1"/>
    <col min="15363" max="15363" width="59" style="270" customWidth="1"/>
    <col min="15364" max="15370" width="11.42578125" style="270"/>
    <col min="15371" max="15371" width="2" style="270" customWidth="1"/>
    <col min="15372" max="15617" width="11.42578125" style="270"/>
    <col min="15618" max="15618" width="4.7109375" style="270" customWidth="1"/>
    <col min="15619" max="15619" width="59" style="270" customWidth="1"/>
    <col min="15620" max="15626" width="11.42578125" style="270"/>
    <col min="15627" max="15627" width="2" style="270" customWidth="1"/>
    <col min="15628" max="15873" width="11.42578125" style="270"/>
    <col min="15874" max="15874" width="4.7109375" style="270" customWidth="1"/>
    <col min="15875" max="15875" width="59" style="270" customWidth="1"/>
    <col min="15876" max="15882" width="11.42578125" style="270"/>
    <col min="15883" max="15883" width="2" style="270" customWidth="1"/>
    <col min="15884" max="16129" width="11.42578125" style="270"/>
    <col min="16130" max="16130" width="4.7109375" style="270" customWidth="1"/>
    <col min="16131" max="16131" width="59" style="270" customWidth="1"/>
    <col min="16132" max="16138" width="11.42578125" style="270"/>
    <col min="16139" max="16139" width="2" style="270" customWidth="1"/>
    <col min="16140" max="16384" width="11.42578125" style="270"/>
  </cols>
  <sheetData>
    <row r="2" spans="1:11" x14ac:dyDescent="0.2">
      <c r="H2" s="382" t="s">
        <v>169</v>
      </c>
      <c r="I2" s="382"/>
      <c r="J2" s="382"/>
    </row>
    <row r="3" spans="1:11" x14ac:dyDescent="0.2">
      <c r="H3" s="7"/>
      <c r="I3" s="7"/>
      <c r="J3" s="7"/>
    </row>
    <row r="4" spans="1:11" x14ac:dyDescent="0.2">
      <c r="B4" s="2"/>
      <c r="C4" s="2"/>
      <c r="I4" s="268"/>
      <c r="J4" s="268"/>
    </row>
    <row r="5" spans="1:11" x14ac:dyDescent="0.2">
      <c r="B5" s="2"/>
      <c r="C5" s="2"/>
      <c r="I5" s="268"/>
      <c r="J5" s="268"/>
    </row>
    <row r="6" spans="1:11" x14ac:dyDescent="0.2">
      <c r="B6" s="28" t="s">
        <v>168</v>
      </c>
      <c r="C6" s="28"/>
      <c r="D6" s="28"/>
      <c r="E6" s="28"/>
      <c r="F6" s="28"/>
      <c r="G6" s="28"/>
      <c r="H6" s="28"/>
      <c r="I6" s="28"/>
      <c r="J6" s="28"/>
    </row>
    <row r="7" spans="1:11" x14ac:dyDescent="0.2">
      <c r="B7" s="382" t="s">
        <v>13</v>
      </c>
      <c r="C7" s="382"/>
      <c r="D7" s="382"/>
      <c r="E7" s="382"/>
      <c r="F7" s="382"/>
      <c r="G7" s="28"/>
      <c r="H7" s="28"/>
      <c r="I7" s="28"/>
      <c r="J7" s="28"/>
    </row>
    <row r="8" spans="1:11" ht="13.5" thickBot="1" x14ac:dyDescent="0.25">
      <c r="A8" s="271"/>
      <c r="B8" s="272"/>
      <c r="C8" s="271"/>
    </row>
    <row r="9" spans="1:11" x14ac:dyDescent="0.2">
      <c r="B9" s="273"/>
      <c r="C9" s="383" t="s">
        <v>171</v>
      </c>
      <c r="D9" s="274" t="s">
        <v>3</v>
      </c>
      <c r="E9" s="274" t="s">
        <v>4</v>
      </c>
      <c r="F9" s="275" t="s">
        <v>5</v>
      </c>
      <c r="G9" s="275" t="s">
        <v>164</v>
      </c>
      <c r="H9" s="275" t="s">
        <v>165</v>
      </c>
      <c r="I9" s="7"/>
      <c r="J9" s="7"/>
      <c r="K9" s="271"/>
    </row>
    <row r="10" spans="1:11" x14ac:dyDescent="0.2">
      <c r="B10" s="276"/>
      <c r="C10" s="384"/>
      <c r="D10" s="276" t="s">
        <v>6</v>
      </c>
      <c r="E10" s="277" t="s">
        <v>6</v>
      </c>
      <c r="F10" s="278" t="s">
        <v>6</v>
      </c>
      <c r="G10" s="278" t="s">
        <v>6</v>
      </c>
      <c r="H10" s="278" t="s">
        <v>6</v>
      </c>
      <c r="I10" s="7"/>
      <c r="J10" s="7"/>
      <c r="K10" s="271"/>
    </row>
    <row r="11" spans="1:11" x14ac:dyDescent="0.2">
      <c r="B11" s="279"/>
      <c r="C11" s="384"/>
      <c r="D11" s="277"/>
      <c r="E11" s="277"/>
      <c r="F11" s="278"/>
      <c r="G11" s="278"/>
      <c r="H11" s="278"/>
      <c r="I11" s="7"/>
      <c r="J11" s="7"/>
      <c r="K11" s="271"/>
    </row>
    <row r="12" spans="1:11" ht="13.5" thickBot="1" x14ac:dyDescent="0.25">
      <c r="B12" s="276"/>
      <c r="C12" s="385"/>
      <c r="D12" s="280"/>
      <c r="E12" s="280"/>
      <c r="F12" s="281"/>
      <c r="G12" s="281"/>
      <c r="H12" s="281"/>
      <c r="I12" s="7"/>
      <c r="J12" s="7"/>
      <c r="K12" s="271"/>
    </row>
    <row r="13" spans="1:11" x14ac:dyDescent="0.2">
      <c r="B13" s="282"/>
      <c r="C13" s="282"/>
      <c r="D13" s="283"/>
      <c r="E13" s="283"/>
      <c r="F13" s="283"/>
      <c r="G13" s="283"/>
      <c r="H13" s="283"/>
      <c r="I13" s="284"/>
      <c r="J13" s="284"/>
      <c r="K13" s="271"/>
    </row>
    <row r="14" spans="1:11" x14ac:dyDescent="0.2">
      <c r="B14" s="285" t="s">
        <v>24</v>
      </c>
      <c r="C14" s="298"/>
      <c r="D14" s="286"/>
      <c r="E14" s="286"/>
      <c r="F14" s="286"/>
      <c r="G14" s="286"/>
      <c r="H14" s="286"/>
      <c r="I14" s="284"/>
      <c r="J14" s="284"/>
      <c r="K14" s="271"/>
    </row>
    <row r="15" spans="1:11" x14ac:dyDescent="0.2">
      <c r="B15" s="287"/>
      <c r="C15" s="287"/>
      <c r="D15" s="288"/>
      <c r="E15" s="288"/>
      <c r="F15" s="288"/>
      <c r="G15" s="288"/>
      <c r="H15" s="288"/>
      <c r="I15" s="284"/>
      <c r="J15" s="284"/>
      <c r="K15" s="271"/>
    </row>
    <row r="16" spans="1:11" x14ac:dyDescent="0.2">
      <c r="B16" s="285" t="s">
        <v>25</v>
      </c>
      <c r="C16" s="298"/>
      <c r="D16" s="286"/>
      <c r="E16" s="286"/>
      <c r="F16" s="286"/>
      <c r="G16" s="286"/>
      <c r="H16" s="286"/>
      <c r="I16" s="284"/>
      <c r="J16" s="284"/>
      <c r="K16" s="271"/>
    </row>
    <row r="17" spans="2:11" x14ac:dyDescent="0.2">
      <c r="B17" s="287"/>
      <c r="C17" s="287"/>
      <c r="D17" s="288"/>
      <c r="E17" s="288"/>
      <c r="F17" s="288"/>
      <c r="G17" s="288"/>
      <c r="H17" s="288"/>
      <c r="I17" s="284"/>
      <c r="J17" s="284"/>
      <c r="K17" s="271"/>
    </row>
    <row r="18" spans="2:11" x14ac:dyDescent="0.2">
      <c r="B18" s="285" t="s">
        <v>26</v>
      </c>
      <c r="C18" s="298"/>
      <c r="D18" s="286"/>
      <c r="E18" s="286"/>
      <c r="F18" s="286"/>
      <c r="G18" s="286"/>
      <c r="H18" s="286"/>
      <c r="I18" s="284"/>
      <c r="J18" s="284"/>
      <c r="K18" s="271"/>
    </row>
    <row r="19" spans="2:11" x14ac:dyDescent="0.2">
      <c r="B19" s="287"/>
      <c r="C19" s="287"/>
      <c r="D19" s="288"/>
      <c r="E19" s="288"/>
      <c r="F19" s="288"/>
      <c r="G19" s="288"/>
      <c r="H19" s="288"/>
      <c r="I19" s="284"/>
      <c r="J19" s="284"/>
      <c r="K19" s="271"/>
    </row>
    <row r="20" spans="2:11" x14ac:dyDescent="0.2">
      <c r="B20" s="285" t="s">
        <v>27</v>
      </c>
      <c r="C20" s="298"/>
      <c r="D20" s="286"/>
      <c r="E20" s="286"/>
      <c r="F20" s="286"/>
      <c r="G20" s="286"/>
      <c r="H20" s="286"/>
      <c r="I20" s="284"/>
      <c r="J20" s="284"/>
      <c r="K20" s="271"/>
    </row>
    <row r="21" spans="2:11" ht="13.5" thickBot="1" x14ac:dyDescent="0.25">
      <c r="B21" s="289"/>
      <c r="C21" s="289"/>
      <c r="D21" s="290"/>
      <c r="E21" s="290"/>
      <c r="F21" s="290"/>
      <c r="G21" s="290"/>
      <c r="H21" s="290"/>
      <c r="I21" s="284"/>
      <c r="J21" s="284"/>
      <c r="K21" s="271"/>
    </row>
    <row r="22" spans="2:11" ht="13.5" thickBot="1" x14ac:dyDescent="0.25">
      <c r="B22" s="291" t="s">
        <v>9</v>
      </c>
      <c r="C22" s="291"/>
      <c r="D22" s="292"/>
      <c r="E22" s="293"/>
      <c r="F22" s="294"/>
      <c r="G22" s="294"/>
      <c r="H22" s="294"/>
      <c r="I22" s="295"/>
      <c r="J22" s="295"/>
    </row>
    <row r="23" spans="2:11" x14ac:dyDescent="0.2">
      <c r="B23" s="271"/>
      <c r="C23" s="271"/>
      <c r="E23" s="296"/>
      <c r="F23" s="296"/>
      <c r="G23" s="296"/>
    </row>
    <row r="24" spans="2:11" x14ac:dyDescent="0.2">
      <c r="B24" s="271" t="s">
        <v>16</v>
      </c>
      <c r="C24" s="271"/>
      <c r="E24" s="296"/>
      <c r="F24" s="296"/>
      <c r="G24" s="296"/>
    </row>
    <row r="25" spans="2:11" x14ac:dyDescent="0.2">
      <c r="B25" s="269" t="s">
        <v>172</v>
      </c>
      <c r="C25" s="269"/>
      <c r="D25" s="13"/>
      <c r="E25" s="22"/>
      <c r="F25" s="22"/>
      <c r="G25" s="22"/>
      <c r="H25" s="13"/>
      <c r="I25" s="13"/>
      <c r="J25" s="13"/>
    </row>
    <row r="26" spans="2:11" ht="55.5" customHeight="1" x14ac:dyDescent="0.2">
      <c r="B26" s="368" t="s">
        <v>173</v>
      </c>
      <c r="C26" s="368"/>
      <c r="D26" s="368"/>
      <c r="E26" s="368"/>
      <c r="F26" s="368"/>
      <c r="G26" s="368"/>
      <c r="H26" s="368"/>
      <c r="I26" s="368"/>
      <c r="J26" s="368"/>
    </row>
    <row r="27" spans="2:11" x14ac:dyDescent="0.2">
      <c r="B27" s="2" t="s">
        <v>170</v>
      </c>
      <c r="E27" s="296"/>
      <c r="F27" s="296"/>
      <c r="G27" s="297"/>
    </row>
    <row r="28" spans="2:11" x14ac:dyDescent="0.2">
      <c r="B28" s="271" t="s">
        <v>14</v>
      </c>
      <c r="C28" s="271"/>
      <c r="E28" s="296"/>
      <c r="F28" s="296"/>
      <c r="G28" s="297"/>
    </row>
    <row r="29" spans="2:11" x14ac:dyDescent="0.2">
      <c r="B29" s="271" t="s">
        <v>15</v>
      </c>
      <c r="C29" s="271"/>
    </row>
  </sheetData>
  <mergeCells count="4">
    <mergeCell ref="H2:J2"/>
    <mergeCell ref="B7:F7"/>
    <mergeCell ref="C9:C12"/>
    <mergeCell ref="B26:J2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M25"/>
  <sheetViews>
    <sheetView workbookViewId="0">
      <selection activeCell="G31" sqref="G31"/>
    </sheetView>
  </sheetViews>
  <sheetFormatPr baseColWidth="10" defaultRowHeight="12.75" x14ac:dyDescent="0.2"/>
  <cols>
    <col min="1" max="1" width="4.7109375" style="13" customWidth="1"/>
    <col min="2" max="2" width="20.85546875" style="13" customWidth="1"/>
    <col min="3" max="3" width="22" style="13" customWidth="1"/>
    <col min="4" max="4" width="16.5703125" style="13" customWidth="1"/>
    <col min="5" max="5" width="22.5703125" style="13" customWidth="1"/>
    <col min="6" max="6" width="16.5703125" style="13" customWidth="1"/>
    <col min="7" max="7" width="22.85546875" style="13" customWidth="1"/>
    <col min="8" max="8" width="16.85546875" style="13" customWidth="1"/>
    <col min="9" max="10" width="15" style="13" customWidth="1"/>
    <col min="11" max="11" width="2.42578125" style="13" customWidth="1"/>
    <col min="12" max="16384" width="11.42578125" style="13"/>
  </cols>
  <sheetData>
    <row r="2" spans="2:13" x14ac:dyDescent="0.2">
      <c r="B2" s="2"/>
      <c r="C2" s="3"/>
      <c r="G2" s="3"/>
      <c r="H2" s="3" t="s">
        <v>134</v>
      </c>
      <c r="K2" s="3"/>
      <c r="L2" s="3"/>
      <c r="M2" s="3"/>
    </row>
    <row r="3" spans="2:13" ht="13.5" thickBot="1" x14ac:dyDescent="0.25">
      <c r="B3" s="2"/>
      <c r="C3" s="96"/>
      <c r="E3" s="18"/>
      <c r="F3" s="18"/>
      <c r="G3" s="18"/>
      <c r="H3" s="18"/>
      <c r="I3" s="18"/>
      <c r="J3" s="18"/>
    </row>
    <row r="4" spans="2:13" ht="13.5" thickBot="1" x14ac:dyDescent="0.25">
      <c r="G4" s="97" t="s">
        <v>87</v>
      </c>
      <c r="H4" s="98" t="s">
        <v>88</v>
      </c>
      <c r="I4" s="3"/>
    </row>
    <row r="5" spans="2:13" x14ac:dyDescent="0.2">
      <c r="G5" s="97"/>
      <c r="H5" s="99"/>
      <c r="I5" s="3"/>
    </row>
    <row r="6" spans="2:13" x14ac:dyDescent="0.2">
      <c r="B6" s="357" t="s">
        <v>89</v>
      </c>
      <c r="C6" s="357"/>
      <c r="D6" s="357"/>
      <c r="E6" s="357"/>
      <c r="F6" s="357"/>
      <c r="G6" s="357"/>
      <c r="H6" s="357"/>
      <c r="I6" s="5"/>
      <c r="J6" s="5"/>
      <c r="K6" s="5"/>
    </row>
    <row r="7" spans="2:13" x14ac:dyDescent="0.2">
      <c r="B7" s="3"/>
      <c r="C7" s="3"/>
      <c r="D7" s="3"/>
      <c r="E7" s="3"/>
      <c r="F7" s="3"/>
      <c r="G7" s="3"/>
      <c r="H7" s="5"/>
      <c r="I7" s="5"/>
      <c r="J7" s="5"/>
      <c r="K7" s="5"/>
    </row>
    <row r="8" spans="2:13" x14ac:dyDescent="0.2">
      <c r="B8" s="4" t="s">
        <v>20</v>
      </c>
      <c r="C8" s="3"/>
      <c r="D8" s="3"/>
      <c r="E8" s="3"/>
      <c r="F8" s="3"/>
      <c r="G8" s="3"/>
      <c r="H8" s="5"/>
      <c r="I8" s="5"/>
      <c r="J8" s="5"/>
      <c r="K8" s="5"/>
    </row>
    <row r="9" spans="2:13" ht="13.5" thickBot="1" x14ac:dyDescent="0.25">
      <c r="B9" s="15"/>
      <c r="D9" s="15"/>
      <c r="E9" s="15"/>
      <c r="F9" s="15"/>
      <c r="G9" s="15"/>
      <c r="H9" s="15"/>
      <c r="I9" s="15"/>
      <c r="J9" s="15"/>
    </row>
    <row r="10" spans="2:13" x14ac:dyDescent="0.2">
      <c r="B10" s="43"/>
      <c r="C10" s="44"/>
      <c r="D10" s="43"/>
      <c r="E10" s="44"/>
      <c r="F10" s="43"/>
      <c r="G10" s="44"/>
      <c r="H10" s="369" t="s">
        <v>74</v>
      </c>
      <c r="I10" s="7"/>
      <c r="J10" s="7"/>
      <c r="K10" s="15"/>
      <c r="L10" s="15"/>
    </row>
    <row r="11" spans="2:13" x14ac:dyDescent="0.2">
      <c r="B11" s="374" t="s">
        <v>90</v>
      </c>
      <c r="C11" s="375"/>
      <c r="D11" s="374" t="s">
        <v>91</v>
      </c>
      <c r="E11" s="375"/>
      <c r="F11" s="374" t="s">
        <v>21</v>
      </c>
      <c r="G11" s="375"/>
      <c r="H11" s="370"/>
      <c r="I11" s="7"/>
      <c r="J11" s="7"/>
      <c r="K11" s="15"/>
      <c r="L11" s="15"/>
    </row>
    <row r="12" spans="2:13" ht="13.5" thickBot="1" x14ac:dyDescent="0.25">
      <c r="B12" s="372" t="s">
        <v>6</v>
      </c>
      <c r="C12" s="373"/>
      <c r="D12" s="372" t="s">
        <v>0</v>
      </c>
      <c r="E12" s="373"/>
      <c r="F12" s="372" t="s">
        <v>92</v>
      </c>
      <c r="G12" s="373"/>
      <c r="H12" s="370"/>
      <c r="I12" s="7"/>
      <c r="J12" s="7"/>
      <c r="K12" s="15"/>
      <c r="L12" s="15"/>
    </row>
    <row r="13" spans="2:13" ht="13.5" thickBot="1" x14ac:dyDescent="0.25">
      <c r="B13" s="45" t="s">
        <v>18</v>
      </c>
      <c r="C13" s="46" t="s">
        <v>93</v>
      </c>
      <c r="D13" s="45" t="s">
        <v>18</v>
      </c>
      <c r="E13" s="46" t="s">
        <v>93</v>
      </c>
      <c r="F13" s="45" t="s">
        <v>18</v>
      </c>
      <c r="G13" s="100" t="s">
        <v>93</v>
      </c>
      <c r="H13" s="371"/>
      <c r="I13" s="7"/>
      <c r="J13" s="7"/>
      <c r="K13" s="15"/>
      <c r="L13" s="15"/>
    </row>
    <row r="14" spans="2:13" s="101" customFormat="1" x14ac:dyDescent="0.2">
      <c r="B14" s="102"/>
      <c r="C14" s="102"/>
      <c r="D14" s="103"/>
      <c r="E14" s="102"/>
      <c r="F14" s="104"/>
      <c r="G14" s="104"/>
      <c r="H14" s="52"/>
      <c r="I14" s="105"/>
      <c r="J14" s="105"/>
      <c r="K14" s="106"/>
      <c r="L14" s="106"/>
    </row>
    <row r="15" spans="2:13" s="101" customFormat="1" x14ac:dyDescent="0.2">
      <c r="B15" s="107"/>
      <c r="C15" s="107"/>
      <c r="D15" s="108"/>
      <c r="E15" s="107"/>
      <c r="F15" s="109">
        <f>+B15-D15</f>
        <v>0</v>
      </c>
      <c r="G15" s="109">
        <f>+C15-E15</f>
        <v>0</v>
      </c>
      <c r="H15" s="230">
        <f>IFERROR(IF(E15/B15*10&gt;10,10,E15/B15*10),0)</f>
        <v>0</v>
      </c>
      <c r="I15" s="110"/>
      <c r="J15" s="110"/>
      <c r="K15" s="106"/>
      <c r="L15" s="106"/>
    </row>
    <row r="16" spans="2:13" s="101" customFormat="1" ht="13.5" thickBot="1" x14ac:dyDescent="0.25">
      <c r="B16" s="111"/>
      <c r="C16" s="111"/>
      <c r="D16" s="112"/>
      <c r="E16" s="111"/>
      <c r="F16" s="113"/>
      <c r="G16" s="113"/>
      <c r="H16" s="16"/>
      <c r="I16" s="110"/>
      <c r="J16" s="110"/>
      <c r="K16" s="106"/>
      <c r="L16" s="106"/>
    </row>
    <row r="17" spans="2:12" x14ac:dyDescent="0.2">
      <c r="B17" s="19"/>
      <c r="C17" s="19"/>
      <c r="D17" s="19"/>
      <c r="E17" s="19"/>
      <c r="F17" s="19"/>
      <c r="G17" s="19"/>
      <c r="H17" s="19"/>
      <c r="I17" s="19"/>
      <c r="J17" s="19"/>
      <c r="K17" s="15"/>
      <c r="L17" s="15"/>
    </row>
    <row r="18" spans="2:12" x14ac:dyDescent="0.2">
      <c r="B18" s="13" t="s">
        <v>94</v>
      </c>
      <c r="C18" s="19"/>
      <c r="D18" s="19"/>
      <c r="E18" s="19"/>
      <c r="F18" s="19"/>
      <c r="G18" s="19"/>
      <c r="H18" s="19"/>
      <c r="I18" s="19"/>
      <c r="J18" s="19"/>
      <c r="K18" s="15"/>
      <c r="L18" s="15"/>
    </row>
    <row r="19" spans="2:12" x14ac:dyDescent="0.2">
      <c r="B19" s="19"/>
      <c r="C19" s="19"/>
      <c r="D19" s="19"/>
      <c r="E19" s="19"/>
      <c r="F19" s="19"/>
      <c r="G19" s="19"/>
      <c r="H19" s="114"/>
      <c r="I19" s="19"/>
      <c r="J19" s="19"/>
      <c r="K19" s="15"/>
      <c r="L19" s="15"/>
    </row>
    <row r="20" spans="2:12" x14ac:dyDescent="0.2">
      <c r="B20" s="13" t="s">
        <v>95</v>
      </c>
      <c r="C20" s="15"/>
      <c r="D20" s="20"/>
      <c r="E20" s="20"/>
      <c r="F20" s="20"/>
      <c r="G20" s="20"/>
      <c r="H20" s="20"/>
      <c r="I20" s="20"/>
      <c r="J20" s="20"/>
      <c r="K20" s="20"/>
      <c r="L20" s="15"/>
    </row>
    <row r="22" spans="2:12" x14ac:dyDescent="0.2">
      <c r="B22" s="13" t="s">
        <v>96</v>
      </c>
      <c r="F22" s="115"/>
      <c r="H22" s="114"/>
    </row>
    <row r="23" spans="2:12" x14ac:dyDescent="0.2">
      <c r="B23" s="2" t="s">
        <v>167</v>
      </c>
      <c r="F23" s="115"/>
    </row>
    <row r="25" spans="2:12" x14ac:dyDescent="0.2">
      <c r="B25" s="13" t="s">
        <v>97</v>
      </c>
    </row>
  </sheetData>
  <mergeCells count="8">
    <mergeCell ref="F12:G12"/>
    <mergeCell ref="B6:H6"/>
    <mergeCell ref="H10:H13"/>
    <mergeCell ref="B11:C11"/>
    <mergeCell ref="D11:E11"/>
    <mergeCell ref="F11:G11"/>
    <mergeCell ref="B12:C12"/>
    <mergeCell ref="D12:E12"/>
  </mergeCells>
  <pageMargins left="0.70866141732283472" right="0.70866141732283472" top="0.74803149606299213" bottom="0.74803149606299213" header="0.31496062992125984" footer="0.31496062992125984"/>
  <pageSetup paperSize="9" scale="58"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92"/>
  <sheetViews>
    <sheetView topLeftCell="A22" workbookViewId="0">
      <selection activeCell="D15" sqref="D15"/>
    </sheetView>
  </sheetViews>
  <sheetFormatPr baseColWidth="10" defaultRowHeight="12.75" x14ac:dyDescent="0.2"/>
  <cols>
    <col min="1" max="1" width="4.7109375" style="95" customWidth="1"/>
    <col min="2" max="2" width="12.7109375" style="95" bestFit="1" customWidth="1"/>
    <col min="3" max="3" width="38.7109375" style="95" bestFit="1" customWidth="1"/>
    <col min="4" max="4" width="13.28515625" style="95" customWidth="1"/>
    <col min="5" max="5" width="13.140625" style="95" customWidth="1"/>
    <col min="6" max="7" width="12.42578125" style="95" customWidth="1"/>
    <col min="8" max="8" width="21.85546875" style="95" customWidth="1"/>
    <col min="9" max="9" width="23.140625" style="95" customWidth="1"/>
    <col min="10" max="10" width="15.5703125" style="95" bestFit="1" customWidth="1"/>
    <col min="11" max="16384" width="11.42578125" style="95"/>
  </cols>
  <sheetData>
    <row r="2" spans="2:10" x14ac:dyDescent="0.2">
      <c r="B2" s="75"/>
      <c r="C2" s="76"/>
      <c r="D2" s="301"/>
      <c r="E2" s="301"/>
      <c r="F2" s="301"/>
      <c r="H2" s="349" t="s">
        <v>177</v>
      </c>
      <c r="I2" s="349"/>
      <c r="J2" s="77"/>
    </row>
    <row r="3" spans="2:10" x14ac:dyDescent="0.2">
      <c r="B3" s="75"/>
      <c r="C3" s="78"/>
      <c r="D3" s="301"/>
      <c r="E3" s="301"/>
      <c r="F3" s="301"/>
      <c r="G3" s="116"/>
      <c r="H3" s="116"/>
      <c r="I3" s="301"/>
    </row>
    <row r="4" spans="2:10" x14ac:dyDescent="0.2">
      <c r="C4" s="75"/>
      <c r="D4" s="301"/>
      <c r="E4" s="301"/>
      <c r="F4" s="301"/>
      <c r="G4" s="116"/>
      <c r="H4" s="116"/>
      <c r="I4" s="301"/>
    </row>
    <row r="5" spans="2:10" x14ac:dyDescent="0.2">
      <c r="C5" s="350" t="s">
        <v>98</v>
      </c>
      <c r="D5" s="350"/>
      <c r="E5" s="350"/>
      <c r="F5" s="350"/>
      <c r="G5" s="350"/>
      <c r="H5" s="350"/>
      <c r="I5" s="81"/>
    </row>
    <row r="6" spans="2:10" x14ac:dyDescent="0.2">
      <c r="C6" s="301"/>
      <c r="D6" s="301"/>
      <c r="E6" s="301"/>
      <c r="F6" s="301"/>
      <c r="G6" s="301"/>
      <c r="H6" s="301"/>
      <c r="I6" s="81"/>
    </row>
    <row r="7" spans="2:10" x14ac:dyDescent="0.2">
      <c r="C7" s="301"/>
      <c r="D7" s="301"/>
      <c r="E7" s="301"/>
      <c r="F7" s="301"/>
      <c r="G7" s="301"/>
      <c r="H7" s="301"/>
      <c r="I7" s="81"/>
    </row>
    <row r="8" spans="2:10" ht="15" x14ac:dyDescent="0.25">
      <c r="C8" s="304" t="s">
        <v>178</v>
      </c>
    </row>
    <row r="9" spans="2:10" ht="13.5" thickBot="1" x14ac:dyDescent="0.25"/>
    <row r="10" spans="2:10" ht="19.5" customHeight="1" x14ac:dyDescent="0.2">
      <c r="C10" s="117"/>
      <c r="D10" s="43" t="s">
        <v>3</v>
      </c>
      <c r="E10" s="43" t="s">
        <v>4</v>
      </c>
      <c r="F10" s="117" t="s">
        <v>5</v>
      </c>
      <c r="G10" s="118" t="s">
        <v>99</v>
      </c>
      <c r="H10" s="119" t="s">
        <v>100</v>
      </c>
      <c r="I10" s="119" t="s">
        <v>74</v>
      </c>
    </row>
    <row r="11" spans="2:10" ht="17.25" customHeight="1" x14ac:dyDescent="0.2">
      <c r="C11" s="120" t="s">
        <v>179</v>
      </c>
      <c r="D11" s="302"/>
      <c r="E11" s="302"/>
      <c r="F11" s="120"/>
      <c r="G11" s="122" t="s">
        <v>102</v>
      </c>
      <c r="H11" s="123" t="s">
        <v>103</v>
      </c>
      <c r="I11" s="124"/>
    </row>
    <row r="12" spans="2:10" x14ac:dyDescent="0.2">
      <c r="C12" s="239"/>
      <c r="D12" s="302"/>
      <c r="E12" s="302"/>
      <c r="F12" s="120"/>
      <c r="G12" s="126"/>
      <c r="H12" s="127"/>
      <c r="I12" s="124"/>
    </row>
    <row r="13" spans="2:10" ht="13.5" thickBot="1" x14ac:dyDescent="0.25">
      <c r="C13" s="128"/>
      <c r="D13" s="129"/>
      <c r="E13" s="129"/>
      <c r="F13" s="128"/>
      <c r="G13" s="130"/>
      <c r="H13" s="131"/>
      <c r="I13" s="132"/>
    </row>
    <row r="14" spans="2:10" x14ac:dyDescent="0.2">
      <c r="C14" s="242"/>
      <c r="D14" s="243"/>
      <c r="E14" s="244"/>
      <c r="F14" s="243"/>
      <c r="G14" s="136"/>
      <c r="H14" s="137"/>
      <c r="I14" s="137"/>
    </row>
    <row r="15" spans="2:10" x14ac:dyDescent="0.2">
      <c r="C15" s="246" t="s">
        <v>104</v>
      </c>
      <c r="D15" s="247"/>
      <c r="E15" s="248"/>
      <c r="F15" s="247"/>
      <c r="G15" s="138">
        <f>(D15+E15+F15)/3</f>
        <v>0</v>
      </c>
      <c r="H15" s="139">
        <f>IF(AND(G15=0,G16=0),0,G15/G16)</f>
        <v>0</v>
      </c>
      <c r="I15" s="231">
        <f>IF(AND(H15&gt;0.015,H15&lt;=0.03),3,IF(AND(H15&gt;0.03,H15&lt;=0.05),5,IF(H15&gt;0.05,10,0)))</f>
        <v>0</v>
      </c>
    </row>
    <row r="16" spans="2:10" ht="15.75" customHeight="1" x14ac:dyDescent="0.2">
      <c r="C16" s="305" t="s">
        <v>105</v>
      </c>
      <c r="D16" s="306"/>
      <c r="E16" s="307"/>
      <c r="F16" s="306"/>
      <c r="G16" s="138">
        <f>(D16+E16+F16)/3</f>
        <v>0</v>
      </c>
      <c r="H16" s="141"/>
      <c r="I16" s="141"/>
    </row>
    <row r="17" spans="3:9" ht="13.5" thickBot="1" x14ac:dyDescent="0.25">
      <c r="C17" s="308"/>
      <c r="D17" s="309"/>
      <c r="E17" s="310"/>
      <c r="F17" s="309"/>
      <c r="G17" s="141"/>
      <c r="H17" s="142"/>
      <c r="I17" s="142"/>
    </row>
    <row r="18" spans="3:9" x14ac:dyDescent="0.2">
      <c r="C18" s="266"/>
      <c r="D18" s="267"/>
      <c r="E18" s="267"/>
      <c r="F18" s="267"/>
      <c r="G18" s="145"/>
      <c r="H18" s="146"/>
    </row>
    <row r="19" spans="3:9" x14ac:dyDescent="0.2">
      <c r="D19" s="146"/>
      <c r="E19" s="146"/>
      <c r="F19" s="146"/>
      <c r="G19" s="146"/>
      <c r="H19" s="146"/>
    </row>
    <row r="20" spans="3:9" ht="15" x14ac:dyDescent="0.2">
      <c r="C20" s="235" t="s">
        <v>142</v>
      </c>
    </row>
    <row r="21" spans="3:9" ht="15" x14ac:dyDescent="0.2">
      <c r="C21" s="235" t="s">
        <v>143</v>
      </c>
    </row>
    <row r="22" spans="3:9" ht="15" x14ac:dyDescent="0.2">
      <c r="C22" s="235" t="s">
        <v>144</v>
      </c>
    </row>
    <row r="23" spans="3:9" ht="15" x14ac:dyDescent="0.2">
      <c r="C23" s="235" t="s">
        <v>145</v>
      </c>
    </row>
    <row r="24" spans="3:9" ht="15" x14ac:dyDescent="0.2">
      <c r="C24" s="235" t="s">
        <v>146</v>
      </c>
    </row>
    <row r="26" spans="3:9" ht="15" x14ac:dyDescent="0.25">
      <c r="C26" s="304" t="s">
        <v>180</v>
      </c>
    </row>
    <row r="27" spans="3:9" ht="13.5" thickBot="1" x14ac:dyDescent="0.25"/>
    <row r="28" spans="3:9" x14ac:dyDescent="0.2">
      <c r="C28" s="117"/>
      <c r="D28" s="43" t="s">
        <v>3</v>
      </c>
      <c r="E28" s="43" t="s">
        <v>4</v>
      </c>
      <c r="F28" s="117" t="s">
        <v>5</v>
      </c>
      <c r="G28" s="118" t="s">
        <v>99</v>
      </c>
      <c r="H28" s="119" t="s">
        <v>100</v>
      </c>
      <c r="I28" s="119" t="s">
        <v>74</v>
      </c>
    </row>
    <row r="29" spans="3:9" x14ac:dyDescent="0.2">
      <c r="C29" s="120" t="s">
        <v>179</v>
      </c>
      <c r="D29" s="302"/>
      <c r="E29" s="302"/>
      <c r="F29" s="120"/>
      <c r="G29" s="122" t="s">
        <v>102</v>
      </c>
      <c r="H29" s="123" t="s">
        <v>103</v>
      </c>
      <c r="I29" s="124"/>
    </row>
    <row r="30" spans="3:9" x14ac:dyDescent="0.2">
      <c r="C30" s="239"/>
      <c r="D30" s="302"/>
      <c r="E30" s="302"/>
      <c r="F30" s="120"/>
      <c r="G30" s="126"/>
      <c r="H30" s="127"/>
      <c r="I30" s="124"/>
    </row>
    <row r="31" spans="3:9" ht="13.5" thickBot="1" x14ac:dyDescent="0.25">
      <c r="C31" s="128"/>
      <c r="D31" s="129"/>
      <c r="E31" s="129"/>
      <c r="F31" s="128"/>
      <c r="G31" s="130"/>
      <c r="H31" s="131"/>
      <c r="I31" s="132"/>
    </row>
    <row r="32" spans="3:9" x14ac:dyDescent="0.2">
      <c r="C32" s="242"/>
      <c r="D32" s="243"/>
      <c r="E32" s="244"/>
      <c r="F32" s="243"/>
      <c r="G32" s="136"/>
      <c r="H32" s="137"/>
      <c r="I32" s="137"/>
    </row>
    <row r="33" spans="3:9" x14ac:dyDescent="0.2">
      <c r="C33" s="246" t="s">
        <v>181</v>
      </c>
      <c r="D33" s="247"/>
      <c r="E33" s="248"/>
      <c r="F33" s="247"/>
      <c r="G33" s="138">
        <f>(D33+E33+F33)/3</f>
        <v>0</v>
      </c>
      <c r="H33" s="139">
        <f>IF(AND(G33=0,G34=0),0,G33/G34)</f>
        <v>0</v>
      </c>
      <c r="I33" s="231">
        <f>IF(AND(H33&gt;0.015,H33&lt;=0.03),3,IF(AND(H33&gt;0.03,H33&lt;=0.05),5,IF(H33&gt;0.05,10,0)))</f>
        <v>0</v>
      </c>
    </row>
    <row r="34" spans="3:9" x14ac:dyDescent="0.2">
      <c r="C34" s="305" t="s">
        <v>182</v>
      </c>
      <c r="D34" s="306"/>
      <c r="E34" s="307"/>
      <c r="F34" s="306"/>
      <c r="G34" s="138">
        <f>(D34+E34+F34)/3</f>
        <v>0</v>
      </c>
      <c r="H34" s="141"/>
      <c r="I34" s="141"/>
    </row>
    <row r="35" spans="3:9" ht="13.5" thickBot="1" x14ac:dyDescent="0.25">
      <c r="C35" s="308"/>
      <c r="D35" s="309"/>
      <c r="E35" s="310"/>
      <c r="F35" s="309"/>
      <c r="G35" s="142"/>
      <c r="H35" s="142"/>
      <c r="I35" s="142"/>
    </row>
    <row r="37" spans="3:9" ht="15" x14ac:dyDescent="0.2">
      <c r="C37" s="235" t="s">
        <v>142</v>
      </c>
    </row>
    <row r="38" spans="3:9" ht="15" x14ac:dyDescent="0.2">
      <c r="C38" s="235" t="s">
        <v>143</v>
      </c>
    </row>
    <row r="39" spans="3:9" ht="15" x14ac:dyDescent="0.2">
      <c r="C39" s="235" t="s">
        <v>144</v>
      </c>
    </row>
    <row r="40" spans="3:9" ht="15" x14ac:dyDescent="0.2">
      <c r="C40" s="235" t="s">
        <v>183</v>
      </c>
    </row>
    <row r="41" spans="3:9" ht="15" x14ac:dyDescent="0.2">
      <c r="C41" s="235" t="s">
        <v>184</v>
      </c>
    </row>
    <row r="42" spans="3:9" x14ac:dyDescent="0.2">
      <c r="C42" s="95" t="s">
        <v>185</v>
      </c>
    </row>
    <row r="90" spans="3:8" hidden="1" x14ac:dyDescent="0.2">
      <c r="C90" s="353" t="s">
        <v>106</v>
      </c>
      <c r="D90" s="355" t="str">
        <f>IFERROR(IF(#REF!="",#REF!/#REF!,#REF!/#REF!),"-")</f>
        <v>-</v>
      </c>
      <c r="E90" s="355" t="str">
        <f>IFERROR(IF(#REF!="",D14/#REF!,D14/#REF!),"-")</f>
        <v>-</v>
      </c>
      <c r="F90" s="355" t="str">
        <f>IFERROR(IF(#REF!="",E14/#REF!,E14/#REF!),"-")</f>
        <v>-</v>
      </c>
      <c r="G90" s="355" t="str">
        <f>IFERROR(IF(#REF!="",F14/#REF!,F14/#REF!),"-")</f>
        <v>-</v>
      </c>
      <c r="H90" s="351" t="str">
        <f>IFERROR(IF(#REF!="",H14/#REF!,H14/#REF!),"-")</f>
        <v>-</v>
      </c>
    </row>
    <row r="91" spans="3:8" ht="13.5" hidden="1" thickBot="1" x14ac:dyDescent="0.25">
      <c r="C91" s="354"/>
      <c r="D91" s="356"/>
      <c r="E91" s="356"/>
      <c r="F91" s="356"/>
      <c r="G91" s="356"/>
      <c r="H91" s="352"/>
    </row>
    <row r="92" spans="3:8" ht="13.5" hidden="1" thickBot="1" x14ac:dyDescent="0.25">
      <c r="C92" s="147" t="s">
        <v>107</v>
      </c>
      <c r="D92" s="148">
        <f>MIN(IFERROR(IF(D90&lt;20%,0,#REF!*0.5/(SQRT(#REF!/1000000))),0),10)</f>
        <v>0</v>
      </c>
      <c r="E92" s="148">
        <f>MIN(IFERROR(IF(E90&lt;20%,0,D14*0.5/(SQRT(#REF!/1000000))),0),10)</f>
        <v>0</v>
      </c>
      <c r="F92" s="148">
        <f>MIN(IFERROR(IF(F90&lt;20%,0,E14*0.5/(SQRT(#REF!/1000000))),0),10)</f>
        <v>0</v>
      </c>
      <c r="G92" s="148">
        <f>MIN(IFERROR(IF(G90&lt;20%,0,F14*0.5/(SQRT(#REF!/1000000))),0),10)</f>
        <v>0</v>
      </c>
      <c r="H92" s="148">
        <f>MIN(IFERROR(IF(H90&lt;20%,0,H14*0.5/(SQRT(#REF!/1000000))),0),10)</f>
        <v>0</v>
      </c>
    </row>
  </sheetData>
  <mergeCells count="8">
    <mergeCell ref="H2:I2"/>
    <mergeCell ref="C5:H5"/>
    <mergeCell ref="H90:H91"/>
    <mergeCell ref="C90:C91"/>
    <mergeCell ref="D90:D91"/>
    <mergeCell ref="E90:E91"/>
    <mergeCell ref="F90:F91"/>
    <mergeCell ref="G90:G91"/>
  </mergeCells>
  <conditionalFormatting sqref="I14:I15">
    <cfRule type="expression" dxfId="5" priority="2" stopIfTrue="1">
      <formula>+$I$14&gt;#REF!</formula>
    </cfRule>
  </conditionalFormatting>
  <conditionalFormatting sqref="I32:I33">
    <cfRule type="expression" dxfId="4" priority="1" stopIfTrue="1">
      <formula>+$I$14&gt;#REF!</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1F970-4E11-44E3-90FF-4D164B0561BE}">
  <dimension ref="B2:J93"/>
  <sheetViews>
    <sheetView workbookViewId="0">
      <selection activeCell="G21" sqref="G21"/>
    </sheetView>
  </sheetViews>
  <sheetFormatPr baseColWidth="10" defaultRowHeight="12.75" x14ac:dyDescent="0.2"/>
  <cols>
    <col min="1" max="1" width="4.7109375" style="95" customWidth="1"/>
    <col min="2" max="2" width="12.7109375" style="95" bestFit="1" customWidth="1"/>
    <col min="3" max="3" width="38.7109375" style="95" bestFit="1" customWidth="1"/>
    <col min="4" max="4" width="16.140625" style="95" customWidth="1"/>
    <col min="5" max="6" width="15.28515625" style="95" customWidth="1"/>
    <col min="7" max="7" width="19.5703125" style="95" bestFit="1" customWidth="1"/>
    <col min="8" max="8" width="27.5703125" style="95" customWidth="1"/>
    <col min="9" max="9" width="20" style="95" customWidth="1"/>
    <col min="10" max="10" width="15.5703125" style="95" bestFit="1" customWidth="1"/>
    <col min="11" max="16384" width="11.42578125" style="95"/>
  </cols>
  <sheetData>
    <row r="2" spans="2:10" x14ac:dyDescent="0.2">
      <c r="B2" s="75"/>
      <c r="C2" s="76"/>
      <c r="D2" s="301"/>
      <c r="E2" s="301"/>
      <c r="F2" s="301"/>
      <c r="H2" s="349" t="s">
        <v>163</v>
      </c>
      <c r="I2" s="349"/>
      <c r="J2" s="77"/>
    </row>
    <row r="3" spans="2:10" x14ac:dyDescent="0.2">
      <c r="B3" s="75"/>
      <c r="C3" s="78"/>
      <c r="D3" s="301"/>
      <c r="E3" s="301"/>
      <c r="F3" s="301"/>
      <c r="G3" s="116"/>
      <c r="H3" s="116"/>
      <c r="I3" s="301"/>
    </row>
    <row r="4" spans="2:10" x14ac:dyDescent="0.2">
      <c r="C4" s="75"/>
      <c r="D4" s="301"/>
      <c r="E4" s="301"/>
      <c r="F4" s="301"/>
      <c r="G4" s="116"/>
      <c r="H4" s="116"/>
      <c r="I4" s="301"/>
    </row>
    <row r="5" spans="2:10" x14ac:dyDescent="0.2">
      <c r="C5" s="350" t="s">
        <v>98</v>
      </c>
      <c r="D5" s="350"/>
      <c r="E5" s="350"/>
      <c r="F5" s="350"/>
      <c r="G5" s="350"/>
      <c r="H5" s="350"/>
      <c r="I5" s="81"/>
    </row>
    <row r="6" spans="2:10" x14ac:dyDescent="0.2">
      <c r="C6" s="301"/>
      <c r="D6" s="301"/>
      <c r="E6" s="301"/>
      <c r="F6" s="301"/>
      <c r="G6" s="301"/>
      <c r="H6" s="301"/>
      <c r="I6" s="81"/>
    </row>
    <row r="7" spans="2:10" ht="15" x14ac:dyDescent="0.25">
      <c r="C7" s="304" t="s">
        <v>178</v>
      </c>
    </row>
    <row r="8" spans="2:10" ht="13.5" thickBot="1" x14ac:dyDescent="0.25"/>
    <row r="9" spans="2:10" ht="19.5" customHeight="1" x14ac:dyDescent="0.2">
      <c r="C9" s="117"/>
      <c r="D9" s="43" t="s">
        <v>3</v>
      </c>
      <c r="E9" s="43" t="s">
        <v>4</v>
      </c>
      <c r="F9" s="117" t="s">
        <v>5</v>
      </c>
      <c r="G9" s="236" t="s">
        <v>153</v>
      </c>
      <c r="H9" s="119" t="s">
        <v>154</v>
      </c>
      <c r="I9" s="301"/>
    </row>
    <row r="10" spans="2:10" ht="17.25" customHeight="1" x14ac:dyDescent="0.2">
      <c r="C10" s="120" t="s">
        <v>101</v>
      </c>
      <c r="D10" s="302"/>
      <c r="E10" s="302"/>
      <c r="F10" s="120"/>
      <c r="G10" s="237" t="s">
        <v>155</v>
      </c>
      <c r="H10" s="123" t="s">
        <v>156</v>
      </c>
      <c r="I10" s="238"/>
    </row>
    <row r="11" spans="2:10" x14ac:dyDescent="0.2">
      <c r="C11" s="239"/>
      <c r="D11" s="302"/>
      <c r="E11" s="302"/>
      <c r="F11" s="120"/>
      <c r="G11" s="240"/>
      <c r="H11" s="127"/>
      <c r="I11" s="238"/>
    </row>
    <row r="12" spans="2:10" ht="13.5" thickBot="1" x14ac:dyDescent="0.25">
      <c r="C12" s="128"/>
      <c r="D12" s="129"/>
      <c r="E12" s="129"/>
      <c r="F12" s="128"/>
      <c r="G12" s="241"/>
      <c r="H12" s="131"/>
      <c r="I12" s="238"/>
    </row>
    <row r="13" spans="2:10" x14ac:dyDescent="0.2">
      <c r="C13" s="242"/>
      <c r="D13" s="243"/>
      <c r="E13" s="244"/>
      <c r="F13" s="243"/>
      <c r="G13" s="245"/>
      <c r="H13" s="137"/>
      <c r="I13" s="238"/>
    </row>
    <row r="14" spans="2:10" x14ac:dyDescent="0.2">
      <c r="C14" s="246" t="s">
        <v>157</v>
      </c>
      <c r="D14" s="247"/>
      <c r="E14" s="248"/>
      <c r="F14" s="247"/>
      <c r="G14" s="249">
        <f>SUM(D14,E14,F14)</f>
        <v>0</v>
      </c>
      <c r="H14" s="139"/>
      <c r="I14" s="250"/>
    </row>
    <row r="15" spans="2:10" ht="13.5" thickBot="1" x14ac:dyDescent="0.25">
      <c r="C15" s="251" t="s">
        <v>158</v>
      </c>
      <c r="D15" s="252"/>
      <c r="E15" s="253"/>
      <c r="F15" s="252"/>
      <c r="G15" s="254">
        <f>SUM(D15:F15)</f>
        <v>0</v>
      </c>
      <c r="H15" s="139"/>
      <c r="I15" s="250"/>
    </row>
    <row r="16" spans="2:10" ht="13.5" thickBot="1" x14ac:dyDescent="0.25">
      <c r="C16" s="255" t="s">
        <v>159</v>
      </c>
      <c r="D16" s="256">
        <f>D14-D15</f>
        <v>0</v>
      </c>
      <c r="E16" s="256">
        <f t="shared" ref="E16:F16" si="0">E14-E15</f>
        <v>0</v>
      </c>
      <c r="F16" s="256">
        <f t="shared" si="0"/>
        <v>0</v>
      </c>
      <c r="G16" s="257">
        <f>G14-G15</f>
        <v>0</v>
      </c>
      <c r="H16" s="258"/>
      <c r="I16" s="250"/>
    </row>
    <row r="17" spans="3:9" ht="15.75" customHeight="1" x14ac:dyDescent="0.2">
      <c r="C17" s="246" t="s">
        <v>160</v>
      </c>
      <c r="D17" s="252"/>
      <c r="E17" s="253"/>
      <c r="F17" s="252"/>
      <c r="G17" s="259">
        <f>SUM(D17:F17)</f>
        <v>0</v>
      </c>
      <c r="H17" s="141"/>
      <c r="I17" s="209"/>
    </row>
    <row r="18" spans="3:9" ht="13.5" thickBot="1" x14ac:dyDescent="0.25">
      <c r="C18" s="260" t="s">
        <v>161</v>
      </c>
      <c r="D18" s="261"/>
      <c r="E18" s="262"/>
      <c r="F18" s="261"/>
      <c r="G18" s="263">
        <f>SUM(D18:F18)</f>
        <v>0</v>
      </c>
      <c r="H18" s="141"/>
      <c r="I18" s="209"/>
    </row>
    <row r="19" spans="3:9" ht="13.5" thickBot="1" x14ac:dyDescent="0.25">
      <c r="C19" s="264" t="s">
        <v>159</v>
      </c>
      <c r="D19" s="256">
        <f>D17-D18</f>
        <v>0</v>
      </c>
      <c r="E19" s="256">
        <f t="shared" ref="E19:F19" si="1">E17-E18</f>
        <v>0</v>
      </c>
      <c r="F19" s="256">
        <f t="shared" si="1"/>
        <v>0</v>
      </c>
      <c r="G19" s="265">
        <f>G17-G18</f>
        <v>0</v>
      </c>
      <c r="H19" s="142"/>
      <c r="I19" s="209"/>
    </row>
    <row r="20" spans="3:9" x14ac:dyDescent="0.2">
      <c r="C20" s="266"/>
      <c r="D20" s="267"/>
      <c r="E20" s="267"/>
      <c r="F20" s="267"/>
      <c r="G20" s="145"/>
      <c r="H20" s="146"/>
      <c r="I20" s="209"/>
    </row>
    <row r="21" spans="3:9" x14ac:dyDescent="0.2">
      <c r="C21" s="95" t="s">
        <v>162</v>
      </c>
      <c r="D21" s="146"/>
      <c r="E21" s="146"/>
      <c r="F21" s="146"/>
      <c r="G21" s="146"/>
      <c r="H21" s="146"/>
    </row>
    <row r="22" spans="3:9" ht="15" x14ac:dyDescent="0.2">
      <c r="C22" s="235"/>
    </row>
    <row r="23" spans="3:9" ht="15" x14ac:dyDescent="0.2">
      <c r="C23" s="235"/>
    </row>
    <row r="24" spans="3:9" ht="15" x14ac:dyDescent="0.2">
      <c r="C24" s="235"/>
    </row>
    <row r="25" spans="3:9" ht="15" x14ac:dyDescent="0.2">
      <c r="C25" s="235"/>
    </row>
    <row r="26" spans="3:9" ht="15" x14ac:dyDescent="0.2">
      <c r="C26" s="235"/>
    </row>
    <row r="91" spans="3:8" hidden="1" x14ac:dyDescent="0.2">
      <c r="C91" s="353" t="s">
        <v>106</v>
      </c>
      <c r="D91" s="355" t="str">
        <f>IFERROR(IF(#REF!="",#REF!/#REF!,#REF!/#REF!),"-")</f>
        <v>-</v>
      </c>
      <c r="E91" s="355" t="str">
        <f>IFERROR(IF(#REF!="",D13/#REF!,D13/#REF!),"-")</f>
        <v>-</v>
      </c>
      <c r="F91" s="355" t="str">
        <f>IFERROR(IF(#REF!="",E13/#REF!,E13/#REF!),"-")</f>
        <v>-</v>
      </c>
      <c r="G91" s="355" t="str">
        <f>IFERROR(IF(#REF!="",F13/#REF!,F13/#REF!),"-")</f>
        <v>-</v>
      </c>
      <c r="H91" s="351" t="str">
        <f>IFERROR(IF(#REF!="",H13/#REF!,H13/#REF!),"-")</f>
        <v>-</v>
      </c>
    </row>
    <row r="92" spans="3:8" ht="13.5" hidden="1" thickBot="1" x14ac:dyDescent="0.25">
      <c r="C92" s="354"/>
      <c r="D92" s="356"/>
      <c r="E92" s="356"/>
      <c r="F92" s="356"/>
      <c r="G92" s="356"/>
      <c r="H92" s="352"/>
    </row>
    <row r="93" spans="3:8" ht="13.5" hidden="1" thickBot="1" x14ac:dyDescent="0.25">
      <c r="C93" s="147" t="s">
        <v>107</v>
      </c>
      <c r="D93" s="148">
        <f>MIN(IFERROR(IF(D91&lt;20%,0,#REF!*0.5/(SQRT(#REF!/1000000))),0),10)</f>
        <v>0</v>
      </c>
      <c r="E93" s="148">
        <f>MIN(IFERROR(IF(E91&lt;20%,0,D13*0.5/(SQRT(#REF!/1000000))),0),10)</f>
        <v>0</v>
      </c>
      <c r="F93" s="148">
        <f>MIN(IFERROR(IF(F91&lt;20%,0,E13*0.5/(SQRT(#REF!/1000000))),0),10)</f>
        <v>0</v>
      </c>
      <c r="G93" s="148">
        <f>MIN(IFERROR(IF(G91&lt;20%,0,F13*0.5/(SQRT(#REF!/1000000))),0),10)</f>
        <v>0</v>
      </c>
      <c r="H93" s="148">
        <f>MIN(IFERROR(IF(H91&lt;20%,0,H13*0.5/(SQRT(#REF!/1000000))),0),10)</f>
        <v>0</v>
      </c>
    </row>
  </sheetData>
  <mergeCells count="8">
    <mergeCell ref="H2:I2"/>
    <mergeCell ref="C5:H5"/>
    <mergeCell ref="C91:C92"/>
    <mergeCell ref="D91:D92"/>
    <mergeCell ref="E91:E92"/>
    <mergeCell ref="F91:F92"/>
    <mergeCell ref="G91:G92"/>
    <mergeCell ref="H91:H92"/>
  </mergeCells>
  <conditionalFormatting sqref="I13:I16">
    <cfRule type="expression" dxfId="3" priority="1" stopIfTrue="1">
      <formula>+$I$13&gt;#REF!</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20"/>
  <sheetViews>
    <sheetView tabSelected="1" workbookViewId="0">
      <selection activeCell="G14" sqref="G14"/>
    </sheetView>
  </sheetViews>
  <sheetFormatPr baseColWidth="10" defaultRowHeight="12.75" x14ac:dyDescent="0.2"/>
  <cols>
    <col min="1" max="1" width="4.7109375" style="13" customWidth="1"/>
    <col min="2" max="2" width="42.85546875" style="13" customWidth="1"/>
    <col min="3" max="3" width="14.5703125" style="13" customWidth="1"/>
    <col min="4" max="4" width="15.42578125" style="13" customWidth="1"/>
    <col min="5" max="5" width="16.140625" style="13" customWidth="1"/>
    <col min="6" max="6" width="15.85546875" style="13" customWidth="1"/>
    <col min="7" max="7" width="28.28515625" style="13" bestFit="1" customWidth="1"/>
    <col min="8" max="8" width="15.7109375" style="13" customWidth="1"/>
    <col min="9" max="9" width="1.42578125" style="13" customWidth="1"/>
    <col min="10" max="16384" width="11.42578125" style="13"/>
  </cols>
  <sheetData>
    <row r="2" spans="2:10" x14ac:dyDescent="0.2">
      <c r="G2" s="357" t="s">
        <v>54</v>
      </c>
      <c r="H2" s="357"/>
      <c r="I2" s="5"/>
    </row>
    <row r="3" spans="2:10" x14ac:dyDescent="0.2">
      <c r="B3" s="2"/>
      <c r="G3" s="3"/>
      <c r="H3" s="3"/>
      <c r="I3" s="5"/>
    </row>
    <row r="4" spans="2:10" x14ac:dyDescent="0.2">
      <c r="B4" s="2"/>
      <c r="G4" s="3"/>
      <c r="H4" s="3"/>
      <c r="I4" s="5"/>
    </row>
    <row r="5" spans="2:10" x14ac:dyDescent="0.2">
      <c r="B5" s="357" t="s">
        <v>77</v>
      </c>
      <c r="C5" s="357"/>
      <c r="D5" s="357"/>
      <c r="E5" s="357"/>
      <c r="F5" s="357"/>
      <c r="G5" s="357"/>
      <c r="H5" s="357"/>
      <c r="I5" s="5"/>
      <c r="J5" s="5"/>
    </row>
    <row r="6" spans="2:10" ht="13.5" thickBot="1" x14ac:dyDescent="0.25">
      <c r="B6" s="210"/>
      <c r="C6" s="210"/>
      <c r="D6" s="210"/>
      <c r="E6" s="210"/>
      <c r="F6" s="210"/>
      <c r="G6" s="210"/>
      <c r="H6" s="210"/>
      <c r="I6" s="5"/>
      <c r="J6" s="5"/>
    </row>
    <row r="7" spans="2:10" ht="26.25" thickBot="1" x14ac:dyDescent="0.25">
      <c r="B7" s="214" t="s">
        <v>127</v>
      </c>
      <c r="C7" s="358"/>
      <c r="D7" s="359"/>
      <c r="E7" s="210"/>
      <c r="F7" s="210"/>
      <c r="G7" s="210"/>
      <c r="H7" s="210"/>
      <c r="I7" s="5"/>
      <c r="J7" s="5"/>
    </row>
    <row r="8" spans="2:10" ht="13.5" thickBot="1" x14ac:dyDescent="0.25">
      <c r="B8" s="14"/>
      <c r="C8" s="14"/>
    </row>
    <row r="9" spans="2:10" x14ac:dyDescent="0.2">
      <c r="B9" s="117" t="s">
        <v>8</v>
      </c>
      <c r="C9" s="201" t="s">
        <v>1</v>
      </c>
      <c r="D9" s="43" t="s">
        <v>3</v>
      </c>
      <c r="E9" s="43" t="s">
        <v>4</v>
      </c>
      <c r="F9" s="117" t="s">
        <v>5</v>
      </c>
      <c r="G9" s="118" t="s">
        <v>122</v>
      </c>
      <c r="H9" s="119" t="s">
        <v>74</v>
      </c>
      <c r="I9" s="15"/>
    </row>
    <row r="10" spans="2:10" x14ac:dyDescent="0.2">
      <c r="B10" s="120" t="s">
        <v>7</v>
      </c>
      <c r="C10" s="201" t="s">
        <v>2</v>
      </c>
      <c r="D10" s="121" t="s">
        <v>0</v>
      </c>
      <c r="E10" s="121" t="s">
        <v>0</v>
      </c>
      <c r="F10" s="120" t="s">
        <v>0</v>
      </c>
      <c r="G10" s="122" t="s">
        <v>102</v>
      </c>
      <c r="H10" s="124"/>
      <c r="I10" s="15"/>
    </row>
    <row r="11" spans="2:10" x14ac:dyDescent="0.2">
      <c r="B11" s="125"/>
      <c r="C11" s="121" t="s">
        <v>6</v>
      </c>
      <c r="D11" s="121"/>
      <c r="E11" s="121"/>
      <c r="F11" s="120"/>
      <c r="G11" s="126"/>
      <c r="H11" s="124"/>
      <c r="I11" s="15"/>
    </row>
    <row r="12" spans="2:10" ht="13.5" thickBot="1" x14ac:dyDescent="0.25">
      <c r="B12" s="120"/>
      <c r="C12" s="121"/>
      <c r="D12" s="121"/>
      <c r="E12" s="121"/>
      <c r="F12" s="120"/>
      <c r="G12" s="130"/>
      <c r="H12" s="132"/>
      <c r="I12" s="15"/>
    </row>
    <row r="13" spans="2:10" x14ac:dyDescent="0.2">
      <c r="B13" s="133"/>
      <c r="C13" s="202"/>
      <c r="D13" s="134"/>
      <c r="E13" s="135"/>
      <c r="F13" s="134"/>
      <c r="G13" s="136"/>
      <c r="H13" s="137"/>
      <c r="I13" s="15"/>
    </row>
    <row r="14" spans="2:10" x14ac:dyDescent="0.2">
      <c r="B14" s="54" t="s">
        <v>28</v>
      </c>
      <c r="C14" s="203"/>
      <c r="D14" s="203"/>
      <c r="E14" s="203"/>
      <c r="F14" s="140"/>
      <c r="G14" s="138">
        <f>((D14+E14+F14)/3)-C14</f>
        <v>0</v>
      </c>
      <c r="H14" s="215">
        <f>MIN(IF(C7="",0,MIN(IF(AND(C7&lt;=3500000,G14&gt;=75000),(((G14-75000)/37500)+1),IF(AND(C7&lt;=14000000,G14&gt;=250000),(((G14-250000)/125000)+1),IF(AND(C7&lt;=70000000,G14&gt;=350000),(((G14-350000)/175000)+1),IF(AND(C7&lt;=140000000,G14&gt;=450000,(((G14-450000)/225000)+1),IF(AND(C7&lt;=250000000,G14&gt;=550000),(((G14-550000)/275000)+1),IF(AND(C7&lt;=500000000,G14&gt;=650000),(((G14-650000)/325000)+1),IF(AND(C7&gt;500000000,G14&gt;=750000),(((G14-750000)/3750000)+1))))),0)))))),10)</f>
        <v>0</v>
      </c>
    </row>
    <row r="15" spans="2:10" ht="13.5" thickBot="1" x14ac:dyDescent="0.25">
      <c r="B15" s="204"/>
      <c r="C15" s="205"/>
      <c r="D15" s="206"/>
      <c r="E15" s="207"/>
      <c r="F15" s="206"/>
      <c r="G15" s="208"/>
      <c r="H15" s="142"/>
    </row>
    <row r="16" spans="2:10" x14ac:dyDescent="0.2">
      <c r="B16" s="143"/>
      <c r="C16" s="144"/>
      <c r="D16" s="144"/>
      <c r="E16" s="144"/>
      <c r="F16" s="144"/>
      <c r="G16" s="145"/>
      <c r="H16" s="209"/>
    </row>
    <row r="17" spans="2:8" ht="11.25" customHeight="1" x14ac:dyDescent="0.2">
      <c r="B17" s="21"/>
      <c r="C17" s="21"/>
      <c r="D17" s="21"/>
      <c r="E17" s="21"/>
      <c r="F17" s="21"/>
      <c r="G17" s="21"/>
      <c r="H17" s="21"/>
    </row>
    <row r="18" spans="2:8" x14ac:dyDescent="0.2">
      <c r="B18" s="2" t="s">
        <v>84</v>
      </c>
      <c r="E18" s="22"/>
      <c r="F18" s="22"/>
      <c r="G18" s="23"/>
    </row>
    <row r="19" spans="2:8" x14ac:dyDescent="0.2">
      <c r="B19" s="13" t="s">
        <v>51</v>
      </c>
      <c r="E19" s="22"/>
      <c r="F19" s="22"/>
      <c r="G19" s="23"/>
    </row>
    <row r="20" spans="2:8" x14ac:dyDescent="0.2">
      <c r="B20" s="24" t="s">
        <v>85</v>
      </c>
    </row>
  </sheetData>
  <mergeCells count="3">
    <mergeCell ref="G2:H2"/>
    <mergeCell ref="B5:H5"/>
    <mergeCell ref="C7:D7"/>
  </mergeCells>
  <phoneticPr fontId="2" type="noConversion"/>
  <conditionalFormatting sqref="H13">
    <cfRule type="expression" dxfId="2" priority="1" stopIfTrue="1">
      <formula>+$I$14&gt;#REF!</formula>
    </cfRule>
  </conditionalFormatting>
  <pageMargins left="0.65" right="0.75" top="1" bottom="1" header="0" footer="0"/>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O36"/>
  <sheetViews>
    <sheetView workbookViewId="0">
      <selection activeCell="B5" sqref="B5:O5"/>
    </sheetView>
  </sheetViews>
  <sheetFormatPr baseColWidth="10" defaultRowHeight="12.75" x14ac:dyDescent="0.2"/>
  <cols>
    <col min="1" max="1" width="4.7109375" style="13" customWidth="1"/>
    <col min="2" max="2" width="24.140625" style="15" customWidth="1"/>
    <col min="3" max="3" width="12.5703125" style="13" customWidth="1"/>
    <col min="4" max="4" width="11.42578125" style="13"/>
    <col min="5" max="5" width="10.85546875" style="13" customWidth="1"/>
    <col min="6" max="6" width="11.42578125" style="13"/>
    <col min="7" max="13" width="11.5703125" style="13" bestFit="1" customWidth="1"/>
    <col min="14" max="14" width="11.42578125" style="13"/>
    <col min="15" max="15" width="17.140625" style="13" customWidth="1"/>
    <col min="16" max="16384" width="11.42578125" style="13"/>
  </cols>
  <sheetData>
    <row r="2" spans="2:15" x14ac:dyDescent="0.2">
      <c r="N2" s="360" t="s">
        <v>55</v>
      </c>
      <c r="O2" s="360"/>
    </row>
    <row r="3" spans="2:15" x14ac:dyDescent="0.2">
      <c r="B3" s="2"/>
      <c r="N3" s="3"/>
      <c r="O3" s="3"/>
    </row>
    <row r="4" spans="2:15" x14ac:dyDescent="0.2">
      <c r="B4" s="2"/>
      <c r="N4" s="3"/>
      <c r="O4" s="3"/>
    </row>
    <row r="5" spans="2:15" ht="13.5" thickBot="1" x14ac:dyDescent="0.25">
      <c r="B5" s="357" t="s">
        <v>75</v>
      </c>
      <c r="C5" s="357"/>
      <c r="D5" s="357"/>
      <c r="E5" s="357"/>
      <c r="F5" s="357"/>
      <c r="G5" s="357"/>
      <c r="H5" s="357"/>
      <c r="I5" s="357"/>
      <c r="J5" s="357"/>
      <c r="K5" s="357"/>
      <c r="L5" s="357"/>
      <c r="M5" s="357"/>
      <c r="N5" s="357"/>
      <c r="O5" s="357"/>
    </row>
    <row r="6" spans="2:15" ht="13.5" thickBot="1" x14ac:dyDescent="0.25">
      <c r="N6" s="13" t="s">
        <v>82</v>
      </c>
      <c r="O6" s="17" t="s">
        <v>81</v>
      </c>
    </row>
    <row r="7" spans="2:15" x14ac:dyDescent="0.2">
      <c r="C7" s="357" t="s">
        <v>12</v>
      </c>
      <c r="D7" s="357"/>
      <c r="E7" s="357"/>
      <c r="F7" s="357"/>
      <c r="G7" s="357"/>
      <c r="H7" s="357"/>
      <c r="I7" s="357"/>
      <c r="J7" s="357"/>
      <c r="K7" s="357"/>
      <c r="L7" s="357"/>
      <c r="M7" s="357"/>
      <c r="N7" s="357"/>
    </row>
    <row r="8" spans="2:15" x14ac:dyDescent="0.2">
      <c r="C8" s="3"/>
      <c r="D8" s="3"/>
      <c r="E8" s="3"/>
      <c r="F8" s="3"/>
      <c r="G8" s="3"/>
      <c r="H8" s="3"/>
      <c r="I8" s="3"/>
      <c r="J8" s="3"/>
      <c r="K8" s="3"/>
      <c r="L8" s="3"/>
      <c r="M8" s="3"/>
      <c r="N8" s="3"/>
    </row>
    <row r="9" spans="2:15" s="3" customFormat="1" x14ac:dyDescent="0.2">
      <c r="B9" s="7" t="s">
        <v>3</v>
      </c>
      <c r="C9" s="3" t="s">
        <v>17</v>
      </c>
      <c r="D9" s="3" t="s">
        <v>17</v>
      </c>
      <c r="E9" s="3" t="s">
        <v>17</v>
      </c>
      <c r="F9" s="3" t="s">
        <v>17</v>
      </c>
      <c r="G9" s="3" t="s">
        <v>17</v>
      </c>
      <c r="H9" s="3" t="s">
        <v>17</v>
      </c>
      <c r="I9" s="3" t="s">
        <v>17</v>
      </c>
      <c r="J9" s="3" t="s">
        <v>17</v>
      </c>
      <c r="K9" s="3" t="s">
        <v>17</v>
      </c>
      <c r="L9" s="3" t="s">
        <v>17</v>
      </c>
      <c r="M9" s="3" t="s">
        <v>17</v>
      </c>
      <c r="N9" s="3" t="s">
        <v>17</v>
      </c>
      <c r="O9" s="3" t="s">
        <v>9</v>
      </c>
    </row>
    <row r="11" spans="2:15" x14ac:dyDescent="0.2">
      <c r="B11" s="7" t="s">
        <v>80</v>
      </c>
      <c r="C11" s="228" t="s">
        <v>10</v>
      </c>
      <c r="D11" s="228" t="s">
        <v>10</v>
      </c>
      <c r="E11" s="228" t="s">
        <v>10</v>
      </c>
      <c r="F11" s="228" t="s">
        <v>10</v>
      </c>
      <c r="G11" s="228" t="s">
        <v>10</v>
      </c>
      <c r="H11" s="228" t="s">
        <v>10</v>
      </c>
      <c r="I11" s="228" t="s">
        <v>10</v>
      </c>
      <c r="J11" s="228" t="s">
        <v>10</v>
      </c>
      <c r="K11" s="228" t="s">
        <v>10</v>
      </c>
      <c r="L11" s="228" t="s">
        <v>10</v>
      </c>
      <c r="M11" s="228" t="s">
        <v>10</v>
      </c>
      <c r="N11" s="228" t="s">
        <v>10</v>
      </c>
      <c r="O11" s="229"/>
    </row>
    <row r="12" spans="2:15" ht="13.5" thickBot="1" x14ac:dyDescent="0.25">
      <c r="B12" s="7"/>
      <c r="C12" s="12"/>
      <c r="D12" s="12"/>
      <c r="E12" s="12"/>
      <c r="F12" s="12"/>
      <c r="G12" s="12"/>
      <c r="H12" s="12"/>
      <c r="I12" s="12"/>
      <c r="J12" s="12"/>
      <c r="K12" s="12"/>
      <c r="L12" s="12"/>
      <c r="M12" s="12"/>
      <c r="N12" s="12"/>
      <c r="O12" s="14"/>
    </row>
    <row r="13" spans="2:15" x14ac:dyDescent="0.2">
      <c r="B13" s="7"/>
      <c r="C13" s="7"/>
      <c r="D13" s="7"/>
      <c r="E13" s="7"/>
      <c r="F13" s="7"/>
      <c r="G13" s="7"/>
      <c r="H13" s="7"/>
      <c r="I13" s="7"/>
      <c r="J13" s="7"/>
      <c r="K13" s="7"/>
      <c r="L13" s="7"/>
      <c r="M13" s="7"/>
      <c r="N13" s="7"/>
      <c r="O13" s="15"/>
    </row>
    <row r="14" spans="2:15" s="25" customFormat="1" x14ac:dyDescent="0.2">
      <c r="B14" s="26"/>
      <c r="C14" s="22" t="s">
        <v>11</v>
      </c>
      <c r="D14" s="22" t="s">
        <v>11</v>
      </c>
      <c r="E14" s="22" t="s">
        <v>11</v>
      </c>
      <c r="F14" s="22" t="s">
        <v>11</v>
      </c>
      <c r="G14" s="22" t="s">
        <v>11</v>
      </c>
      <c r="H14" s="22" t="s">
        <v>11</v>
      </c>
      <c r="I14" s="22" t="s">
        <v>11</v>
      </c>
      <c r="J14" s="22" t="s">
        <v>11</v>
      </c>
      <c r="K14" s="22" t="s">
        <v>11</v>
      </c>
      <c r="L14" s="22" t="s">
        <v>11</v>
      </c>
      <c r="M14" s="22" t="s">
        <v>11</v>
      </c>
      <c r="N14" s="22" t="s">
        <v>11</v>
      </c>
      <c r="O14" s="3" t="s">
        <v>9</v>
      </c>
    </row>
    <row r="16" spans="2:15" ht="13.5" thickBot="1" x14ac:dyDescent="0.25">
      <c r="B16" s="26"/>
      <c r="C16" s="15"/>
    </row>
    <row r="17" spans="2:15" ht="13.5" thickBot="1" x14ac:dyDescent="0.25">
      <c r="N17" s="13" t="s">
        <v>82</v>
      </c>
      <c r="O17" s="17" t="s">
        <v>129</v>
      </c>
    </row>
    <row r="18" spans="2:15" x14ac:dyDescent="0.2">
      <c r="C18" s="357" t="s">
        <v>12</v>
      </c>
      <c r="D18" s="357"/>
      <c r="E18" s="357"/>
      <c r="F18" s="357"/>
      <c r="G18" s="357"/>
      <c r="H18" s="357"/>
      <c r="I18" s="357"/>
      <c r="J18" s="357"/>
      <c r="K18" s="357"/>
      <c r="L18" s="357"/>
      <c r="M18" s="357"/>
      <c r="N18" s="357"/>
    </row>
    <row r="19" spans="2:15" x14ac:dyDescent="0.2">
      <c r="C19" s="210"/>
      <c r="D19" s="210"/>
      <c r="E19" s="210"/>
      <c r="F19" s="210"/>
      <c r="G19" s="210"/>
      <c r="H19" s="210"/>
      <c r="I19" s="210"/>
      <c r="J19" s="210"/>
      <c r="K19" s="210"/>
      <c r="L19" s="210"/>
      <c r="M19" s="210"/>
      <c r="N19" s="210"/>
    </row>
    <row r="20" spans="2:15" s="210" customFormat="1" x14ac:dyDescent="0.2">
      <c r="B20" s="7" t="s">
        <v>4</v>
      </c>
      <c r="C20" s="210" t="s">
        <v>17</v>
      </c>
      <c r="D20" s="210" t="s">
        <v>17</v>
      </c>
      <c r="E20" s="210" t="s">
        <v>17</v>
      </c>
      <c r="F20" s="210" t="s">
        <v>17</v>
      </c>
      <c r="G20" s="210" t="s">
        <v>17</v>
      </c>
      <c r="H20" s="210" t="s">
        <v>17</v>
      </c>
      <c r="I20" s="210" t="s">
        <v>17</v>
      </c>
      <c r="J20" s="210" t="s">
        <v>17</v>
      </c>
      <c r="K20" s="210" t="s">
        <v>17</v>
      </c>
      <c r="L20" s="210" t="s">
        <v>17</v>
      </c>
      <c r="M20" s="210" t="s">
        <v>17</v>
      </c>
      <c r="N20" s="210" t="s">
        <v>17</v>
      </c>
      <c r="O20" s="210" t="s">
        <v>9</v>
      </c>
    </row>
    <row r="22" spans="2:15" x14ac:dyDescent="0.2">
      <c r="B22" s="7" t="s">
        <v>80</v>
      </c>
      <c r="C22" s="228" t="s">
        <v>10</v>
      </c>
      <c r="D22" s="228" t="s">
        <v>10</v>
      </c>
      <c r="E22" s="228" t="s">
        <v>10</v>
      </c>
      <c r="F22" s="228" t="s">
        <v>10</v>
      </c>
      <c r="G22" s="228" t="s">
        <v>10</v>
      </c>
      <c r="H22" s="228" t="s">
        <v>10</v>
      </c>
      <c r="I22" s="228" t="s">
        <v>10</v>
      </c>
      <c r="J22" s="228" t="s">
        <v>10</v>
      </c>
      <c r="K22" s="228" t="s">
        <v>10</v>
      </c>
      <c r="L22" s="228" t="s">
        <v>10</v>
      </c>
      <c r="M22" s="228" t="s">
        <v>10</v>
      </c>
      <c r="N22" s="228" t="s">
        <v>10</v>
      </c>
      <c r="O22" s="229"/>
    </row>
    <row r="23" spans="2:15" ht="13.5" thickBot="1" x14ac:dyDescent="0.25">
      <c r="B23" s="7"/>
      <c r="C23" s="12"/>
      <c r="D23" s="12"/>
      <c r="E23" s="12"/>
      <c r="F23" s="12"/>
      <c r="G23" s="12"/>
      <c r="H23" s="12"/>
      <c r="I23" s="12"/>
      <c r="J23" s="12"/>
      <c r="K23" s="12"/>
      <c r="L23" s="12"/>
      <c r="M23" s="12"/>
      <c r="N23" s="12"/>
      <c r="O23" s="14"/>
    </row>
    <row r="24" spans="2:15" x14ac:dyDescent="0.2">
      <c r="B24" s="7"/>
      <c r="C24" s="7"/>
      <c r="D24" s="7"/>
      <c r="E24" s="7"/>
      <c r="F24" s="7"/>
      <c r="G24" s="7"/>
      <c r="H24" s="7"/>
      <c r="I24" s="7"/>
      <c r="J24" s="7"/>
      <c r="K24" s="7"/>
      <c r="L24" s="7"/>
      <c r="M24" s="7"/>
      <c r="N24" s="7"/>
      <c r="O24" s="15"/>
    </row>
    <row r="25" spans="2:15" s="25" customFormat="1" x14ac:dyDescent="0.2">
      <c r="B25" s="26"/>
      <c r="C25" s="22" t="s">
        <v>11</v>
      </c>
      <c r="D25" s="22" t="s">
        <v>11</v>
      </c>
      <c r="E25" s="22" t="s">
        <v>11</v>
      </c>
      <c r="F25" s="22" t="s">
        <v>11</v>
      </c>
      <c r="G25" s="22" t="s">
        <v>11</v>
      </c>
      <c r="H25" s="22" t="s">
        <v>11</v>
      </c>
      <c r="I25" s="22" t="s">
        <v>11</v>
      </c>
      <c r="J25" s="22" t="s">
        <v>11</v>
      </c>
      <c r="K25" s="22" t="s">
        <v>11</v>
      </c>
      <c r="L25" s="22" t="s">
        <v>11</v>
      </c>
      <c r="M25" s="22" t="s">
        <v>11</v>
      </c>
      <c r="N25" s="22" t="s">
        <v>11</v>
      </c>
      <c r="O25" s="210" t="s">
        <v>9</v>
      </c>
    </row>
    <row r="26" spans="2:15" x14ac:dyDescent="0.2">
      <c r="C26" s="7"/>
    </row>
    <row r="27" spans="2:15" ht="13.5" thickBot="1" x14ac:dyDescent="0.25">
      <c r="C27" s="7"/>
    </row>
    <row r="28" spans="2:15" ht="13.5" thickBot="1" x14ac:dyDescent="0.25">
      <c r="N28" s="13" t="s">
        <v>82</v>
      </c>
      <c r="O28" s="17" t="s">
        <v>130</v>
      </c>
    </row>
    <row r="29" spans="2:15" x14ac:dyDescent="0.2">
      <c r="C29" s="357" t="s">
        <v>12</v>
      </c>
      <c r="D29" s="357"/>
      <c r="E29" s="357"/>
      <c r="F29" s="357"/>
      <c r="G29" s="357"/>
      <c r="H29" s="357"/>
      <c r="I29" s="357"/>
      <c r="J29" s="357"/>
      <c r="K29" s="357"/>
      <c r="L29" s="357"/>
      <c r="M29" s="357"/>
      <c r="N29" s="357"/>
    </row>
    <row r="30" spans="2:15" x14ac:dyDescent="0.2">
      <c r="C30" s="210"/>
      <c r="D30" s="210"/>
      <c r="E30" s="210"/>
      <c r="F30" s="210"/>
      <c r="G30" s="210"/>
      <c r="H30" s="210"/>
      <c r="I30" s="210"/>
      <c r="J30" s="210"/>
      <c r="K30" s="210"/>
      <c r="L30" s="210"/>
      <c r="M30" s="210"/>
      <c r="N30" s="210"/>
    </row>
    <row r="31" spans="2:15" s="210" customFormat="1" x14ac:dyDescent="0.2">
      <c r="B31" s="7" t="s">
        <v>5</v>
      </c>
      <c r="C31" s="210" t="s">
        <v>17</v>
      </c>
      <c r="D31" s="210" t="s">
        <v>17</v>
      </c>
      <c r="E31" s="210" t="s">
        <v>17</v>
      </c>
      <c r="F31" s="210" t="s">
        <v>17</v>
      </c>
      <c r="G31" s="210" t="s">
        <v>17</v>
      </c>
      <c r="H31" s="210" t="s">
        <v>17</v>
      </c>
      <c r="I31" s="210" t="s">
        <v>17</v>
      </c>
      <c r="J31" s="210" t="s">
        <v>17</v>
      </c>
      <c r="K31" s="210" t="s">
        <v>17</v>
      </c>
      <c r="L31" s="210" t="s">
        <v>17</v>
      </c>
      <c r="M31" s="210" t="s">
        <v>17</v>
      </c>
      <c r="N31" s="210" t="s">
        <v>17</v>
      </c>
      <c r="O31" s="210" t="s">
        <v>9</v>
      </c>
    </row>
    <row r="33" spans="2:15" x14ac:dyDescent="0.2">
      <c r="B33" s="7" t="s">
        <v>80</v>
      </c>
      <c r="C33" s="228" t="s">
        <v>10</v>
      </c>
      <c r="D33" s="228" t="s">
        <v>10</v>
      </c>
      <c r="E33" s="228" t="s">
        <v>10</v>
      </c>
      <c r="F33" s="228" t="s">
        <v>10</v>
      </c>
      <c r="G33" s="228" t="s">
        <v>10</v>
      </c>
      <c r="H33" s="228" t="s">
        <v>10</v>
      </c>
      <c r="I33" s="228" t="s">
        <v>10</v>
      </c>
      <c r="J33" s="228" t="s">
        <v>10</v>
      </c>
      <c r="K33" s="228" t="s">
        <v>10</v>
      </c>
      <c r="L33" s="228" t="s">
        <v>10</v>
      </c>
      <c r="M33" s="228" t="s">
        <v>10</v>
      </c>
      <c r="N33" s="228" t="s">
        <v>10</v>
      </c>
      <c r="O33" s="229"/>
    </row>
    <row r="34" spans="2:15" ht="13.5" thickBot="1" x14ac:dyDescent="0.25">
      <c r="B34" s="7"/>
      <c r="C34" s="12"/>
      <c r="D34" s="12"/>
      <c r="E34" s="12"/>
      <c r="F34" s="12"/>
      <c r="G34" s="12"/>
      <c r="H34" s="12"/>
      <c r="I34" s="12"/>
      <c r="J34" s="12"/>
      <c r="K34" s="12"/>
      <c r="L34" s="12"/>
      <c r="M34" s="12"/>
      <c r="N34" s="12"/>
      <c r="O34" s="14"/>
    </row>
    <row r="35" spans="2:15" x14ac:dyDescent="0.2">
      <c r="B35" s="7"/>
      <c r="C35" s="7"/>
      <c r="D35" s="7"/>
      <c r="E35" s="7"/>
      <c r="F35" s="7"/>
      <c r="G35" s="7"/>
      <c r="H35" s="7"/>
      <c r="I35" s="7"/>
      <c r="J35" s="7"/>
      <c r="K35" s="7"/>
      <c r="L35" s="7"/>
      <c r="M35" s="7"/>
      <c r="N35" s="7"/>
      <c r="O35" s="15"/>
    </row>
    <row r="36" spans="2:15" s="25" customFormat="1" x14ac:dyDescent="0.2">
      <c r="B36" s="26"/>
      <c r="C36" s="22" t="s">
        <v>11</v>
      </c>
      <c r="D36" s="22" t="s">
        <v>11</v>
      </c>
      <c r="E36" s="22" t="s">
        <v>11</v>
      </c>
      <c r="F36" s="22" t="s">
        <v>11</v>
      </c>
      <c r="G36" s="22" t="s">
        <v>11</v>
      </c>
      <c r="H36" s="22" t="s">
        <v>11</v>
      </c>
      <c r="I36" s="22" t="s">
        <v>11</v>
      </c>
      <c r="J36" s="22" t="s">
        <v>11</v>
      </c>
      <c r="K36" s="22" t="s">
        <v>11</v>
      </c>
      <c r="L36" s="22" t="s">
        <v>11</v>
      </c>
      <c r="M36" s="22" t="s">
        <v>11</v>
      </c>
      <c r="N36" s="22" t="s">
        <v>11</v>
      </c>
      <c r="O36" s="210" t="s">
        <v>9</v>
      </c>
    </row>
  </sheetData>
  <mergeCells count="5">
    <mergeCell ref="B5:O5"/>
    <mergeCell ref="C7:N7"/>
    <mergeCell ref="N2:O2"/>
    <mergeCell ref="C18:N18"/>
    <mergeCell ref="C29:N29"/>
  </mergeCells>
  <phoneticPr fontId="2" type="noConversion"/>
  <pageMargins left="0.75" right="0.75" top="1" bottom="1" header="0" footer="0"/>
  <pageSetup paperSize="9" scale="81"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M40"/>
  <sheetViews>
    <sheetView workbookViewId="0">
      <selection activeCell="K11" sqref="K11"/>
    </sheetView>
  </sheetViews>
  <sheetFormatPr baseColWidth="10" defaultRowHeight="12.75" x14ac:dyDescent="0.2"/>
  <cols>
    <col min="1" max="1" width="4.7109375" style="13" customWidth="1"/>
    <col min="2" max="2" width="28.5703125" style="27" bestFit="1" customWidth="1"/>
    <col min="3" max="3" width="24.85546875" style="13" customWidth="1"/>
    <col min="4" max="4" width="12.7109375" style="13" customWidth="1"/>
    <col min="5" max="5" width="29.42578125" style="13" customWidth="1"/>
    <col min="6" max="16384" width="11.42578125" style="13"/>
  </cols>
  <sheetData>
    <row r="2" spans="2:13" x14ac:dyDescent="0.2">
      <c r="E2" s="2" t="s">
        <v>76</v>
      </c>
      <c r="F2" s="5"/>
    </row>
    <row r="3" spans="2:13" x14ac:dyDescent="0.2">
      <c r="B3" s="4"/>
    </row>
    <row r="4" spans="2:13" x14ac:dyDescent="0.2">
      <c r="B4" s="4"/>
    </row>
    <row r="5" spans="2:13" ht="36.75" customHeight="1" x14ac:dyDescent="0.2">
      <c r="B5" s="361" t="s">
        <v>75</v>
      </c>
      <c r="C5" s="361"/>
      <c r="D5" s="361"/>
      <c r="E5" s="361"/>
    </row>
    <row r="6" spans="2:13" x14ac:dyDescent="0.2">
      <c r="B6" s="3"/>
      <c r="C6" s="3"/>
      <c r="D6" s="3"/>
      <c r="E6" s="3"/>
    </row>
    <row r="7" spans="2:13" x14ac:dyDescent="0.2">
      <c r="B7" s="357" t="s">
        <v>12</v>
      </c>
      <c r="C7" s="357"/>
      <c r="D7" s="357"/>
      <c r="E7" s="357"/>
      <c r="F7" s="5"/>
      <c r="G7" s="5"/>
      <c r="H7" s="5"/>
      <c r="I7" s="5"/>
      <c r="J7" s="5"/>
      <c r="K7" s="5"/>
      <c r="L7" s="5"/>
      <c r="M7" s="5"/>
    </row>
    <row r="8" spans="2:13" ht="13.5" thickBot="1" x14ac:dyDescent="0.25">
      <c r="B8" s="7"/>
      <c r="C8" s="7"/>
      <c r="D8" s="7"/>
      <c r="E8" s="7"/>
      <c r="F8" s="28"/>
      <c r="G8" s="28"/>
      <c r="H8" s="28"/>
    </row>
    <row r="9" spans="2:13" ht="13.5" thickBot="1" x14ac:dyDescent="0.25">
      <c r="C9" s="3" t="s">
        <v>83</v>
      </c>
      <c r="D9" s="17" t="s">
        <v>81</v>
      </c>
    </row>
    <row r="10" spans="2:13" x14ac:dyDescent="0.2">
      <c r="C10" s="3"/>
    </row>
    <row r="12" spans="2:13" s="3" customFormat="1" ht="13.5" thickBot="1" x14ac:dyDescent="0.25">
      <c r="B12" s="6"/>
      <c r="C12" s="13"/>
      <c r="D12" s="13"/>
    </row>
    <row r="13" spans="2:13" s="3" customFormat="1" ht="35.25" customHeight="1" thickBot="1" x14ac:dyDescent="0.25">
      <c r="B13" s="6"/>
      <c r="C13" s="216" t="s">
        <v>123</v>
      </c>
      <c r="D13" s="216" t="s">
        <v>33</v>
      </c>
      <c r="E13" s="217" t="s">
        <v>128</v>
      </c>
    </row>
    <row r="14" spans="2:13" x14ac:dyDescent="0.2">
      <c r="B14" s="218" t="s">
        <v>34</v>
      </c>
      <c r="C14" s="221"/>
      <c r="D14" s="29">
        <v>0.7</v>
      </c>
      <c r="E14" s="212">
        <f>C14*D14</f>
        <v>0</v>
      </c>
    </row>
    <row r="15" spans="2:13" x14ac:dyDescent="0.2">
      <c r="B15" s="219" t="s">
        <v>35</v>
      </c>
      <c r="C15" s="222"/>
      <c r="D15" s="30">
        <v>0.8</v>
      </c>
      <c r="E15" s="213">
        <f t="shared" ref="E15:E30" si="0">C15*D15</f>
        <v>0</v>
      </c>
    </row>
    <row r="16" spans="2:13" x14ac:dyDescent="0.2">
      <c r="B16" s="219" t="s">
        <v>36</v>
      </c>
      <c r="C16" s="222"/>
      <c r="D16" s="30">
        <v>0.05</v>
      </c>
      <c r="E16" s="213">
        <f t="shared" si="0"/>
        <v>0</v>
      </c>
    </row>
    <row r="17" spans="2:7" x14ac:dyDescent="0.2">
      <c r="B17" s="219" t="s">
        <v>37</v>
      </c>
      <c r="C17" s="222"/>
      <c r="D17" s="30">
        <v>1</v>
      </c>
      <c r="E17" s="213">
        <f t="shared" si="0"/>
        <v>0</v>
      </c>
      <c r="G17" s="7"/>
    </row>
    <row r="18" spans="2:7" x14ac:dyDescent="0.2">
      <c r="B18" s="219" t="s">
        <v>38</v>
      </c>
      <c r="C18" s="222"/>
      <c r="D18" s="30">
        <v>0.71</v>
      </c>
      <c r="E18" s="213">
        <f t="shared" si="0"/>
        <v>0</v>
      </c>
    </row>
    <row r="19" spans="2:7" x14ac:dyDescent="0.2">
      <c r="B19" s="219" t="s">
        <v>39</v>
      </c>
      <c r="C19" s="222"/>
      <c r="D19" s="30">
        <v>1</v>
      </c>
      <c r="E19" s="213">
        <f t="shared" si="0"/>
        <v>0</v>
      </c>
    </row>
    <row r="20" spans="2:7" x14ac:dyDescent="0.2">
      <c r="B20" s="219" t="s">
        <v>40</v>
      </c>
      <c r="C20" s="222"/>
      <c r="D20" s="30">
        <v>0.93</v>
      </c>
      <c r="E20" s="213">
        <f t="shared" si="0"/>
        <v>0</v>
      </c>
    </row>
    <row r="21" spans="2:7" x14ac:dyDescent="0.2">
      <c r="B21" s="219" t="s">
        <v>41</v>
      </c>
      <c r="C21" s="222"/>
      <c r="D21" s="30">
        <v>0.5</v>
      </c>
      <c r="E21" s="213">
        <f t="shared" si="0"/>
        <v>0</v>
      </c>
    </row>
    <row r="22" spans="2:7" x14ac:dyDescent="0.2">
      <c r="B22" s="219" t="s">
        <v>42</v>
      </c>
      <c r="C22" s="222"/>
      <c r="D22" s="30">
        <v>0.9</v>
      </c>
      <c r="E22" s="213">
        <f t="shared" si="0"/>
        <v>0</v>
      </c>
    </row>
    <row r="23" spans="2:7" x14ac:dyDescent="0.2">
      <c r="B23" s="219" t="s">
        <v>43</v>
      </c>
      <c r="C23" s="222"/>
      <c r="D23" s="30">
        <v>0.1</v>
      </c>
      <c r="E23" s="213">
        <f t="shared" si="0"/>
        <v>0</v>
      </c>
    </row>
    <row r="24" spans="2:7" x14ac:dyDescent="0.2">
      <c r="B24" s="219" t="s">
        <v>44</v>
      </c>
      <c r="C24" s="222"/>
      <c r="D24" s="30">
        <v>0.42</v>
      </c>
      <c r="E24" s="213">
        <f t="shared" si="0"/>
        <v>0</v>
      </c>
    </row>
    <row r="25" spans="2:7" x14ac:dyDescent="0.2">
      <c r="B25" s="219" t="s">
        <v>45</v>
      </c>
      <c r="C25" s="222"/>
      <c r="D25" s="30">
        <v>0.05</v>
      </c>
      <c r="E25" s="213">
        <f t="shared" si="0"/>
        <v>0</v>
      </c>
    </row>
    <row r="26" spans="2:7" x14ac:dyDescent="0.2">
      <c r="B26" s="219" t="s">
        <v>46</v>
      </c>
      <c r="C26" s="222"/>
      <c r="D26" s="30">
        <v>0.15</v>
      </c>
      <c r="E26" s="213">
        <f t="shared" si="0"/>
        <v>0</v>
      </c>
    </row>
    <row r="27" spans="2:7" x14ac:dyDescent="0.2">
      <c r="B27" s="219" t="s">
        <v>47</v>
      </c>
      <c r="C27" s="222"/>
      <c r="D27" s="30">
        <v>0.9</v>
      </c>
      <c r="E27" s="213">
        <f t="shared" si="0"/>
        <v>0</v>
      </c>
    </row>
    <row r="28" spans="2:7" x14ac:dyDescent="0.2">
      <c r="B28" s="219" t="s">
        <v>48</v>
      </c>
      <c r="C28" s="222"/>
      <c r="D28" s="30">
        <v>0.08</v>
      </c>
      <c r="E28" s="213">
        <f t="shared" si="0"/>
        <v>0</v>
      </c>
    </row>
    <row r="29" spans="2:7" x14ac:dyDescent="0.2">
      <c r="B29" s="219" t="s">
        <v>78</v>
      </c>
      <c r="C29" s="222"/>
      <c r="D29" s="30">
        <v>0.85</v>
      </c>
      <c r="E29" s="213">
        <f t="shared" si="0"/>
        <v>0</v>
      </c>
    </row>
    <row r="30" spans="2:7" ht="13.5" thickBot="1" x14ac:dyDescent="0.25">
      <c r="B30" s="220" t="s">
        <v>79</v>
      </c>
      <c r="C30" s="223"/>
      <c r="D30" s="31">
        <v>0.81</v>
      </c>
      <c r="E30" s="224">
        <f t="shared" si="0"/>
        <v>0</v>
      </c>
    </row>
    <row r="31" spans="2:7" x14ac:dyDescent="0.2">
      <c r="B31" s="8"/>
      <c r="C31" s="9"/>
      <c r="D31" s="32"/>
      <c r="E31" s="362">
        <f>SUM(E14:E30)</f>
        <v>0</v>
      </c>
    </row>
    <row r="32" spans="2:7" ht="13.5" thickBot="1" x14ac:dyDescent="0.25">
      <c r="B32" s="10"/>
      <c r="C32" s="11" t="s">
        <v>9</v>
      </c>
      <c r="D32" s="14"/>
      <c r="E32" s="363"/>
    </row>
    <row r="33" spans="2:5" s="25" customFormat="1" x14ac:dyDescent="0.2">
      <c r="B33" s="27"/>
      <c r="C33" s="13"/>
    </row>
    <row r="34" spans="2:5" s="25" customFormat="1" x14ac:dyDescent="0.2">
      <c r="B34" s="364" t="s">
        <v>131</v>
      </c>
      <c r="C34" s="364"/>
      <c r="D34" s="364"/>
      <c r="E34" s="364"/>
    </row>
    <row r="35" spans="2:5" x14ac:dyDescent="0.2">
      <c r="B35" s="364"/>
      <c r="C35" s="364"/>
      <c r="D35" s="364"/>
      <c r="E35" s="364"/>
    </row>
    <row r="36" spans="2:5" x14ac:dyDescent="0.2">
      <c r="B36" s="227"/>
      <c r="C36" s="227"/>
      <c r="D36" s="227"/>
      <c r="E36" s="227"/>
    </row>
    <row r="37" spans="2:5" x14ac:dyDescent="0.2">
      <c r="B37" s="13" t="s">
        <v>126</v>
      </c>
    </row>
    <row r="38" spans="2:5" x14ac:dyDescent="0.2">
      <c r="B38" s="13" t="s">
        <v>124</v>
      </c>
    </row>
    <row r="39" spans="2:5" x14ac:dyDescent="0.2">
      <c r="B39" s="13" t="s">
        <v>125</v>
      </c>
    </row>
    <row r="40" spans="2:5" x14ac:dyDescent="0.2">
      <c r="B40" s="13" t="s">
        <v>49</v>
      </c>
    </row>
  </sheetData>
  <mergeCells count="4">
    <mergeCell ref="B5:E5"/>
    <mergeCell ref="B7:E7"/>
    <mergeCell ref="E31:E32"/>
    <mergeCell ref="B34:E35"/>
  </mergeCells>
  <phoneticPr fontId="2" type="noConversion"/>
  <pageMargins left="0.35" right="0.24"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K28"/>
  <sheetViews>
    <sheetView workbookViewId="0">
      <selection activeCell="B1" sqref="B1"/>
    </sheetView>
  </sheetViews>
  <sheetFormatPr baseColWidth="10" defaultRowHeight="12.75" x14ac:dyDescent="0.2"/>
  <cols>
    <col min="1" max="1" width="4.7109375" style="13" customWidth="1"/>
    <col min="2" max="2" width="59" style="13" customWidth="1"/>
    <col min="3" max="3" width="18.28515625" style="13" customWidth="1"/>
    <col min="4" max="4" width="18.7109375" style="13" customWidth="1"/>
    <col min="5" max="5" width="16.5703125" style="13" customWidth="1"/>
    <col min="6" max="6" width="15.42578125" style="13" customWidth="1"/>
    <col min="7" max="7" width="11.42578125" style="13" customWidth="1"/>
    <col min="8" max="8" width="11.42578125" style="13"/>
    <col min="9" max="9" width="12.28515625" style="13" customWidth="1"/>
    <col min="10" max="10" width="13.85546875" style="13" customWidth="1"/>
    <col min="11" max="11" width="2" style="13" customWidth="1"/>
    <col min="12" max="16384" width="11.42578125" style="13"/>
  </cols>
  <sheetData>
    <row r="2" spans="1:11" x14ac:dyDescent="0.2">
      <c r="I2" s="2" t="s">
        <v>56</v>
      </c>
      <c r="J2" s="2"/>
    </row>
    <row r="3" spans="1:11" x14ac:dyDescent="0.2">
      <c r="B3" s="2"/>
      <c r="C3" s="2"/>
      <c r="I3" s="3"/>
      <c r="J3" s="3"/>
    </row>
    <row r="4" spans="1:11" x14ac:dyDescent="0.2">
      <c r="B4" s="2"/>
      <c r="C4" s="2"/>
      <c r="I4" s="3"/>
      <c r="J4" s="3"/>
    </row>
    <row r="5" spans="1:11" x14ac:dyDescent="0.2">
      <c r="B5" s="357" t="s">
        <v>29</v>
      </c>
      <c r="C5" s="357"/>
      <c r="D5" s="357"/>
      <c r="E5" s="357"/>
      <c r="F5" s="357"/>
      <c r="G5" s="5"/>
      <c r="H5" s="5"/>
      <c r="I5" s="5"/>
      <c r="J5" s="5"/>
    </row>
    <row r="6" spans="1:11" x14ac:dyDescent="0.2">
      <c r="B6" s="357" t="s">
        <v>13</v>
      </c>
      <c r="C6" s="357"/>
      <c r="D6" s="357"/>
      <c r="E6" s="357"/>
      <c r="F6" s="357"/>
      <c r="G6" s="5"/>
      <c r="H6" s="5"/>
      <c r="I6" s="5"/>
      <c r="J6" s="5"/>
    </row>
    <row r="7" spans="1:11" ht="13.5" thickBot="1" x14ac:dyDescent="0.25">
      <c r="A7" s="15"/>
      <c r="B7" s="14"/>
      <c r="C7" s="15"/>
    </row>
    <row r="8" spans="1:11" x14ac:dyDescent="0.2">
      <c r="B8" s="117"/>
      <c r="C8" s="365" t="s">
        <v>171</v>
      </c>
      <c r="D8" s="43" t="s">
        <v>3</v>
      </c>
      <c r="E8" s="43" t="s">
        <v>4</v>
      </c>
      <c r="F8" s="117" t="s">
        <v>5</v>
      </c>
      <c r="G8" s="117" t="s">
        <v>164</v>
      </c>
      <c r="H8" s="117" t="s">
        <v>165</v>
      </c>
      <c r="I8" s="7"/>
      <c r="J8" s="7"/>
      <c r="K8" s="15"/>
    </row>
    <row r="9" spans="1:11" x14ac:dyDescent="0.2">
      <c r="B9" s="120"/>
      <c r="C9" s="366"/>
      <c r="D9" s="120" t="s">
        <v>6</v>
      </c>
      <c r="E9" s="120" t="s">
        <v>6</v>
      </c>
      <c r="F9" s="120" t="s">
        <v>6</v>
      </c>
      <c r="G9" s="120" t="s">
        <v>6</v>
      </c>
      <c r="H9" s="120" t="s">
        <v>6</v>
      </c>
      <c r="I9" s="7"/>
      <c r="J9" s="7"/>
      <c r="K9" s="15"/>
    </row>
    <row r="10" spans="1:11" x14ac:dyDescent="0.2">
      <c r="B10" s="125"/>
      <c r="C10" s="366"/>
      <c r="D10" s="211"/>
      <c r="E10" s="211"/>
      <c r="F10" s="120"/>
      <c r="G10" s="120"/>
      <c r="H10" s="120"/>
      <c r="I10" s="7"/>
      <c r="J10" s="7"/>
      <c r="K10" s="15"/>
    </row>
    <row r="11" spans="1:11" ht="13.5" thickBot="1" x14ac:dyDescent="0.25">
      <c r="B11" s="120"/>
      <c r="C11" s="367"/>
      <c r="D11" s="129"/>
      <c r="E11" s="129"/>
      <c r="F11" s="128"/>
      <c r="G11" s="128"/>
      <c r="H11" s="128"/>
      <c r="I11" s="7"/>
      <c r="J11" s="7"/>
      <c r="K11" s="15"/>
    </row>
    <row r="12" spans="1:11" x14ac:dyDescent="0.2">
      <c r="B12" s="33"/>
      <c r="C12" s="34"/>
      <c r="D12" s="34"/>
      <c r="E12" s="34"/>
      <c r="F12" s="33"/>
      <c r="G12" s="33"/>
      <c r="H12" s="33"/>
      <c r="I12" s="19"/>
      <c r="J12" s="19"/>
      <c r="K12" s="15"/>
    </row>
    <row r="13" spans="1:11" x14ac:dyDescent="0.2">
      <c r="B13" s="35" t="s">
        <v>24</v>
      </c>
      <c r="C13" s="225"/>
      <c r="D13" s="225"/>
      <c r="E13" s="225"/>
      <c r="F13" s="226"/>
      <c r="G13" s="226"/>
      <c r="H13" s="226"/>
      <c r="I13" s="19"/>
      <c r="J13" s="19"/>
      <c r="K13" s="15"/>
    </row>
    <row r="14" spans="1:11" x14ac:dyDescent="0.2">
      <c r="B14" s="35"/>
      <c r="C14" s="36"/>
      <c r="D14" s="36"/>
      <c r="E14" s="36"/>
      <c r="F14" s="37"/>
      <c r="G14" s="37"/>
      <c r="H14" s="37"/>
      <c r="I14" s="19"/>
      <c r="J14" s="19"/>
      <c r="K14" s="15"/>
    </row>
    <row r="15" spans="1:11" x14ac:dyDescent="0.2">
      <c r="B15" s="35" t="s">
        <v>25</v>
      </c>
      <c r="C15" s="225"/>
      <c r="D15" s="225"/>
      <c r="E15" s="225"/>
      <c r="F15" s="226"/>
      <c r="G15" s="226"/>
      <c r="H15" s="226"/>
      <c r="I15" s="19"/>
      <c r="J15" s="19"/>
      <c r="K15" s="15"/>
    </row>
    <row r="16" spans="1:11" x14ac:dyDescent="0.2">
      <c r="B16" s="35"/>
      <c r="C16" s="36"/>
      <c r="D16" s="36"/>
      <c r="E16" s="36"/>
      <c r="F16" s="37"/>
      <c r="G16" s="37"/>
      <c r="H16" s="37"/>
      <c r="I16" s="19"/>
      <c r="J16" s="19"/>
      <c r="K16" s="15"/>
    </row>
    <row r="17" spans="2:11" x14ac:dyDescent="0.2">
      <c r="B17" s="35" t="s">
        <v>26</v>
      </c>
      <c r="C17" s="225"/>
      <c r="D17" s="225"/>
      <c r="E17" s="225"/>
      <c r="F17" s="226"/>
      <c r="G17" s="226"/>
      <c r="H17" s="226"/>
      <c r="I17" s="19"/>
      <c r="J17" s="19"/>
      <c r="K17" s="15"/>
    </row>
    <row r="18" spans="2:11" x14ac:dyDescent="0.2">
      <c r="B18" s="35"/>
      <c r="C18" s="36"/>
      <c r="D18" s="36"/>
      <c r="E18" s="36"/>
      <c r="F18" s="37"/>
      <c r="G18" s="37"/>
      <c r="H18" s="37"/>
      <c r="I18" s="19"/>
      <c r="J18" s="19"/>
      <c r="K18" s="15"/>
    </row>
    <row r="19" spans="2:11" x14ac:dyDescent="0.2">
      <c r="B19" s="35" t="s">
        <v>27</v>
      </c>
      <c r="C19" s="225"/>
      <c r="D19" s="225"/>
      <c r="E19" s="225"/>
      <c r="F19" s="226"/>
      <c r="G19" s="226"/>
      <c r="H19" s="226"/>
      <c r="I19" s="19"/>
      <c r="J19" s="19"/>
      <c r="K19" s="15"/>
    </row>
    <row r="20" spans="2:11" ht="13.5" thickBot="1" x14ac:dyDescent="0.25">
      <c r="B20" s="38"/>
      <c r="C20" s="39"/>
      <c r="D20" s="39"/>
      <c r="E20" s="39"/>
      <c r="F20" s="39"/>
      <c r="G20" s="39"/>
      <c r="H20" s="39"/>
      <c r="I20" s="19"/>
      <c r="J20" s="19"/>
      <c r="K20" s="15"/>
    </row>
    <row r="21" spans="2:11" ht="13.5" thickBot="1" x14ac:dyDescent="0.25">
      <c r="B21" s="40" t="s">
        <v>9</v>
      </c>
      <c r="C21" s="40"/>
      <c r="D21" s="41"/>
      <c r="E21" s="42"/>
      <c r="F21" s="42"/>
      <c r="G21" s="42"/>
      <c r="H21" s="42"/>
      <c r="I21" s="20"/>
      <c r="J21" s="20"/>
    </row>
    <row r="22" spans="2:11" x14ac:dyDescent="0.2">
      <c r="B22" s="15"/>
      <c r="C22" s="15"/>
      <c r="E22" s="22"/>
      <c r="F22" s="22"/>
      <c r="G22" s="22"/>
    </row>
    <row r="23" spans="2:11" x14ac:dyDescent="0.2">
      <c r="B23" s="15" t="s">
        <v>16</v>
      </c>
      <c r="C23" s="15"/>
      <c r="E23" s="22"/>
      <c r="F23" s="22"/>
      <c r="G23" s="22"/>
    </row>
    <row r="24" spans="2:11" x14ac:dyDescent="0.2">
      <c r="B24" s="269" t="s">
        <v>172</v>
      </c>
      <c r="C24" s="269"/>
      <c r="E24" s="22"/>
      <c r="F24" s="22"/>
      <c r="G24" s="22"/>
    </row>
    <row r="25" spans="2:11" ht="52.5" customHeight="1" x14ac:dyDescent="0.2">
      <c r="B25" s="368" t="s">
        <v>173</v>
      </c>
      <c r="C25" s="368"/>
      <c r="D25" s="368"/>
      <c r="E25" s="368"/>
      <c r="F25" s="368"/>
      <c r="G25" s="368"/>
      <c r="H25" s="368"/>
      <c r="I25" s="368"/>
      <c r="J25" s="368"/>
    </row>
    <row r="26" spans="2:11" x14ac:dyDescent="0.2">
      <c r="B26" s="2" t="s">
        <v>86</v>
      </c>
      <c r="E26" s="22"/>
      <c r="F26" s="22"/>
      <c r="G26" s="23"/>
    </row>
    <row r="27" spans="2:11" x14ac:dyDescent="0.2">
      <c r="B27" s="15"/>
      <c r="C27" s="15"/>
      <c r="E27" s="22"/>
      <c r="F27" s="22"/>
      <c r="G27" s="23"/>
    </row>
    <row r="28" spans="2:11" x14ac:dyDescent="0.2">
      <c r="B28" s="15"/>
      <c r="C28" s="15"/>
    </row>
  </sheetData>
  <mergeCells count="4">
    <mergeCell ref="B5:F5"/>
    <mergeCell ref="B6:F6"/>
    <mergeCell ref="C8:C11"/>
    <mergeCell ref="B25:J25"/>
  </mergeCells>
  <phoneticPr fontId="2" type="noConversion"/>
  <pageMargins left="0.24" right="0.24" top="0.74803149606299213" bottom="0.74803149606299213" header="0.31496062992125984" footer="0.31496062992125984"/>
  <pageSetup paperSize="9"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M22"/>
  <sheetViews>
    <sheetView workbookViewId="0">
      <selection activeCell="G17" sqref="G17"/>
    </sheetView>
  </sheetViews>
  <sheetFormatPr baseColWidth="10" defaultRowHeight="12.75" x14ac:dyDescent="0.2"/>
  <cols>
    <col min="1" max="1" width="4.7109375" style="13" customWidth="1"/>
    <col min="2" max="2" width="27.5703125" style="13" customWidth="1"/>
    <col min="3" max="3" width="20.5703125" style="13" customWidth="1"/>
    <col min="4" max="4" width="15.5703125" style="13" customWidth="1"/>
    <col min="5" max="5" width="20.5703125" style="13" customWidth="1"/>
    <col min="6" max="6" width="16.5703125" style="13" customWidth="1"/>
    <col min="7" max="7" width="19.140625" style="13" customWidth="1"/>
    <col min="8" max="8" width="16.85546875" style="13" customWidth="1"/>
    <col min="9" max="10" width="15" style="13" customWidth="1"/>
    <col min="11" max="11" width="2.42578125" style="13" customWidth="1"/>
    <col min="12" max="16384" width="11.42578125" style="13"/>
  </cols>
  <sheetData>
    <row r="2" spans="2:13" x14ac:dyDescent="0.2">
      <c r="G2" s="2"/>
      <c r="H2" s="2" t="s">
        <v>57</v>
      </c>
    </row>
    <row r="3" spans="2:13" x14ac:dyDescent="0.2">
      <c r="C3" s="18"/>
      <c r="F3" s="18"/>
      <c r="G3" s="18"/>
      <c r="H3" s="5"/>
      <c r="K3" s="3"/>
      <c r="L3" s="3"/>
      <c r="M3" s="3"/>
    </row>
    <row r="4" spans="2:13" x14ac:dyDescent="0.2">
      <c r="B4" s="2"/>
      <c r="E4" s="18"/>
      <c r="F4" s="3"/>
      <c r="G4" s="3"/>
      <c r="H4" s="7"/>
    </row>
    <row r="5" spans="2:13" x14ac:dyDescent="0.2">
      <c r="B5" s="2"/>
    </row>
    <row r="6" spans="2:13" x14ac:dyDescent="0.2">
      <c r="B6" s="357" t="s">
        <v>30</v>
      </c>
      <c r="C6" s="357"/>
      <c r="D6" s="357"/>
      <c r="E6" s="357"/>
      <c r="F6" s="3"/>
      <c r="G6" s="3"/>
      <c r="H6" s="5"/>
      <c r="I6" s="5"/>
      <c r="J6" s="5"/>
      <c r="K6" s="5"/>
    </row>
    <row r="7" spans="2:13" x14ac:dyDescent="0.2">
      <c r="B7" s="3"/>
      <c r="C7" s="3"/>
      <c r="D7" s="3"/>
      <c r="E7" s="3"/>
      <c r="F7" s="3"/>
      <c r="G7" s="3"/>
      <c r="H7" s="5"/>
      <c r="I7" s="5"/>
      <c r="J7" s="5"/>
      <c r="K7" s="5"/>
    </row>
    <row r="8" spans="2:13" x14ac:dyDescent="0.2">
      <c r="B8" s="4" t="s">
        <v>20</v>
      </c>
      <c r="C8" s="3"/>
      <c r="D8" s="3"/>
      <c r="E8" s="3"/>
      <c r="F8" s="3"/>
      <c r="G8" s="3"/>
      <c r="H8" s="5"/>
      <c r="I8" s="5"/>
      <c r="J8" s="5"/>
      <c r="K8" s="5"/>
    </row>
    <row r="9" spans="2:13" ht="13.5" thickBot="1" x14ac:dyDescent="0.25">
      <c r="B9" s="15"/>
      <c r="D9" s="15"/>
      <c r="E9" s="15"/>
      <c r="F9" s="15"/>
      <c r="G9" s="15"/>
      <c r="H9" s="15"/>
      <c r="I9" s="15"/>
      <c r="J9" s="15"/>
    </row>
    <row r="10" spans="2:13" x14ac:dyDescent="0.2">
      <c r="B10" s="43"/>
      <c r="C10" s="44"/>
      <c r="D10" s="43"/>
      <c r="E10" s="44"/>
      <c r="F10" s="43"/>
      <c r="G10" s="44"/>
      <c r="H10" s="369" t="s">
        <v>74</v>
      </c>
      <c r="I10" s="7"/>
      <c r="J10" s="7"/>
      <c r="K10" s="15"/>
      <c r="L10" s="15"/>
    </row>
    <row r="11" spans="2:13" x14ac:dyDescent="0.2">
      <c r="B11" s="374" t="s">
        <v>19</v>
      </c>
      <c r="C11" s="375"/>
      <c r="D11" s="374" t="s">
        <v>22</v>
      </c>
      <c r="E11" s="375"/>
      <c r="F11" s="374" t="s">
        <v>21</v>
      </c>
      <c r="G11" s="375"/>
      <c r="H11" s="370"/>
      <c r="I11" s="7"/>
      <c r="J11" s="7"/>
      <c r="K11" s="15"/>
      <c r="L11" s="15"/>
    </row>
    <row r="12" spans="2:13" ht="13.5" thickBot="1" x14ac:dyDescent="0.25">
      <c r="B12" s="372" t="s">
        <v>6</v>
      </c>
      <c r="C12" s="373"/>
      <c r="D12" s="372"/>
      <c r="E12" s="373"/>
      <c r="F12" s="372" t="s">
        <v>0</v>
      </c>
      <c r="G12" s="373"/>
      <c r="H12" s="370"/>
      <c r="I12" s="7"/>
      <c r="J12" s="7"/>
      <c r="K12" s="15"/>
      <c r="L12" s="15"/>
    </row>
    <row r="13" spans="2:13" ht="13.5" thickBot="1" x14ac:dyDescent="0.25">
      <c r="B13" s="45" t="s">
        <v>18</v>
      </c>
      <c r="C13" s="46" t="s">
        <v>31</v>
      </c>
      <c r="D13" s="45" t="s">
        <v>18</v>
      </c>
      <c r="E13" s="46" t="s">
        <v>31</v>
      </c>
      <c r="F13" s="45" t="s">
        <v>18</v>
      </c>
      <c r="G13" s="46" t="s">
        <v>31</v>
      </c>
      <c r="H13" s="371"/>
      <c r="I13" s="7"/>
      <c r="J13" s="7"/>
      <c r="K13" s="15"/>
      <c r="L13" s="15"/>
    </row>
    <row r="14" spans="2:13" x14ac:dyDescent="0.2">
      <c r="B14" s="47"/>
      <c r="C14" s="47"/>
      <c r="D14" s="48"/>
      <c r="E14" s="49"/>
      <c r="F14" s="50"/>
      <c r="G14" s="51"/>
      <c r="H14" s="52"/>
      <c r="I14" s="7"/>
      <c r="J14" s="7"/>
      <c r="K14" s="15"/>
      <c r="L14" s="15"/>
    </row>
    <row r="15" spans="2:13" x14ac:dyDescent="0.2">
      <c r="B15" s="53"/>
      <c r="C15" s="54"/>
      <c r="D15" s="53"/>
      <c r="E15" s="55"/>
      <c r="F15" s="56">
        <f>B15-D15</f>
        <v>0</v>
      </c>
      <c r="G15" s="57">
        <f>C15-E15</f>
        <v>0</v>
      </c>
      <c r="H15" s="230">
        <f>IFERROR(IF((E15/B15)/0.05&gt;10,10,(E15/B15)/0.05),0)</f>
        <v>0</v>
      </c>
      <c r="I15" s="19"/>
      <c r="J15" s="19"/>
      <c r="K15" s="15"/>
      <c r="L15" s="15"/>
    </row>
    <row r="16" spans="2:13" ht="13.5" thickBot="1" x14ac:dyDescent="0.25">
      <c r="B16" s="58"/>
      <c r="C16" s="58"/>
      <c r="D16" s="59"/>
      <c r="E16" s="60"/>
      <c r="F16" s="61"/>
      <c r="G16" s="62"/>
      <c r="H16" s="61"/>
      <c r="I16" s="19"/>
      <c r="J16" s="19"/>
      <c r="K16" s="15"/>
      <c r="L16" s="15"/>
    </row>
    <row r="17" spans="2:12" x14ac:dyDescent="0.2">
      <c r="B17" s="63"/>
      <c r="C17" s="63"/>
      <c r="D17" s="19"/>
      <c r="E17" s="19"/>
      <c r="F17" s="19"/>
      <c r="G17" s="19"/>
      <c r="H17" s="19"/>
      <c r="I17" s="19"/>
      <c r="J17" s="19"/>
      <c r="K17" s="15"/>
      <c r="L17" s="15"/>
    </row>
    <row r="18" spans="2:12" x14ac:dyDescent="0.2">
      <c r="B18" s="13" t="s">
        <v>32</v>
      </c>
      <c r="C18" s="19"/>
      <c r="D18" s="19"/>
      <c r="E18" s="19"/>
      <c r="F18" s="19"/>
      <c r="G18" s="19"/>
      <c r="H18" s="19"/>
      <c r="I18" s="19"/>
      <c r="J18" s="19"/>
      <c r="K18" s="15"/>
      <c r="L18" s="15"/>
    </row>
    <row r="19" spans="2:12" x14ac:dyDescent="0.2">
      <c r="B19" s="19"/>
      <c r="C19" s="19"/>
      <c r="D19" s="19"/>
      <c r="E19" s="19"/>
      <c r="F19" s="19"/>
      <c r="G19" s="19"/>
      <c r="H19" s="19"/>
      <c r="I19" s="19"/>
      <c r="J19" s="19"/>
      <c r="K19" s="15"/>
      <c r="L19" s="15"/>
    </row>
    <row r="20" spans="2:12" x14ac:dyDescent="0.2">
      <c r="B20" s="13" t="s">
        <v>23</v>
      </c>
      <c r="C20" s="15"/>
      <c r="D20" s="20"/>
      <c r="E20" s="20"/>
      <c r="F20" s="20"/>
      <c r="G20" s="20"/>
      <c r="H20" s="20"/>
      <c r="I20" s="20"/>
      <c r="J20" s="20"/>
      <c r="K20" s="20"/>
      <c r="L20" s="15"/>
    </row>
    <row r="22" spans="2:12" x14ac:dyDescent="0.2">
      <c r="B22" s="13" t="s">
        <v>50</v>
      </c>
    </row>
  </sheetData>
  <mergeCells count="8">
    <mergeCell ref="H10:H13"/>
    <mergeCell ref="B12:C12"/>
    <mergeCell ref="D12:E12"/>
    <mergeCell ref="F12:G12"/>
    <mergeCell ref="B6:E6"/>
    <mergeCell ref="B11:C11"/>
    <mergeCell ref="D11:E11"/>
    <mergeCell ref="F11:G11"/>
  </mergeCells>
  <phoneticPr fontId="2" type="noConversion"/>
  <pageMargins left="0.27" right="0.24" top="0.74803149606299213" bottom="0.74803149606299213" header="0.31496062992125984"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Q35"/>
  <sheetViews>
    <sheetView workbookViewId="0">
      <selection activeCell="T17" sqref="T17"/>
    </sheetView>
  </sheetViews>
  <sheetFormatPr baseColWidth="10" defaultRowHeight="12.75" x14ac:dyDescent="0.2"/>
  <cols>
    <col min="1" max="1" width="4.7109375" style="64" customWidth="1"/>
    <col min="2" max="2" width="12.85546875" style="64" customWidth="1"/>
    <col min="3" max="3" width="33.85546875" style="64" customWidth="1"/>
    <col min="4" max="4" width="32.85546875" style="64" customWidth="1"/>
    <col min="5" max="5" width="1.5703125" style="64" customWidth="1"/>
    <col min="6" max="6" width="16.85546875" style="64" customWidth="1"/>
    <col min="7" max="12" width="11.42578125" style="64" hidden="1" customWidth="1"/>
    <col min="13" max="17" width="0" style="64" hidden="1" customWidth="1"/>
    <col min="18" max="16384" width="11.42578125" style="64"/>
  </cols>
  <sheetData>
    <row r="2" spans="2:17" x14ac:dyDescent="0.2">
      <c r="B2" s="75"/>
      <c r="C2" s="76"/>
      <c r="F2" s="2" t="s">
        <v>59</v>
      </c>
      <c r="G2" s="77"/>
    </row>
    <row r="3" spans="2:17" x14ac:dyDescent="0.2">
      <c r="B3" s="75"/>
      <c r="C3" s="78"/>
    </row>
    <row r="4" spans="2:17" x14ac:dyDescent="0.2">
      <c r="B4" s="75"/>
      <c r="L4" s="65">
        <v>43830</v>
      </c>
    </row>
    <row r="5" spans="2:17" x14ac:dyDescent="0.2">
      <c r="C5" s="350" t="s">
        <v>60</v>
      </c>
      <c r="D5" s="350"/>
      <c r="E5" s="350"/>
      <c r="F5" s="350"/>
      <c r="G5" s="350"/>
      <c r="L5" s="64" t="s">
        <v>58</v>
      </c>
    </row>
    <row r="6" spans="2:17" ht="13.5" thickBot="1" x14ac:dyDescent="0.25">
      <c r="C6" s="79"/>
      <c r="D6" s="79"/>
      <c r="E6" s="79"/>
      <c r="F6" s="79"/>
      <c r="G6" s="79"/>
      <c r="K6" s="64" t="s">
        <v>61</v>
      </c>
      <c r="L6" s="66">
        <f>+IF(AND(F7-D13&lt;=365,F7-D13&gt;=0),3,0)</f>
        <v>3</v>
      </c>
    </row>
    <row r="7" spans="2:17" ht="13.5" thickBot="1" x14ac:dyDescent="0.25">
      <c r="C7" s="376" t="s">
        <v>62</v>
      </c>
      <c r="D7" s="377"/>
      <c r="E7" s="378"/>
      <c r="F7" s="80">
        <f>'F SECT MGAP Resumen'!G11</f>
        <v>0</v>
      </c>
      <c r="G7" s="81"/>
      <c r="H7" s="67"/>
      <c r="I7" s="68"/>
    </row>
    <row r="8" spans="2:17" ht="13.5" thickBot="1" x14ac:dyDescent="0.25">
      <c r="C8" s="82"/>
      <c r="D8" s="82"/>
      <c r="E8" s="82"/>
      <c r="F8" s="83"/>
      <c r="Q8" s="64" t="s">
        <v>52</v>
      </c>
    </row>
    <row r="9" spans="2:17" ht="13.5" thickBot="1" x14ac:dyDescent="0.25">
      <c r="C9" s="379" t="s">
        <v>63</v>
      </c>
      <c r="D9" s="380"/>
      <c r="E9" s="380"/>
      <c r="F9" s="69"/>
      <c r="Q9" s="64" t="s">
        <v>53</v>
      </c>
    </row>
    <row r="10" spans="2:17" x14ac:dyDescent="0.2">
      <c r="I10" s="70"/>
    </row>
    <row r="11" spans="2:17" x14ac:dyDescent="0.2">
      <c r="C11" s="84" t="s">
        <v>64</v>
      </c>
      <c r="G11" s="71"/>
    </row>
    <row r="12" spans="2:17" ht="13.5" thickBot="1" x14ac:dyDescent="0.25">
      <c r="G12" s="72"/>
      <c r="H12" s="70"/>
    </row>
    <row r="13" spans="2:17" ht="13.5" thickBot="1" x14ac:dyDescent="0.25">
      <c r="C13" s="85" t="s">
        <v>65</v>
      </c>
      <c r="D13" s="73"/>
      <c r="E13" s="71"/>
      <c r="F13" s="71"/>
      <c r="G13" s="74"/>
    </row>
    <row r="14" spans="2:17" ht="13.5" thickBot="1" x14ac:dyDescent="0.25">
      <c r="C14" s="85" t="s">
        <v>66</v>
      </c>
      <c r="D14" s="73"/>
      <c r="E14" s="71"/>
      <c r="F14" s="71"/>
      <c r="G14" s="74"/>
    </row>
    <row r="15" spans="2:17" x14ac:dyDescent="0.2">
      <c r="C15" s="74"/>
      <c r="D15" s="74"/>
      <c r="E15" s="71"/>
      <c r="F15" s="74"/>
    </row>
    <row r="16" spans="2:17" x14ac:dyDescent="0.2">
      <c r="C16" s="84" t="s">
        <v>67</v>
      </c>
      <c r="D16" s="74"/>
      <c r="E16" s="74"/>
      <c r="F16" s="74"/>
    </row>
    <row r="18" spans="3:9" x14ac:dyDescent="0.2">
      <c r="C18" s="86" t="s">
        <v>68</v>
      </c>
    </row>
    <row r="19" spans="3:9" ht="13.5" thickBot="1" x14ac:dyDescent="0.25">
      <c r="C19" s="86"/>
    </row>
    <row r="20" spans="3:9" ht="13.5" thickBot="1" x14ac:dyDescent="0.25">
      <c r="C20" s="87" t="s">
        <v>69</v>
      </c>
      <c r="D20" s="88"/>
      <c r="F20" s="70"/>
    </row>
    <row r="21" spans="3:9" ht="13.5" thickBot="1" x14ac:dyDescent="0.25">
      <c r="C21" s="87" t="s">
        <v>70</v>
      </c>
      <c r="D21" s="89"/>
      <c r="H21" s="70"/>
      <c r="I21" s="70"/>
    </row>
    <row r="22" spans="3:9" ht="13.5" thickBot="1" x14ac:dyDescent="0.25">
      <c r="C22" s="87" t="s">
        <v>71</v>
      </c>
      <c r="D22" s="89"/>
    </row>
    <row r="23" spans="3:9" ht="13.5" thickBot="1" x14ac:dyDescent="0.25">
      <c r="C23" s="85" t="s">
        <v>65</v>
      </c>
      <c r="D23" s="88"/>
      <c r="F23" s="70"/>
    </row>
    <row r="24" spans="3:9" ht="13.5" thickBot="1" x14ac:dyDescent="0.25">
      <c r="C24" s="85" t="s">
        <v>66</v>
      </c>
      <c r="D24" s="88"/>
    </row>
    <row r="25" spans="3:9" x14ac:dyDescent="0.2">
      <c r="C25" s="90"/>
      <c r="D25" s="91"/>
    </row>
    <row r="26" spans="3:9" x14ac:dyDescent="0.2">
      <c r="C26" s="86" t="s">
        <v>72</v>
      </c>
    </row>
    <row r="27" spans="3:9" ht="13.5" thickBot="1" x14ac:dyDescent="0.25">
      <c r="C27" s="86"/>
      <c r="D27" s="91"/>
      <c r="E27" s="64" t="e">
        <f>+IF('[1]F SECT MEF 1'!F9="SI",'[1]F SECT MEF 1'!#REF!,O)</f>
        <v>#REF!</v>
      </c>
    </row>
    <row r="28" spans="3:9" ht="13.5" thickBot="1" x14ac:dyDescent="0.25">
      <c r="C28" s="92" t="s">
        <v>70</v>
      </c>
      <c r="D28" s="89"/>
      <c r="G28" s="70"/>
      <c r="H28" s="65"/>
      <c r="I28" s="70"/>
    </row>
    <row r="29" spans="3:9" ht="13.5" thickBot="1" x14ac:dyDescent="0.25">
      <c r="C29" s="92" t="s">
        <v>71</v>
      </c>
      <c r="D29" s="88"/>
    </row>
    <row r="30" spans="3:9" ht="13.5" thickBot="1" x14ac:dyDescent="0.25">
      <c r="C30" s="93" t="s">
        <v>65</v>
      </c>
      <c r="D30" s="88"/>
      <c r="F30" s="70"/>
    </row>
    <row r="31" spans="3:9" ht="24.75" customHeight="1" thickBot="1" x14ac:dyDescent="0.25">
      <c r="C31" s="93" t="s">
        <v>66</v>
      </c>
      <c r="D31" s="88"/>
    </row>
    <row r="32" spans="3:9" ht="13.5" thickBot="1" x14ac:dyDescent="0.25">
      <c r="C32" s="86"/>
      <c r="D32" s="91"/>
    </row>
    <row r="33" spans="3:4" ht="13.5" thickBot="1" x14ac:dyDescent="0.25">
      <c r="C33" s="94" t="s">
        <v>73</v>
      </c>
      <c r="D33" s="1">
        <f>+IF(OR(D21="SI",D28="SI"),5,0)</f>
        <v>0</v>
      </c>
    </row>
    <row r="34" spans="3:4" x14ac:dyDescent="0.2">
      <c r="C34" s="95"/>
    </row>
    <row r="35" spans="3:4" x14ac:dyDescent="0.2">
      <c r="C35" s="86"/>
    </row>
  </sheetData>
  <mergeCells count="3">
    <mergeCell ref="C5:G5"/>
    <mergeCell ref="C7:E7"/>
    <mergeCell ref="C9:E9"/>
  </mergeCells>
  <phoneticPr fontId="2" type="noConversion"/>
  <conditionalFormatting sqref="C16:D24">
    <cfRule type="expression" dxfId="1" priority="2">
      <formula>$F$9&lt;&gt;"SI"</formula>
    </cfRule>
  </conditionalFormatting>
  <conditionalFormatting sqref="C26:D31">
    <cfRule type="expression" dxfId="0" priority="1">
      <formula>$F$9&lt;&gt;"NO"</formula>
    </cfRule>
  </conditionalFormatting>
  <dataValidations count="2">
    <dataValidation type="list" allowBlank="1" showInputMessage="1" showErrorMessage="1" sqref="F9 D21 D28" xr:uid="{00000000-0002-0000-0700-000000000000}">
      <formula1>$Q$8:$Q$9</formula1>
    </dataValidation>
    <dataValidation type="list" allowBlank="1" showInputMessage="1" showErrorMessage="1" sqref="E21 E28" xr:uid="{00000000-0002-0000-0700-000001000000}">
      <formula1>$G$35:$G$36</formula1>
    </dataValidation>
  </dataValidations>
  <pageMargins left="0.75" right="0.75" top="1" bottom="1" header="0" footer="0"/>
  <pageSetup paperSize="9" scale="88"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F SECT MGAP Resumen</vt:lpstr>
      <vt:lpstr>F COMÚN TODOS LOS SECT </vt:lpstr>
      <vt:lpstr>MODELO CONCILIACIÓN SECT COMÚN</vt:lpstr>
      <vt:lpstr>F SECT MGAP 1</vt:lpstr>
      <vt:lpstr>F 1.1 MGAP 1.1</vt:lpstr>
      <vt:lpstr>F SECT MGAP 1.2</vt:lpstr>
      <vt:lpstr>F SECT MGAP 2</vt:lpstr>
      <vt:lpstr>F SECT MGAP 2.1</vt:lpstr>
      <vt:lpstr>F SECT MGAP 3</vt:lpstr>
      <vt:lpstr>F SECT MGAP 4</vt:lpstr>
      <vt:lpstr>F SECT MGAP 4.1</vt:lpstr>
      <vt:lpstr>F SECT MGAP 5</vt:lpstr>
      <vt:lpstr>F SECT MGAP 5.1</vt:lpstr>
      <vt:lpstr>'F SECT MGAP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Lorena Reyna</cp:lastModifiedBy>
  <cp:lastPrinted>2017-03-24T14:40:47Z</cp:lastPrinted>
  <dcterms:created xsi:type="dcterms:W3CDTF">2010-07-05T12:35:24Z</dcterms:created>
  <dcterms:modified xsi:type="dcterms:W3CDTF">2022-03-07T13:55:59Z</dcterms:modified>
</cp:coreProperties>
</file>