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acortelezzi\Documents\RESPALDO MARIA M\GESTIÓN RIESGOS Y SEGUROS\PROYECTO PILOTO SEGUROS RENDIMIENTO\NUEVA CONVOCATORIA ORGANIZACIONES\"/>
    </mc:Choice>
  </mc:AlternateContent>
  <xr:revisionPtr revIDLastSave="0" documentId="8_{1F7981E1-171D-4216-8FA9-A2DE619639D6}" xr6:coauthVersionLast="47" xr6:coauthVersionMax="47" xr10:uidLastSave="{00000000-0000-0000-0000-000000000000}"/>
  <workbookProtection workbookAlgorithmName="SHA-512" workbookHashValue="XPq01NYQfXT8vE/IphDQGP7ZE8GedbyEDoThtGNWELlr2E2kmGgkXlsH5Z+V3vjB43yzMPBbFGSkWpt9QyMneQ==" workbookSaltValue="hvHDvxTHiyoYUiEe0Y0FeQ==" workbookSpinCount="100000" lockStructure="1"/>
  <bookViews>
    <workbookView xWindow="-108" yWindow="-108" windowWidth="23256" windowHeight="12576" xr2:uid="{00000000-000D-0000-FFFF-FFFF00000000}"/>
  </bookViews>
  <sheets>
    <sheet name="Informacion Administrativa" sheetId="1" r:id="rId1"/>
    <sheet name="Información Técnica" sheetId="3" r:id="rId2"/>
    <sheet name="LISTAS"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1" l="1"/>
  <c r="E40" i="3"/>
  <c r="D17" i="1"/>
  <c r="G17" i="1" s="1"/>
  <c r="D15" i="1"/>
  <c r="G15" i="1" l="1"/>
  <c r="D39" i="1"/>
  <c r="L49" i="1"/>
  <c r="P49" i="1"/>
  <c r="D49" i="1"/>
  <c r="H49" i="1"/>
  <c r="E36" i="3" l="1"/>
  <c r="E28" i="3"/>
</calcChain>
</file>

<file path=xl/sharedStrings.xml><?xml version="1.0" encoding="utf-8"?>
<sst xmlns="http://schemas.openxmlformats.org/spreadsheetml/2006/main" count="156" uniqueCount="152">
  <si>
    <t>Sociedad Anónima</t>
  </si>
  <si>
    <t>Sociedad Accidental (o en partición)</t>
  </si>
  <si>
    <t>Sociedad de Responsabilidad Limitada</t>
  </si>
  <si>
    <t>Sociedad Colectiva</t>
  </si>
  <si>
    <t>Sociedad en Comandita</t>
  </si>
  <si>
    <t>Sociedad de Hecho</t>
  </si>
  <si>
    <t>Sociedad Irregular</t>
  </si>
  <si>
    <t>Grupo de Interés Económico</t>
  </si>
  <si>
    <t>Consorcio</t>
  </si>
  <si>
    <t>Cooperativa</t>
  </si>
  <si>
    <t>Asociación Civil</t>
  </si>
  <si>
    <t>Fundación</t>
  </si>
  <si>
    <t>Sociedad Agraria</t>
  </si>
  <si>
    <t>Asociación Agraria de Responsabilidad Limitada</t>
  </si>
  <si>
    <t>Unipersonal</t>
  </si>
  <si>
    <t>Ente autónomo</t>
  </si>
  <si>
    <t>Fideicomiso</t>
  </si>
  <si>
    <t>Personas de Derecho Público No Estatal. (PPNE)</t>
  </si>
  <si>
    <t>Organizaciones Habilitadas</t>
  </si>
  <si>
    <t>Sociedad de Capital e Industria</t>
  </si>
  <si>
    <t>Servicio Descentralizado</t>
  </si>
  <si>
    <t>NATURALEZA JURÍDICA</t>
  </si>
  <si>
    <t>Cargo</t>
  </si>
  <si>
    <t>Datos del Solicitante</t>
  </si>
  <si>
    <t>Apellidos</t>
  </si>
  <si>
    <t>Nombres</t>
  </si>
  <si>
    <t>Documento de Identidad</t>
  </si>
  <si>
    <t>Artigas</t>
  </si>
  <si>
    <t>Canelones</t>
  </si>
  <si>
    <t>Cerro Largo</t>
  </si>
  <si>
    <t>Colonia</t>
  </si>
  <si>
    <t>Durazno</t>
  </si>
  <si>
    <t>Flores</t>
  </si>
  <si>
    <t>Florida</t>
  </si>
  <si>
    <t>Lavalleja</t>
  </si>
  <si>
    <t>Maldonado</t>
  </si>
  <si>
    <t>Montevideo</t>
  </si>
  <si>
    <t>Paysandu</t>
  </si>
  <si>
    <t>Rio Negro</t>
  </si>
  <si>
    <t>Rivera</t>
  </si>
  <si>
    <t>Rocha</t>
  </si>
  <si>
    <t>Salto</t>
  </si>
  <si>
    <t>San Jose</t>
  </si>
  <si>
    <t>Soriano</t>
  </si>
  <si>
    <t>Tacuarembo</t>
  </si>
  <si>
    <t>Treinta y Tres</t>
  </si>
  <si>
    <t>DEPARTAMENTOS</t>
  </si>
  <si>
    <t>Todo el país</t>
  </si>
  <si>
    <t>10.000 a 50.000</t>
  </si>
  <si>
    <t>PRODUCTORES</t>
  </si>
  <si>
    <t>SUPERFICIE INFLUENCIA</t>
  </si>
  <si>
    <t>100 a 200</t>
  </si>
  <si>
    <t>200 a 300</t>
  </si>
  <si>
    <t>&lt; 3.000</t>
  </si>
  <si>
    <t>3.000 a 5.000</t>
  </si>
  <si>
    <t>5.000 a 10.000</t>
  </si>
  <si>
    <t>&gt; 50.000</t>
  </si>
  <si>
    <t>Equipo técnico: descripción de las características</t>
  </si>
  <si>
    <t>TÉCNICOS</t>
  </si>
  <si>
    <t>SUPERFICIE POR TÉCNICO</t>
  </si>
  <si>
    <t>&lt; 500</t>
  </si>
  <si>
    <t>500 a 1.000</t>
  </si>
  <si>
    <t>1.000 a 1.500</t>
  </si>
  <si>
    <t>1.500 a 2.000</t>
  </si>
  <si>
    <t>&gt; 2.000</t>
  </si>
  <si>
    <t>SI</t>
  </si>
  <si>
    <t>NO</t>
  </si>
  <si>
    <t>ZAFRAS</t>
  </si>
  <si>
    <t>20/21</t>
  </si>
  <si>
    <t>19/20</t>
  </si>
  <si>
    <t>17/18</t>
  </si>
  <si>
    <t>FUENTES DATOS</t>
  </si>
  <si>
    <t xml:space="preserve">Remito a planta de acopio con validación del técnico </t>
  </si>
  <si>
    <t>Monitor de rendimiento con calibración a campo</t>
  </si>
  <si>
    <t xml:space="preserve">Informe productor validado por técnico </t>
  </si>
  <si>
    <t xml:space="preserve">Otros </t>
  </si>
  <si>
    <t>Planillas electrónicas</t>
  </si>
  <si>
    <t>Otros</t>
  </si>
  <si>
    <t>SISTEMA GESTIÓN DATOS</t>
  </si>
  <si>
    <t>Software comercial</t>
  </si>
  <si>
    <t>Software propio</t>
  </si>
  <si>
    <t>UBICACIÓN CHACRA</t>
  </si>
  <si>
    <t>SUPERFICIE ASEGURADA</t>
  </si>
  <si>
    <t>Sin sup. asegurada</t>
  </si>
  <si>
    <t>PRODUCTORES ASEGURADOS</t>
  </si>
  <si>
    <t>Sin productores asegurados</t>
  </si>
  <si>
    <t>&lt; 10</t>
  </si>
  <si>
    <t>10 a 30</t>
  </si>
  <si>
    <t>30 a 50</t>
  </si>
  <si>
    <t>50 a 100</t>
  </si>
  <si>
    <t>&gt; 100</t>
  </si>
  <si>
    <t>Ingrese aquí otros comentarios que crea pertinentes</t>
  </si>
  <si>
    <t>@</t>
  </si>
  <si>
    <t>10.000 a 20.000</t>
  </si>
  <si>
    <t>&lt; 1.000</t>
  </si>
  <si>
    <t>1.000 a 5.000</t>
  </si>
  <si>
    <t>&lt; 2</t>
  </si>
  <si>
    <t>2 a 4</t>
  </si>
  <si>
    <t>4 a 6</t>
  </si>
  <si>
    <t>6 a 10</t>
  </si>
  <si>
    <t>&gt; 10</t>
  </si>
  <si>
    <t>&gt; 300</t>
  </si>
  <si>
    <t>&lt; 50</t>
  </si>
  <si>
    <t>&gt; 20.000</t>
  </si>
  <si>
    <t>Nombres*</t>
  </si>
  <si>
    <t>Apellidos*</t>
  </si>
  <si>
    <t>Documento de Identidad*</t>
  </si>
  <si>
    <t>Correo electrónico*</t>
  </si>
  <si>
    <t>Teléfono*</t>
  </si>
  <si>
    <t>Naturaleza jurídica*</t>
  </si>
  <si>
    <t>Dirección *</t>
  </si>
  <si>
    <t>Teléfono *</t>
  </si>
  <si>
    <t>Solicitante es Representante Legal</t>
  </si>
  <si>
    <t>CARGO</t>
  </si>
  <si>
    <t>Titular</t>
  </si>
  <si>
    <t>Representante Legal</t>
  </si>
  <si>
    <t>Apoderado</t>
  </si>
  <si>
    <t>Representante</t>
  </si>
  <si>
    <t>Departamentos que abarca la zona de influencia*</t>
  </si>
  <si>
    <t>Superficie física de zona de influencia (ha)*</t>
  </si>
  <si>
    <t>Cantidad de productores con cultivos de secano en zona de influencia*</t>
  </si>
  <si>
    <t>Cantidad de técnicos*</t>
  </si>
  <si>
    <t>En referencia a la información de rendimientos de cultivos, indique todas las fuentes del dato con las que cuenta en orden de representatividad*</t>
  </si>
  <si>
    <t>fin</t>
  </si>
  <si>
    <t>De conformidad con la Ley Nº 18.331, del 11 de agosto de 2008, de Protección de Datos Personales y Acción de Habeas Data (LPDP), los datos suministrados por  usted quedarán incorporados en una base de datos, la cual será procesada exclusivamente para cumplir con los cometidos que la normativa nacional le otorga a esta Secretaría de Estado. Los datos personales serán tratados con el grado de protección de datos adecuado, tomándose las medidas de seguridad necesarias para evitar su alteración, pérdida, tratamiento o acceso no autorizado por parte de terceros que lo pudiera utilizar para finalidades distintas para las que han solicitado al usuario. El responsable de la base de datos es el Ministerio de Ganadería, Agricultura y Pesca y pudiéndose ejercer los derechos de acceso, rectificación, actualización, inclusión y supresión, según lo establecido en la LPDP en cualquiera de las dependencias del mismo.</t>
  </si>
  <si>
    <t>Acepto los términos y referencias</t>
  </si>
  <si>
    <t>No acepto los términos y referencias</t>
  </si>
  <si>
    <t>Shape</t>
  </si>
  <si>
    <t>kmz-kml</t>
  </si>
  <si>
    <t>Base geográfica</t>
  </si>
  <si>
    <t>Otro</t>
  </si>
  <si>
    <t>Vínculo</t>
  </si>
  <si>
    <t>Departamento*</t>
  </si>
  <si>
    <t>Localidad*</t>
  </si>
  <si>
    <t>Indique cómo tiene su información geográfica de chacras*</t>
  </si>
  <si>
    <t>Datos históricos: indique las zafras, superficie estimada de cultivos de secano (invierno + verano) y cantidad estimada de productores, para las que puede aportar información a MGAP*</t>
  </si>
  <si>
    <t>Identificación de la Organización Rural</t>
  </si>
  <si>
    <t>Razón Social (si corresponde)</t>
  </si>
  <si>
    <t>Nombre</t>
  </si>
  <si>
    <t>Número RUT (si corresponde)</t>
  </si>
  <si>
    <t>Información técnica de la Organización Rural</t>
  </si>
  <si>
    <t>Información a brindar por la Organización Rural</t>
  </si>
  <si>
    <t>Cantidad de años de antigüedad de la Organización*</t>
  </si>
  <si>
    <t>Superficie vinculada de cultivos de secano en zafra verano 22/23 e invierno 22 (ha)*</t>
  </si>
  <si>
    <t>Cantidad de productores que se vinculan con la Organización en los cultivos de secano en zafra verano 22/23 e invierno 22*</t>
  </si>
  <si>
    <t>(Adjuntar Currículum Vitae de cada integrante)</t>
  </si>
  <si>
    <t>Superficie por técnico (ha/técnico)*</t>
  </si>
  <si>
    <r>
      <t>Indique la superficie total asegurada con seguros de rendimient</t>
    </r>
    <r>
      <rPr>
        <sz val="11"/>
        <rFont val="Calibri"/>
        <family val="2"/>
        <scheme val="minor"/>
      </rPr>
      <t xml:space="preserve">o y/o inversión </t>
    </r>
    <r>
      <rPr>
        <sz val="11"/>
        <color theme="1"/>
        <rFont val="Calibri"/>
        <family val="2"/>
        <scheme val="minor"/>
      </rPr>
      <t>de cultivos de verano en la zafra 22/23*</t>
    </r>
  </si>
  <si>
    <t>22/23</t>
  </si>
  <si>
    <t>21/22</t>
  </si>
  <si>
    <t>18/29</t>
  </si>
  <si>
    <t xml:space="preserve">Indique las características del sistema de gestión de datos de chacra*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</si>
</sst>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u/>
      <sz val="11"/>
      <color theme="10"/>
      <name val="Calibri"/>
      <family val="2"/>
      <scheme val="minor"/>
    </font>
    <font>
      <sz val="11"/>
      <name val="Calibri"/>
      <family val="2"/>
      <scheme val="minor"/>
    </font>
    <font>
      <sz val="8"/>
      <color theme="0"/>
      <name val="Verdana"/>
      <family val="2"/>
    </font>
    <font>
      <b/>
      <sz val="10"/>
      <color theme="0"/>
      <name val="Arial"/>
      <family val="2"/>
    </font>
    <font>
      <sz val="11"/>
      <color theme="0"/>
      <name val="Calibri"/>
      <family val="2"/>
      <scheme val="minor"/>
    </font>
    <font>
      <i/>
      <sz val="11"/>
      <color theme="1"/>
      <name val="Calibri"/>
      <family val="2"/>
      <scheme val="minor"/>
    </font>
    <font>
      <i/>
      <sz val="10"/>
      <color rgb="FF000000"/>
      <name val="Open Sans Regular"/>
    </font>
    <font>
      <i/>
      <sz val="10"/>
      <color theme="1"/>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62">
    <xf numFmtId="0" fontId="0" fillId="0" borderId="0" xfId="0"/>
    <xf numFmtId="0" fontId="0" fillId="2" borderId="0" xfId="0" applyFill="1"/>
    <xf numFmtId="0" fontId="3" fillId="2" borderId="0" xfId="0" applyFont="1" applyFill="1"/>
    <xf numFmtId="0" fontId="0" fillId="2" borderId="1" xfId="0" applyFill="1" applyBorder="1"/>
    <xf numFmtId="0" fontId="0" fillId="2" borderId="0" xfId="0" applyFill="1" applyAlignment="1">
      <alignment horizontal="center"/>
    </xf>
    <xf numFmtId="0" fontId="0" fillId="2" borderId="1" xfId="0" applyFill="1" applyBorder="1" applyAlignment="1">
      <alignment horizontal="center"/>
    </xf>
    <xf numFmtId="0" fontId="2" fillId="2" borderId="0" xfId="0" applyFont="1" applyFill="1" applyAlignment="1">
      <alignment horizontal="center"/>
    </xf>
    <xf numFmtId="0" fontId="0" fillId="2" borderId="2" xfId="0" applyFill="1" applyBorder="1" applyAlignment="1">
      <alignment horizontal="center"/>
    </xf>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vertical="center"/>
    </xf>
    <xf numFmtId="0" fontId="0" fillId="2" borderId="1" xfId="0" applyFill="1" applyBorder="1" applyAlignment="1">
      <alignment vertical="center"/>
    </xf>
    <xf numFmtId="0" fontId="4" fillId="2" borderId="0" xfId="0" applyFont="1" applyFill="1" applyAlignment="1">
      <alignment vertical="center" wrapText="1"/>
    </xf>
    <xf numFmtId="0" fontId="0" fillId="2" borderId="0" xfId="0" applyFill="1" applyAlignment="1">
      <alignment horizontal="center" vertical="center"/>
    </xf>
    <xf numFmtId="0" fontId="2" fillId="2" borderId="1" xfId="0" applyFont="1" applyFill="1" applyBorder="1" applyAlignment="1">
      <alignment horizontal="center"/>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3" fillId="2" borderId="0" xfId="0" applyFont="1" applyFill="1" applyAlignment="1">
      <alignment vertical="center"/>
    </xf>
    <xf numFmtId="0" fontId="0" fillId="2" borderId="0" xfId="0" applyFill="1" applyAlignment="1">
      <alignment horizontal="left" vertical="center" wrapText="1"/>
    </xf>
    <xf numFmtId="0" fontId="0" fillId="2" borderId="0" xfId="0" applyFill="1" applyAlignment="1">
      <alignment vertical="center" wrapText="1"/>
    </xf>
    <xf numFmtId="0" fontId="0" fillId="2" borderId="1" xfId="0" applyFill="1" applyBorder="1" applyAlignment="1">
      <alignment vertical="center" wrapText="1"/>
    </xf>
    <xf numFmtId="0" fontId="6" fillId="2" borderId="0" xfId="0" applyFont="1" applyFill="1" applyAlignment="1">
      <alignment horizontal="left"/>
    </xf>
    <xf numFmtId="0" fontId="7" fillId="0" borderId="0" xfId="0" applyFont="1"/>
    <xf numFmtId="49" fontId="0" fillId="2" borderId="1" xfId="0" applyNumberFormat="1" applyFill="1" applyBorder="1" applyAlignment="1">
      <alignment horizontal="center"/>
    </xf>
    <xf numFmtId="0" fontId="5" fillId="2" borderId="1" xfId="1" applyFill="1" applyBorder="1" applyAlignment="1">
      <alignment horizontal="center"/>
    </xf>
    <xf numFmtId="0" fontId="8" fillId="0" borderId="0" xfId="0" applyFont="1"/>
    <xf numFmtId="0" fontId="1" fillId="2" borderId="0" xfId="0" applyFont="1" applyFill="1"/>
    <xf numFmtId="1" fontId="0" fillId="2" borderId="1" xfId="0" applyNumberFormat="1" applyFill="1" applyBorder="1" applyAlignment="1">
      <alignment horizontal="center"/>
    </xf>
    <xf numFmtId="0" fontId="0" fillId="2" borderId="1" xfId="0" applyFill="1" applyBorder="1" applyAlignment="1">
      <alignment horizontal="left"/>
    </xf>
    <xf numFmtId="0" fontId="0" fillId="2" borderId="0" xfId="0" applyFill="1" applyAlignment="1">
      <alignment horizontal="left" wrapText="1"/>
    </xf>
    <xf numFmtId="0" fontId="6" fillId="2" borderId="1" xfId="0" applyFont="1" applyFill="1" applyBorder="1" applyAlignment="1">
      <alignment horizontal="center"/>
    </xf>
    <xf numFmtId="0" fontId="9" fillId="2" borderId="0" xfId="0" applyFont="1" applyFill="1" applyAlignment="1">
      <alignment vertical="center"/>
    </xf>
    <xf numFmtId="0" fontId="9" fillId="2" borderId="0" xfId="0" applyFont="1" applyFill="1"/>
    <xf numFmtId="0" fontId="0" fillId="2" borderId="0" xfId="0" applyFill="1" applyAlignment="1" applyProtection="1">
      <alignment horizontal="center" vertical="center"/>
      <protection hidden="1"/>
    </xf>
    <xf numFmtId="0" fontId="10" fillId="2" borderId="0" xfId="0" applyFont="1" applyFill="1" applyAlignment="1">
      <alignment horizontal="right"/>
    </xf>
    <xf numFmtId="0" fontId="12" fillId="2" borderId="0" xfId="0" applyFont="1" applyFill="1" applyAlignment="1">
      <alignment horizontal="center" wrapText="1"/>
    </xf>
    <xf numFmtId="0" fontId="11" fillId="0" borderId="11" xfId="0" applyFont="1" applyBorder="1" applyAlignment="1">
      <alignment horizontal="center" vertical="center" wrapText="1" readingOrder="1"/>
    </xf>
    <xf numFmtId="0" fontId="11" fillId="0" borderId="12" xfId="0" applyFont="1" applyBorder="1" applyAlignment="1">
      <alignment horizontal="center" vertical="center" wrapText="1" readingOrder="1"/>
    </xf>
    <xf numFmtId="0" fontId="11" fillId="0" borderId="13" xfId="0" applyFont="1" applyBorder="1" applyAlignment="1">
      <alignment horizontal="center" vertical="center" wrapText="1" readingOrder="1"/>
    </xf>
    <xf numFmtId="0" fontId="11" fillId="0" borderId="14" xfId="0" applyFont="1" applyBorder="1" applyAlignment="1">
      <alignment horizontal="center" vertical="center" wrapText="1" readingOrder="1"/>
    </xf>
    <xf numFmtId="0" fontId="11" fillId="0" borderId="0" xfId="0" applyFont="1" applyAlignment="1">
      <alignment horizontal="center" vertical="center" wrapText="1" readingOrder="1"/>
    </xf>
    <xf numFmtId="0" fontId="11" fillId="0" borderId="15" xfId="0" applyFont="1" applyBorder="1" applyAlignment="1">
      <alignment horizontal="center" vertical="center" wrapText="1" readingOrder="1"/>
    </xf>
    <xf numFmtId="0" fontId="11" fillId="0" borderId="16" xfId="0" applyFont="1" applyBorder="1" applyAlignment="1">
      <alignment horizontal="center" vertical="center" wrapText="1" readingOrder="1"/>
    </xf>
    <xf numFmtId="0" fontId="11" fillId="0" borderId="17" xfId="0" applyFont="1" applyBorder="1" applyAlignment="1">
      <alignment horizontal="center" vertical="center" wrapText="1" readingOrder="1"/>
    </xf>
    <xf numFmtId="0" fontId="11" fillId="0" borderId="18" xfId="0" applyFont="1" applyBorder="1" applyAlignment="1">
      <alignment horizontal="center" vertical="center" wrapText="1" readingOrder="1"/>
    </xf>
    <xf numFmtId="0" fontId="0" fillId="2" borderId="0" xfId="0" applyFill="1" applyAlignment="1">
      <alignment horizontal="right" vertical="center"/>
    </xf>
    <xf numFmtId="0" fontId="0" fillId="2" borderId="1" xfId="0" applyFill="1" applyBorder="1" applyAlignment="1">
      <alignment horizontal="center" vertical="center"/>
    </xf>
    <xf numFmtId="0" fontId="0" fillId="2" borderId="0" xfId="0" applyFill="1" applyAlignment="1">
      <alignment horizontal="left" wrapText="1"/>
    </xf>
    <xf numFmtId="0" fontId="0" fillId="2" borderId="0" xfId="0" applyFill="1" applyAlignment="1">
      <alignment horizontal="left" vertical="center"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Alignment="1">
      <alignment horizontal="center" vertical="center"/>
    </xf>
    <xf numFmtId="0" fontId="4" fillId="2" borderId="0" xfId="0" applyFont="1" applyFill="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0" fillId="2" borderId="6" xfId="0" applyFill="1" applyBorder="1" applyAlignment="1">
      <alignment horizontal="left" wrapText="1"/>
    </xf>
    <xf numFmtId="0" fontId="0" fillId="2" borderId="6" xfId="0" applyFill="1" applyBorder="1" applyAlignment="1">
      <alignment horizontal="left" vertical="top" wrapText="1"/>
    </xf>
  </cellXfs>
  <cellStyles count="2">
    <cellStyle name="Hipervínculo" xfId="1" builtinId="8"/>
    <cellStyle name="Normal"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685800</xdr:colOff>
      <xdr:row>0</xdr:row>
      <xdr:rowOff>47625</xdr:rowOff>
    </xdr:from>
    <xdr:to>
      <xdr:col>1</xdr:col>
      <xdr:colOff>1358815</xdr:colOff>
      <xdr:row>6</xdr:row>
      <xdr:rowOff>38100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47625"/>
          <a:ext cx="1358815" cy="1133475"/>
        </a:xfrm>
        <a:prstGeom prst="rect">
          <a:avLst/>
        </a:prstGeom>
      </xdr:spPr>
    </xdr:pic>
    <xdr:clientData/>
  </xdr:twoCellAnchor>
  <xdr:twoCellAnchor>
    <xdr:from>
      <xdr:col>1</xdr:col>
      <xdr:colOff>1790701</xdr:colOff>
      <xdr:row>1</xdr:row>
      <xdr:rowOff>47625</xdr:rowOff>
    </xdr:from>
    <xdr:to>
      <xdr:col>8</xdr:col>
      <xdr:colOff>1</xdr:colOff>
      <xdr:row>5</xdr:row>
      <xdr:rowOff>133351</xdr:rowOff>
    </xdr:to>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2552701" y="238125"/>
          <a:ext cx="3810000" cy="847726"/>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1100" b="0" i="0">
              <a:solidFill>
                <a:schemeClr val="bg1"/>
              </a:solidFill>
              <a:effectLst/>
              <a:latin typeface="+mn-lt"/>
              <a:ea typeface="+mn-ea"/>
              <a:cs typeface="+mn-cs"/>
            </a:rPr>
            <a:t>CONVOCATORIA DE INTERÉS A </a:t>
          </a:r>
          <a:r>
            <a:rPr lang="es-ES" sz="1100" b="0" i="0">
              <a:solidFill>
                <a:schemeClr val="bg1"/>
              </a:solidFill>
              <a:effectLst/>
              <a:latin typeface="+mn-lt"/>
              <a:ea typeface="+mn-ea"/>
              <a:cs typeface="+mn-cs"/>
            </a:rPr>
            <a:t>A ORGANIZACIONES DE PRODUCTORES Y SUS PRODUCTORES </a:t>
          </a:r>
          <a:r>
            <a:rPr lang="es-CL" sz="1100" b="0" i="0">
              <a:solidFill>
                <a:schemeClr val="bg1"/>
              </a:solidFill>
              <a:effectLst/>
              <a:latin typeface="+mn-lt"/>
              <a:ea typeface="+mn-ea"/>
              <a:cs typeface="+mn-cs"/>
            </a:rPr>
            <a:t>PARA LA GENERACIÓN DE INFORMACIÓN DE RENDIMIENTOS DE CULTIVOS PARA LA MEJORA DE LOS SEGUROS AGRÍCOLAS </a:t>
          </a:r>
          <a:endParaRPr lang="es-CL" b="0">
            <a:solidFill>
              <a:schemeClr val="bg1"/>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7620</xdr:colOff>
          <xdr:row>42</xdr:row>
          <xdr:rowOff>7620</xdr:rowOff>
        </xdr:from>
        <xdr:to>
          <xdr:col>2</xdr:col>
          <xdr:colOff>312420</xdr:colOff>
          <xdr:row>43</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1257301</xdr:colOff>
      <xdr:row>62</xdr:row>
      <xdr:rowOff>57150</xdr:rowOff>
    </xdr:from>
    <xdr:to>
      <xdr:col>6</xdr:col>
      <xdr:colOff>2019301</xdr:colOff>
      <xdr:row>63</xdr:row>
      <xdr:rowOff>133351</xdr:rowOff>
    </xdr:to>
    <xdr:sp macro="[0]!Siguiente" textlink="">
      <xdr:nvSpPr>
        <xdr:cNvPr id="13" name="Rectángulo redondeado 12">
          <a:extLst>
            <a:ext uri="{FF2B5EF4-FFF2-40B4-BE49-F238E27FC236}">
              <a16:creationId xmlns:a16="http://schemas.microsoft.com/office/drawing/2014/main" id="{00000000-0008-0000-0000-00000D000000}"/>
            </a:ext>
          </a:extLst>
        </xdr:cNvPr>
        <xdr:cNvSpPr/>
      </xdr:nvSpPr>
      <xdr:spPr>
        <a:xfrm>
          <a:off x="6419851" y="8839200"/>
          <a:ext cx="762000" cy="266701"/>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UY" sz="1100"/>
            <a:t>Siguiente</a:t>
          </a:r>
        </a:p>
      </xdr:txBody>
    </xdr:sp>
    <xdr:clientData/>
  </xdr:twoCellAnchor>
  <xdr:twoCellAnchor>
    <xdr:from>
      <xdr:col>8</xdr:col>
      <xdr:colOff>19050</xdr:colOff>
      <xdr:row>62</xdr:row>
      <xdr:rowOff>57150</xdr:rowOff>
    </xdr:from>
    <xdr:to>
      <xdr:col>10</xdr:col>
      <xdr:colOff>390525</xdr:colOff>
      <xdr:row>63</xdr:row>
      <xdr:rowOff>133351</xdr:rowOff>
    </xdr:to>
    <xdr:sp macro="[0]!Limpiar" textlink="">
      <xdr:nvSpPr>
        <xdr:cNvPr id="14" name="Rectángulo redondeado 13">
          <a:extLst>
            <a:ext uri="{FF2B5EF4-FFF2-40B4-BE49-F238E27FC236}">
              <a16:creationId xmlns:a16="http://schemas.microsoft.com/office/drawing/2014/main" id="{00000000-0008-0000-0000-00000E000000}"/>
            </a:ext>
          </a:extLst>
        </xdr:cNvPr>
        <xdr:cNvSpPr/>
      </xdr:nvSpPr>
      <xdr:spPr>
        <a:xfrm>
          <a:off x="7296150" y="8839200"/>
          <a:ext cx="695325" cy="266701"/>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UY" sz="1100"/>
            <a:t>Limpiar</a:t>
          </a:r>
        </a:p>
      </xdr:txBody>
    </xdr:sp>
    <xdr:clientData/>
  </xdr:twoCellAnchor>
  <xdr:twoCellAnchor>
    <xdr:from>
      <xdr:col>10</xdr:col>
      <xdr:colOff>495300</xdr:colOff>
      <xdr:row>62</xdr:row>
      <xdr:rowOff>47625</xdr:rowOff>
    </xdr:from>
    <xdr:to>
      <xdr:col>10</xdr:col>
      <xdr:colOff>1190625</xdr:colOff>
      <xdr:row>63</xdr:row>
      <xdr:rowOff>123826</xdr:rowOff>
    </xdr:to>
    <xdr:sp macro="[0]!Guardar" textlink="">
      <xdr:nvSpPr>
        <xdr:cNvPr id="15" name="Rectángulo redondeado 14">
          <a:extLst>
            <a:ext uri="{FF2B5EF4-FFF2-40B4-BE49-F238E27FC236}">
              <a16:creationId xmlns:a16="http://schemas.microsoft.com/office/drawing/2014/main" id="{00000000-0008-0000-0000-00000F000000}"/>
            </a:ext>
          </a:extLst>
        </xdr:cNvPr>
        <xdr:cNvSpPr/>
      </xdr:nvSpPr>
      <xdr:spPr>
        <a:xfrm>
          <a:off x="8096250" y="8829675"/>
          <a:ext cx="695325" cy="266701"/>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UY" sz="1100"/>
            <a:t>Guardar</a:t>
          </a:r>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58</xdr:row>
          <xdr:rowOff>182880</xdr:rowOff>
        </xdr:from>
        <xdr:to>
          <xdr:col>9</xdr:col>
          <xdr:colOff>22860</xdr:colOff>
          <xdr:row>60</xdr:row>
          <xdr:rowOff>7620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59</xdr:row>
          <xdr:rowOff>175260</xdr:rowOff>
        </xdr:from>
        <xdr:to>
          <xdr:col>9</xdr:col>
          <xdr:colOff>22860</xdr:colOff>
          <xdr:row>61</xdr:row>
          <xdr:rowOff>7620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1358815</xdr:colOff>
      <xdr:row>5</xdr:row>
      <xdr:rowOff>180975</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0"/>
          <a:ext cx="1358815" cy="1133475"/>
        </a:xfrm>
        <a:prstGeom prst="rect">
          <a:avLst/>
        </a:prstGeom>
      </xdr:spPr>
    </xdr:pic>
    <xdr:clientData/>
  </xdr:twoCellAnchor>
  <xdr:twoCellAnchor>
    <xdr:from>
      <xdr:col>1</xdr:col>
      <xdr:colOff>1381126</xdr:colOff>
      <xdr:row>0</xdr:row>
      <xdr:rowOff>133350</xdr:rowOff>
    </xdr:from>
    <xdr:to>
      <xdr:col>3</xdr:col>
      <xdr:colOff>1</xdr:colOff>
      <xdr:row>5</xdr:row>
      <xdr:rowOff>28576</xdr:rowOff>
    </xdr:to>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1714501" y="133350"/>
          <a:ext cx="4305300" cy="847726"/>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1100" b="0" i="0">
              <a:solidFill>
                <a:schemeClr val="bg1"/>
              </a:solidFill>
              <a:effectLst/>
              <a:latin typeface="+mn-lt"/>
              <a:ea typeface="+mn-ea"/>
              <a:cs typeface="+mn-cs"/>
            </a:rPr>
            <a:t>CONVOCATORIA DE INTERÉS A </a:t>
          </a:r>
          <a:r>
            <a:rPr lang="es-ES" sz="1100" b="0" i="0">
              <a:solidFill>
                <a:schemeClr val="bg1"/>
              </a:solidFill>
              <a:effectLst/>
              <a:latin typeface="+mn-lt"/>
              <a:ea typeface="+mn-ea"/>
              <a:cs typeface="+mn-cs"/>
            </a:rPr>
            <a:t>A ORGANIZACIONES DE PRODUCTORES Y SUS PRODUCTORES </a:t>
          </a:r>
          <a:r>
            <a:rPr lang="es-CL" sz="1100" b="0" i="0">
              <a:solidFill>
                <a:schemeClr val="bg1"/>
              </a:solidFill>
              <a:effectLst/>
              <a:latin typeface="+mn-lt"/>
              <a:ea typeface="+mn-ea"/>
              <a:cs typeface="+mn-cs"/>
            </a:rPr>
            <a:t>PARA LA GENERACIÓN DE INFORMACIÓN DE RENDIMIENTOS DE CULTIVOS PARA LA MEJORA DE LOS SEGUROS AGRÍCOLAS </a:t>
          </a:r>
          <a:endParaRPr lang="es-CL" b="0">
            <a:solidFill>
              <a:schemeClr val="bg1"/>
            </a:solidFill>
            <a:effectLst/>
          </a:endParaRPr>
        </a:p>
      </xdr:txBody>
    </xdr:sp>
    <xdr:clientData/>
  </xdr:twoCellAnchor>
  <xdr:twoCellAnchor>
    <xdr:from>
      <xdr:col>2</xdr:col>
      <xdr:colOff>1381124</xdr:colOff>
      <xdr:row>54</xdr:row>
      <xdr:rowOff>38099</xdr:rowOff>
    </xdr:from>
    <xdr:to>
      <xdr:col>3</xdr:col>
      <xdr:colOff>190499</xdr:colOff>
      <xdr:row>55</xdr:row>
      <xdr:rowOff>114300</xdr:rowOff>
    </xdr:to>
    <xdr:sp macro="[0]!Volver" textlink="">
      <xdr:nvSpPr>
        <xdr:cNvPr id="2" name="Rectángulo redondeado 1">
          <a:extLst>
            <a:ext uri="{FF2B5EF4-FFF2-40B4-BE49-F238E27FC236}">
              <a16:creationId xmlns:a16="http://schemas.microsoft.com/office/drawing/2014/main" id="{00000000-0008-0000-0100-000002000000}"/>
            </a:ext>
          </a:extLst>
        </xdr:cNvPr>
        <xdr:cNvSpPr/>
      </xdr:nvSpPr>
      <xdr:spPr>
        <a:xfrm>
          <a:off x="5153024" y="9591674"/>
          <a:ext cx="695325" cy="266701"/>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UY" sz="1100"/>
            <a:t>Volver</a:t>
          </a:r>
        </a:p>
      </xdr:txBody>
    </xdr:sp>
    <xdr:clientData/>
  </xdr:twoCellAnchor>
  <xdr:twoCellAnchor>
    <xdr:from>
      <xdr:col>4</xdr:col>
      <xdr:colOff>47624</xdr:colOff>
      <xdr:row>54</xdr:row>
      <xdr:rowOff>38099</xdr:rowOff>
    </xdr:from>
    <xdr:to>
      <xdr:col>4</xdr:col>
      <xdr:colOff>742949</xdr:colOff>
      <xdr:row>55</xdr:row>
      <xdr:rowOff>114300</xdr:rowOff>
    </xdr:to>
    <xdr:sp macro="[0]!Limpiar2" textlink="">
      <xdr:nvSpPr>
        <xdr:cNvPr id="6" name="Rectángulo redondeado 5">
          <a:extLst>
            <a:ext uri="{FF2B5EF4-FFF2-40B4-BE49-F238E27FC236}">
              <a16:creationId xmlns:a16="http://schemas.microsoft.com/office/drawing/2014/main" id="{00000000-0008-0000-0100-000006000000}"/>
            </a:ext>
          </a:extLst>
        </xdr:cNvPr>
        <xdr:cNvSpPr/>
      </xdr:nvSpPr>
      <xdr:spPr>
        <a:xfrm>
          <a:off x="5962649" y="9591674"/>
          <a:ext cx="695325" cy="266701"/>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UY" sz="1100"/>
            <a:t>Limpiar</a:t>
          </a:r>
        </a:p>
      </xdr:txBody>
    </xdr:sp>
    <xdr:clientData/>
  </xdr:twoCellAnchor>
  <xdr:twoCellAnchor>
    <xdr:from>
      <xdr:col>4</xdr:col>
      <xdr:colOff>847724</xdr:colOff>
      <xdr:row>54</xdr:row>
      <xdr:rowOff>38099</xdr:rowOff>
    </xdr:from>
    <xdr:to>
      <xdr:col>4</xdr:col>
      <xdr:colOff>1543049</xdr:colOff>
      <xdr:row>55</xdr:row>
      <xdr:rowOff>114300</xdr:rowOff>
    </xdr:to>
    <xdr:sp macro="[0]!Guardar" textlink="">
      <xdr:nvSpPr>
        <xdr:cNvPr id="7" name="Rectángulo redondeado 6">
          <a:extLst>
            <a:ext uri="{FF2B5EF4-FFF2-40B4-BE49-F238E27FC236}">
              <a16:creationId xmlns:a16="http://schemas.microsoft.com/office/drawing/2014/main" id="{00000000-0008-0000-0100-000007000000}"/>
            </a:ext>
          </a:extLst>
        </xdr:cNvPr>
        <xdr:cNvSpPr/>
      </xdr:nvSpPr>
      <xdr:spPr>
        <a:xfrm>
          <a:off x="6762749" y="9591674"/>
          <a:ext cx="695325" cy="266701"/>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UY" sz="1100"/>
            <a:t>Guardar</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9:Q64"/>
  <sheetViews>
    <sheetView tabSelected="1" topLeftCell="A16" zoomScaleNormal="100" workbookViewId="0">
      <selection activeCell="G25" sqref="G25"/>
    </sheetView>
  </sheetViews>
  <sheetFormatPr baseColWidth="10" defaultColWidth="11.44140625" defaultRowHeight="14.4"/>
  <cols>
    <col min="1" max="1" width="3.5546875" style="1" customWidth="1"/>
    <col min="2" max="2" width="32.109375" style="1" customWidth="1"/>
    <col min="3" max="3" width="30.5546875" style="4" customWidth="1"/>
    <col min="4" max="4" width="1.109375" style="1" customWidth="1"/>
    <col min="5" max="5" width="3.6640625" style="4" customWidth="1"/>
    <col min="6" max="6" width="1.109375" style="4" customWidth="1"/>
    <col min="7" max="7" width="30.5546875" style="1" customWidth="1"/>
    <col min="8" max="8" width="1.109375" style="1" customWidth="1"/>
    <col min="9" max="9" width="3.6640625" style="4" customWidth="1"/>
    <col min="10" max="10" width="1.109375" style="4" customWidth="1"/>
    <col min="11" max="11" width="30.5546875" style="1" customWidth="1"/>
    <col min="12" max="12" width="1.109375" style="1" customWidth="1"/>
    <col min="13" max="13" width="3.6640625" style="1" customWidth="1"/>
    <col min="14" max="14" width="1.109375" style="1" customWidth="1"/>
    <col min="15" max="15" width="30.5546875" style="1" customWidth="1"/>
    <col min="16" max="16" width="1.109375" style="1" customWidth="1"/>
    <col min="17" max="17" width="3.6640625" style="1" customWidth="1"/>
    <col min="18" max="16384" width="11.44140625" style="1"/>
  </cols>
  <sheetData>
    <row r="9" spans="2:8" ht="15.6">
      <c r="B9" s="2" t="s">
        <v>23</v>
      </c>
    </row>
    <row r="11" spans="2:8">
      <c r="B11" s="1" t="s">
        <v>104</v>
      </c>
      <c r="C11" s="5"/>
    </row>
    <row r="13" spans="2:8">
      <c r="B13" s="1" t="s">
        <v>105</v>
      </c>
      <c r="C13" s="5"/>
    </row>
    <row r="15" spans="2:8">
      <c r="B15" s="1" t="s">
        <v>106</v>
      </c>
      <c r="C15" s="23"/>
      <c r="D15" s="22">
        <f ca="1">MOD(ABS(MOD(MOD(MOD(INT(INDIRECT("F"&amp;ROW()&amp;"C"&amp;COLUMN()-1,0)/10^6),10)*2,10)+MOD(MOD(INT(INDIRECT("F"&amp;ROW()&amp;"C"&amp;COLUMN()-1,0)/10^5),10)*9,10)+MOD(MOD(INT(INDIRECT("F"&amp;ROW()&amp;"C"&amp;COLUMN()-1,0)/10^4),10)*8,10)+MOD(MOD(INT(INDIRECT("F"&amp;ROW()&amp;"C"&amp;COLUMN()-1,0)/10^3),10)*7,10)+MOD(MOD(INT(INDIRECT("F"&amp;ROW()&amp;"C"&amp;COLUMN()-1,0)/10^2),10)*6,10)+MOD(MOD(INT(INDIRECT("F"&amp;ROW()&amp;"C"&amp;COLUMN()-1,0)/10^1),10)*3,10)+MOD(MOD(INT(INDIRECT("F"&amp;ROW()&amp;"C"&amp;COLUMN()-1,0)/10^0),10)*4,10),10)-10),10)</f>
        <v>0</v>
      </c>
      <c r="E15" s="5"/>
      <c r="G15" s="26">
        <f ca="1">IF(E15=D15,0,"El documento ingresado no es válido")</f>
        <v>0</v>
      </c>
      <c r="H15" s="26"/>
    </row>
    <row r="17" spans="2:8">
      <c r="B17" s="1" t="s">
        <v>107</v>
      </c>
      <c r="C17" s="24" t="s">
        <v>92</v>
      </c>
      <c r="D17" s="25" t="str">
        <f>IF(COUNTIF(C17,"*"&amp;"@"&amp;"*")&gt;0,"SI","NO")</f>
        <v>SI</v>
      </c>
      <c r="G17" s="26">
        <f>IF(D17="SI",0,"El correo electrónico ingresado no es válido")</f>
        <v>0</v>
      </c>
      <c r="H17" s="26"/>
    </row>
    <row r="18" spans="2:8">
      <c r="C18" s="1"/>
    </row>
    <row r="19" spans="2:8">
      <c r="B19" s="1" t="s">
        <v>108</v>
      </c>
      <c r="C19" s="27"/>
    </row>
    <row r="21" spans="2:8" ht="15.6">
      <c r="B21" s="2" t="s">
        <v>136</v>
      </c>
    </row>
    <row r="22" spans="2:8">
      <c r="G22" s="4"/>
      <c r="H22" s="4"/>
    </row>
    <row r="23" spans="2:8">
      <c r="B23" s="1" t="s">
        <v>137</v>
      </c>
      <c r="C23" s="5"/>
      <c r="E23" s="1"/>
      <c r="F23" s="1"/>
      <c r="G23" s="4"/>
      <c r="H23" s="4"/>
    </row>
    <row r="24" spans="2:8">
      <c r="E24" s="1"/>
      <c r="F24" s="1"/>
      <c r="G24" s="4"/>
      <c r="H24" s="4"/>
    </row>
    <row r="25" spans="2:8">
      <c r="B25" s="1" t="s">
        <v>138</v>
      </c>
      <c r="C25" s="5"/>
      <c r="E25" s="1"/>
      <c r="F25" s="1"/>
      <c r="G25" s="4"/>
      <c r="H25" s="4"/>
    </row>
    <row r="26" spans="2:8">
      <c r="E26" s="1"/>
      <c r="F26" s="1"/>
      <c r="G26" s="4"/>
      <c r="H26" s="4"/>
    </row>
    <row r="27" spans="2:8">
      <c r="B27" s="1" t="s">
        <v>139</v>
      </c>
      <c r="C27" s="5"/>
      <c r="E27" s="1"/>
      <c r="F27" s="1"/>
      <c r="G27" s="4"/>
      <c r="H27" s="4"/>
    </row>
    <row r="28" spans="2:8">
      <c r="E28" s="1"/>
      <c r="F28" s="1"/>
      <c r="G28" s="4"/>
      <c r="H28" s="4"/>
    </row>
    <row r="29" spans="2:8">
      <c r="B29" s="1" t="s">
        <v>109</v>
      </c>
      <c r="C29" s="28"/>
      <c r="E29" s="1"/>
      <c r="F29" s="1"/>
      <c r="H29" s="4"/>
    </row>
    <row r="31" spans="2:8">
      <c r="B31" s="21">
        <f>IF(OR(C29=LISTAS!B25),"Especificar",0)</f>
        <v>0</v>
      </c>
      <c r="C31" s="3"/>
    </row>
    <row r="33" spans="2:15">
      <c r="B33" s="1" t="s">
        <v>132</v>
      </c>
      <c r="C33" s="8"/>
    </row>
    <row r="35" spans="2:15">
      <c r="B35" s="1" t="s">
        <v>133</v>
      </c>
      <c r="C35" s="5"/>
    </row>
    <row r="37" spans="2:15">
      <c r="B37" s="1" t="s">
        <v>110</v>
      </c>
      <c r="C37" s="5"/>
    </row>
    <row r="39" spans="2:15">
      <c r="B39" s="1" t="s">
        <v>107</v>
      </c>
      <c r="C39" s="24"/>
      <c r="D39" s="25" t="str">
        <f>IF(COUNTIF(C39,"*"&amp;"@"&amp;"*")&gt;0,"SI","NO")</f>
        <v>NO</v>
      </c>
      <c r="G39" s="26"/>
      <c r="H39" s="26"/>
    </row>
    <row r="41" spans="2:15">
      <c r="B41" s="1" t="s">
        <v>111</v>
      </c>
      <c r="C41" s="27"/>
    </row>
    <row r="42" spans="2:15">
      <c r="C42" s="1"/>
    </row>
    <row r="43" spans="2:15">
      <c r="B43" s="1" t="s">
        <v>112</v>
      </c>
      <c r="C43" s="1"/>
    </row>
    <row r="44" spans="2:15">
      <c r="C44" s="6"/>
      <c r="G44" s="6"/>
      <c r="H44" s="6"/>
      <c r="K44" s="6"/>
      <c r="L44" s="6"/>
      <c r="O44" s="6"/>
    </row>
    <row r="45" spans="2:15">
      <c r="B45" s="1" t="s">
        <v>25</v>
      </c>
      <c r="C45" s="5"/>
      <c r="G45" s="5"/>
      <c r="H45" s="4"/>
      <c r="K45" s="5"/>
      <c r="L45" s="4"/>
      <c r="O45" s="5"/>
    </row>
    <row r="46" spans="2:15">
      <c r="G46" s="4"/>
      <c r="H46" s="4"/>
      <c r="K46" s="4"/>
      <c r="L46" s="4"/>
      <c r="O46" s="4"/>
    </row>
    <row r="47" spans="2:15">
      <c r="B47" s="1" t="s">
        <v>24</v>
      </c>
      <c r="C47" s="5"/>
      <c r="G47" s="5"/>
      <c r="H47" s="4"/>
      <c r="K47" s="5"/>
      <c r="L47" s="4"/>
      <c r="O47" s="5"/>
    </row>
    <row r="48" spans="2:15">
      <c r="G48" s="4"/>
      <c r="H48" s="4"/>
      <c r="K48" s="4"/>
      <c r="L48" s="4"/>
      <c r="O48" s="4"/>
    </row>
    <row r="49" spans="2:17">
      <c r="B49" s="1" t="s">
        <v>26</v>
      </c>
      <c r="C49" s="23"/>
      <c r="D49" s="22">
        <f ca="1">MOD(ABS(MOD(MOD(MOD(INT(INDIRECT("F"&amp;ROW()&amp;"C"&amp;COLUMN()-1,0)/10^6),10)*2,10)+MOD(MOD(INT(INDIRECT("F"&amp;ROW()&amp;"C"&amp;COLUMN()-1,0)/10^5),10)*9,10)+MOD(MOD(INT(INDIRECT("F"&amp;ROW()&amp;"C"&amp;COLUMN()-1,0)/10^4),10)*8,10)+MOD(MOD(INT(INDIRECT("F"&amp;ROW()&amp;"C"&amp;COLUMN()-1,0)/10^3),10)*7,10)+MOD(MOD(INT(INDIRECT("F"&amp;ROW()&amp;"C"&amp;COLUMN()-1,0)/10^2),10)*6,10)+MOD(MOD(INT(INDIRECT("F"&amp;ROW()&amp;"C"&amp;COLUMN()-1,0)/10^1),10)*3,10)+MOD(MOD(INT(INDIRECT("F"&amp;ROW()&amp;"C"&amp;COLUMN()-1,0)/10^0),10)*4,10),10)-10),10)</f>
        <v>0</v>
      </c>
      <c r="E49" s="5"/>
      <c r="G49" s="23"/>
      <c r="H49" s="22">
        <f ca="1">MOD(ABS(MOD(MOD(MOD(INT(INDIRECT("F"&amp;ROW()&amp;"C"&amp;COLUMN()-1,0)/10^6),10)*2,10)+MOD(MOD(INT(INDIRECT("F"&amp;ROW()&amp;"C"&amp;COLUMN()-1,0)/10^5),10)*9,10)+MOD(MOD(INT(INDIRECT("F"&amp;ROW()&amp;"C"&amp;COLUMN()-1,0)/10^4),10)*8,10)+MOD(MOD(INT(INDIRECT("F"&amp;ROW()&amp;"C"&amp;COLUMN()-1,0)/10^3),10)*7,10)+MOD(MOD(INT(INDIRECT("F"&amp;ROW()&amp;"C"&amp;COLUMN()-1,0)/10^2),10)*6,10)+MOD(MOD(INT(INDIRECT("F"&amp;ROW()&amp;"C"&amp;COLUMN()-1,0)/10^1),10)*3,10)+MOD(MOD(INT(INDIRECT("F"&amp;ROW()&amp;"C"&amp;COLUMN()-1,0)/10^0),10)*4,10),10)-10),10)</f>
        <v>0</v>
      </c>
      <c r="I49" s="5"/>
      <c r="K49" s="23"/>
      <c r="L49" s="22">
        <f ca="1">MOD(ABS(MOD(MOD(MOD(INT(INDIRECT("F"&amp;ROW()&amp;"C"&amp;COLUMN()-1,0)/10^6),10)*2,10)+MOD(MOD(INT(INDIRECT("F"&amp;ROW()&amp;"C"&amp;COLUMN()-1,0)/10^5),10)*9,10)+MOD(MOD(INT(INDIRECT("F"&amp;ROW()&amp;"C"&amp;COLUMN()-1,0)/10^4),10)*8,10)+MOD(MOD(INT(INDIRECT("F"&amp;ROW()&amp;"C"&amp;COLUMN()-1,0)/10^3),10)*7,10)+MOD(MOD(INT(INDIRECT("F"&amp;ROW()&amp;"C"&amp;COLUMN()-1,0)/10^2),10)*6,10)+MOD(MOD(INT(INDIRECT("F"&amp;ROW()&amp;"C"&amp;COLUMN()-1,0)/10^1),10)*3,10)+MOD(MOD(INT(INDIRECT("F"&amp;ROW()&amp;"C"&amp;COLUMN()-1,0)/10^0),10)*4,10),10)-10),10)</f>
        <v>0</v>
      </c>
      <c r="M49" s="5"/>
      <c r="N49" s="4"/>
      <c r="O49" s="23"/>
      <c r="P49" s="22">
        <f ca="1">MOD(ABS(MOD(MOD(MOD(INT(INDIRECT("F"&amp;ROW()&amp;"C"&amp;COLUMN()-1,0)/10^6),10)*2,10)+MOD(MOD(INT(INDIRECT("F"&amp;ROW()&amp;"C"&amp;COLUMN()-1,0)/10^5),10)*9,10)+MOD(MOD(INT(INDIRECT("F"&amp;ROW()&amp;"C"&amp;COLUMN()-1,0)/10^4),10)*8,10)+MOD(MOD(INT(INDIRECT("F"&amp;ROW()&amp;"C"&amp;COLUMN()-1,0)/10^3),10)*7,10)+MOD(MOD(INT(INDIRECT("F"&amp;ROW()&amp;"C"&amp;COLUMN()-1,0)/10^2),10)*6,10)+MOD(MOD(INT(INDIRECT("F"&amp;ROW()&amp;"C"&amp;COLUMN()-1,0)/10^1),10)*3,10)+MOD(MOD(INT(INDIRECT("F"&amp;ROW()&amp;"C"&amp;COLUMN()-1,0)/10^0),10)*4,10),10)-10),10)</f>
        <v>0</v>
      </c>
      <c r="Q49" s="5"/>
    </row>
    <row r="50" spans="2:17">
      <c r="G50" s="4"/>
      <c r="H50" s="4"/>
      <c r="K50" s="4"/>
      <c r="L50" s="4"/>
      <c r="O50" s="4"/>
    </row>
    <row r="51" spans="2:17">
      <c r="B51" s="1" t="s">
        <v>131</v>
      </c>
      <c r="C51" s="5"/>
      <c r="G51" s="5"/>
      <c r="H51" s="4"/>
      <c r="K51" s="5"/>
      <c r="L51" s="4"/>
      <c r="O51" s="5"/>
    </row>
    <row r="52" spans="2:17">
      <c r="G52" s="4"/>
      <c r="H52" s="4"/>
      <c r="K52" s="4"/>
      <c r="L52" s="4"/>
      <c r="O52" s="4"/>
    </row>
    <row r="53" spans="2:17">
      <c r="B53" s="1" t="s">
        <v>22</v>
      </c>
      <c r="C53" s="5"/>
      <c r="G53" s="5"/>
      <c r="H53" s="4"/>
      <c r="K53" s="5"/>
      <c r="L53" s="4"/>
      <c r="O53" s="5"/>
    </row>
    <row r="54" spans="2:17" ht="15" thickBot="1">
      <c r="G54" s="4"/>
      <c r="H54" s="4"/>
      <c r="K54" s="4"/>
      <c r="L54" s="4"/>
      <c r="O54" s="4"/>
    </row>
    <row r="55" spans="2:17" ht="15" customHeight="1">
      <c r="B55" s="36" t="s">
        <v>124</v>
      </c>
      <c r="C55" s="37"/>
      <c r="D55" s="37"/>
      <c r="E55" s="37"/>
      <c r="F55" s="37"/>
      <c r="G55" s="37"/>
      <c r="H55" s="37"/>
      <c r="I55" s="37"/>
      <c r="J55" s="37"/>
      <c r="K55" s="37"/>
      <c r="L55" s="37"/>
      <c r="M55" s="37"/>
      <c r="N55" s="37"/>
      <c r="O55" s="37"/>
      <c r="P55" s="37"/>
      <c r="Q55" s="38"/>
    </row>
    <row r="56" spans="2:17" ht="15" customHeight="1">
      <c r="B56" s="39"/>
      <c r="C56" s="40"/>
      <c r="D56" s="40"/>
      <c r="E56" s="40"/>
      <c r="F56" s="40"/>
      <c r="G56" s="40"/>
      <c r="H56" s="40"/>
      <c r="I56" s="40"/>
      <c r="J56" s="40"/>
      <c r="K56" s="40"/>
      <c r="L56" s="40"/>
      <c r="M56" s="40"/>
      <c r="N56" s="40"/>
      <c r="O56" s="40"/>
      <c r="P56" s="40"/>
      <c r="Q56" s="41"/>
    </row>
    <row r="57" spans="2:17">
      <c r="B57" s="39"/>
      <c r="C57" s="40"/>
      <c r="D57" s="40"/>
      <c r="E57" s="40"/>
      <c r="F57" s="40"/>
      <c r="G57" s="40"/>
      <c r="H57" s="40"/>
      <c r="I57" s="40"/>
      <c r="J57" s="40"/>
      <c r="K57" s="40"/>
      <c r="L57" s="40"/>
      <c r="M57" s="40"/>
      <c r="N57" s="40"/>
      <c r="O57" s="40"/>
      <c r="P57" s="40"/>
      <c r="Q57" s="41"/>
    </row>
    <row r="58" spans="2:17">
      <c r="B58" s="39"/>
      <c r="C58" s="40"/>
      <c r="D58" s="40"/>
      <c r="E58" s="40"/>
      <c r="F58" s="40"/>
      <c r="G58" s="40"/>
      <c r="H58" s="40"/>
      <c r="I58" s="40"/>
      <c r="J58" s="40"/>
      <c r="K58" s="40"/>
      <c r="L58" s="40"/>
      <c r="M58" s="40"/>
      <c r="N58" s="40"/>
      <c r="O58" s="40"/>
      <c r="P58" s="40"/>
      <c r="Q58" s="41"/>
    </row>
    <row r="59" spans="2:17" ht="15" thickBot="1">
      <c r="B59" s="42"/>
      <c r="C59" s="43"/>
      <c r="D59" s="43"/>
      <c r="E59" s="43"/>
      <c r="F59" s="43"/>
      <c r="G59" s="43"/>
      <c r="H59" s="43"/>
      <c r="I59" s="43"/>
      <c r="J59" s="43"/>
      <c r="K59" s="43"/>
      <c r="L59" s="43"/>
      <c r="M59" s="43"/>
      <c r="N59" s="43"/>
      <c r="O59" s="43"/>
      <c r="P59" s="43"/>
      <c r="Q59" s="44"/>
    </row>
    <row r="60" spans="2:17">
      <c r="C60" s="1"/>
      <c r="E60" s="1"/>
      <c r="F60" s="1"/>
      <c r="G60" s="34" t="s">
        <v>125</v>
      </c>
      <c r="I60" s="1"/>
      <c r="J60" s="1"/>
    </row>
    <row r="61" spans="2:17">
      <c r="C61" s="1"/>
      <c r="E61" s="1"/>
      <c r="F61" s="1"/>
      <c r="G61" s="34" t="s">
        <v>126</v>
      </c>
      <c r="I61" s="1"/>
      <c r="J61" s="1"/>
    </row>
    <row r="62" spans="2:17">
      <c r="E62" s="1"/>
      <c r="F62" s="1"/>
      <c r="I62" s="1"/>
      <c r="J62" s="1"/>
    </row>
    <row r="63" spans="2:17">
      <c r="B63" s="45"/>
      <c r="C63" s="35"/>
    </row>
    <row r="64" spans="2:17">
      <c r="B64" s="45"/>
      <c r="C64" s="35"/>
      <c r="G64"/>
      <c r="H64"/>
    </row>
  </sheetData>
  <sheetProtection algorithmName="SHA-512" hashValue="0JjNWwJk+qU3/NskFYlgulnIi0JiIH/ZXfAjtMD8YLfUvncC/A2CX1WFPWSHT2wZI5KqzCxE+g/Mbn/hqcVYKw==" saltValue="UexWc20vmUmAbXY2eL6WYA==" spinCount="100000" sheet="1" objects="1" scenarios="1"/>
  <protectedRanges>
    <protectedRange sqref="C11 C13 C15 E15 C17 C19 C23 C25 C27 C29 C31 C33 C35 C37 C39 C41 C45 C47 C49 E49 C51 C53 G45 G47 G49 I49 G51 G53 K45 K47 K49 K51 K53 M49 O45 O47 O49 Q49 O51 O53" name="Rango2"/>
  </protectedRanges>
  <mergeCells count="3">
    <mergeCell ref="C63:C64"/>
    <mergeCell ref="B55:Q59"/>
    <mergeCell ref="B63:B64"/>
  </mergeCells>
  <conditionalFormatting sqref="C17">
    <cfRule type="cellIs" dxfId="7" priority="5" operator="equal">
      <formula>"@"</formula>
    </cfRule>
  </conditionalFormatting>
  <conditionalFormatting sqref="C39">
    <cfRule type="cellIs" dxfId="6" priority="4" operator="equal">
      <formula>"@"</formula>
    </cfRule>
  </conditionalFormatting>
  <conditionalFormatting sqref="G15">
    <cfRule type="cellIs" dxfId="5" priority="3" operator="equal">
      <formula>0</formula>
    </cfRule>
  </conditionalFormatting>
  <conditionalFormatting sqref="G17">
    <cfRule type="cellIs" dxfId="4" priority="2" operator="equal">
      <formula>0</formula>
    </cfRule>
  </conditionalFormatting>
  <conditionalFormatting sqref="B31">
    <cfRule type="cellIs" dxfId="3" priority="1" operator="equal">
      <formula>0</formula>
    </cfRule>
  </conditionalFormatting>
  <dataValidations count="8">
    <dataValidation allowBlank="1" showInputMessage="1" showErrorMessage="1" prompt="Ingrese dígito verificador" sqref="E15:F15 Q49 I49:J49 M49:N49 E49:F49" xr:uid="{00000000-0002-0000-0000-000000000000}"/>
    <dataValidation allowBlank="1" showInputMessage="1" showErrorMessage="1" prompt="Ingrese la CI sin dígito verificador" sqref="C15 O49 G49 K49 C49" xr:uid="{00000000-0002-0000-0000-000001000000}"/>
    <dataValidation type="whole" operator="greaterThanOrEqual" allowBlank="1" showInputMessage="1" showErrorMessage="1" sqref="C41" xr:uid="{00000000-0002-0000-0000-000002000000}">
      <formula1>1</formula1>
    </dataValidation>
    <dataValidation type="textLength" operator="lessThan" allowBlank="1" showInputMessage="1" showErrorMessage="1" sqref="C27" xr:uid="{00000000-0002-0000-0000-000003000000}">
      <formula1>13</formula1>
    </dataValidation>
    <dataValidation type="whole" operator="greaterThanOrEqual" allowBlank="1" showInputMessage="1" showErrorMessage="1" prompt="Ingrese un número de contacto fijo o celular" sqref="C19" xr:uid="{00000000-0002-0000-0000-000004000000}">
      <formula1>1</formula1>
    </dataValidation>
    <dataValidation allowBlank="1" showInputMessage="1" showErrorMessage="1" prompt="El correo se visualizará una vez que termine de escribirlo" sqref="C17" xr:uid="{00000000-0002-0000-0000-000005000000}"/>
    <dataValidation allowBlank="1" showInputMessage="1" showErrorMessage="1" prompt="Ingrese el cargo que mantiene en la Organización" sqref="B53" xr:uid="{00000000-0002-0000-0000-000006000000}"/>
    <dataValidation allowBlank="1" showInputMessage="1" showErrorMessage="1" prompt="Ingrese el vínculo jurídico que mantiene con la organización" sqref="B51" xr:uid="{00000000-0002-0000-0000-000007000000}"/>
  </dataValidations>
  <pageMargins left="0.7" right="0.7"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macro="[0]!RepLegal">
                <anchor moveWithCells="1">
                  <from>
                    <xdr:col>2</xdr:col>
                    <xdr:colOff>7620</xdr:colOff>
                    <xdr:row>42</xdr:row>
                    <xdr:rowOff>7620</xdr:rowOff>
                  </from>
                  <to>
                    <xdr:col>2</xdr:col>
                    <xdr:colOff>312420</xdr:colOff>
                    <xdr:row>43</xdr:row>
                    <xdr:rowOff>38100</xdr:rowOff>
                  </to>
                </anchor>
              </controlPr>
            </control>
          </mc:Choice>
        </mc:AlternateContent>
        <mc:AlternateContent xmlns:mc="http://schemas.openxmlformats.org/markup-compatibility/2006">
          <mc:Choice Requires="x14">
            <control shapeId="1039" r:id="rId5" name="Option Button 15">
              <controlPr defaultSize="0" autoFill="0" autoLine="0" autoPict="0">
                <anchor moveWithCells="1">
                  <from>
                    <xdr:col>7</xdr:col>
                    <xdr:colOff>38100</xdr:colOff>
                    <xdr:row>58</xdr:row>
                    <xdr:rowOff>182880</xdr:rowOff>
                  </from>
                  <to>
                    <xdr:col>9</xdr:col>
                    <xdr:colOff>22860</xdr:colOff>
                    <xdr:row>60</xdr:row>
                    <xdr:rowOff>7620</xdr:rowOff>
                  </to>
                </anchor>
              </controlPr>
            </control>
          </mc:Choice>
        </mc:AlternateContent>
        <mc:AlternateContent xmlns:mc="http://schemas.openxmlformats.org/markup-compatibility/2006">
          <mc:Choice Requires="x14">
            <control shapeId="1040" r:id="rId6" name="Option Button 16">
              <controlPr defaultSize="0" autoFill="0" autoLine="0" autoPict="0">
                <anchor moveWithCells="1">
                  <from>
                    <xdr:col>7</xdr:col>
                    <xdr:colOff>38100</xdr:colOff>
                    <xdr:row>59</xdr:row>
                    <xdr:rowOff>175260</xdr:rowOff>
                  </from>
                  <to>
                    <xdr:col>9</xdr:col>
                    <xdr:colOff>22860</xdr:colOff>
                    <xdr:row>61</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8000000}">
          <x14:formula1>
            <xm:f>LISTAS!$B$4:$B$24</xm:f>
          </x14:formula1>
          <xm:sqref>G28 H28:H29</xm:sqref>
        </x14:dataValidation>
        <x14:dataValidation type="list" allowBlank="1" showInputMessage="1" showErrorMessage="1" xr:uid="{00000000-0002-0000-0000-000009000000}">
          <x14:formula1>
            <xm:f>LISTAS!$F$12:$F$15</xm:f>
          </x14:formula1>
          <xm:sqref>L51 H51</xm:sqref>
        </x14:dataValidation>
        <x14:dataValidation type="list" allowBlank="1" showInputMessage="1" showErrorMessage="1" prompt="Seleccione el cargo" xr:uid="{00000000-0002-0000-0000-00000A000000}">
          <x14:formula1>
            <xm:f>LISTAS!$F$12:$F$15</xm:f>
          </x14:formula1>
          <xm:sqref>O51 C51 K51 G51</xm:sqref>
        </x14:dataValidation>
        <x14:dataValidation type="list" allowBlank="1" showInputMessage="1" showErrorMessage="1" xr:uid="{00000000-0002-0000-0000-00000B000000}">
          <x14:formula1>
            <xm:f>LISTAS!$B$4:$B$25</xm:f>
          </x14:formula1>
          <xm:sqref>C29</xm:sqref>
        </x14:dataValidation>
        <x14:dataValidation type="list" allowBlank="1" showErrorMessage="1" xr:uid="{00000000-0002-0000-0000-00000C000000}">
          <x14:formula1>
            <xm:f>LISTAS!$D$4:$D$23</xm:f>
          </x14:formula1>
          <xm:sqref>C33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B8:H60"/>
  <sheetViews>
    <sheetView workbookViewId="0">
      <selection activeCell="F3" sqref="F3"/>
    </sheetView>
  </sheetViews>
  <sheetFormatPr baseColWidth="10" defaultColWidth="11.44140625" defaultRowHeight="14.4"/>
  <cols>
    <col min="1" max="1" width="1.6640625" style="1" customWidth="1"/>
    <col min="2" max="2" width="54.88671875" style="10" customWidth="1"/>
    <col min="3" max="3" width="28.33203125" style="10" customWidth="1"/>
    <col min="4" max="4" width="3" style="1" customWidth="1"/>
    <col min="5" max="5" width="46.109375" style="1" customWidth="1"/>
    <col min="6" max="6" width="16.5546875" style="1" customWidth="1"/>
    <col min="7" max="7" width="14" style="1" bestFit="1" customWidth="1"/>
    <col min="8" max="8" width="22.5546875" style="1" customWidth="1"/>
    <col min="9" max="16384" width="11.44140625" style="1"/>
  </cols>
  <sheetData>
    <row r="8" spans="2:8" ht="15.6">
      <c r="B8" s="17" t="s">
        <v>140</v>
      </c>
      <c r="C8" s="13"/>
      <c r="E8" s="17" t="s">
        <v>141</v>
      </c>
    </row>
    <row r="9" spans="2:8" ht="15.6">
      <c r="B9" s="17"/>
      <c r="C9" s="13"/>
      <c r="E9" s="17"/>
    </row>
    <row r="10" spans="2:8" ht="15.6">
      <c r="B10" t="s">
        <v>142</v>
      </c>
      <c r="C10" s="8"/>
      <c r="E10" s="17"/>
    </row>
    <row r="11" spans="2:8">
      <c r="C11" s="33"/>
    </row>
    <row r="12" spans="2:8" ht="15" customHeight="1">
      <c r="B12" t="s">
        <v>118</v>
      </c>
      <c r="C12" s="8"/>
      <c r="E12" s="48"/>
      <c r="F12" s="52"/>
    </row>
    <row r="13" spans="2:8">
      <c r="C13" s="8"/>
      <c r="E13" s="48"/>
      <c r="F13" s="52"/>
    </row>
    <row r="14" spans="2:8">
      <c r="C14" s="8"/>
      <c r="E14" s="19"/>
    </row>
    <row r="15" spans="2:8" ht="16.5" customHeight="1">
      <c r="C15" s="8"/>
      <c r="E15" s="60" t="s">
        <v>135</v>
      </c>
      <c r="F15" s="8"/>
      <c r="G15" s="8"/>
      <c r="H15" s="20"/>
    </row>
    <row r="16" spans="2:8" ht="15" customHeight="1">
      <c r="C16" s="8"/>
      <c r="E16" s="60"/>
      <c r="F16" s="5"/>
      <c r="G16" s="5"/>
      <c r="H16" s="5"/>
    </row>
    <row r="17" spans="2:8">
      <c r="C17" s="8"/>
      <c r="E17" s="60"/>
      <c r="F17" s="5"/>
      <c r="G17" s="5"/>
      <c r="H17" s="5"/>
    </row>
    <row r="18" spans="2:8">
      <c r="C18" s="13"/>
      <c r="E18" s="60"/>
      <c r="F18" s="5"/>
      <c r="G18" s="5"/>
      <c r="H18" s="5"/>
    </row>
    <row r="19" spans="2:8">
      <c r="B19" s="10" t="s">
        <v>119</v>
      </c>
      <c r="C19" s="8"/>
      <c r="F19" s="5"/>
      <c r="G19" s="5"/>
      <c r="H19" s="5"/>
    </row>
    <row r="20" spans="2:8">
      <c r="C20" s="13"/>
      <c r="F20" s="5"/>
      <c r="G20" s="5"/>
      <c r="H20" s="5"/>
    </row>
    <row r="21" spans="2:8">
      <c r="B21" s="48" t="s">
        <v>120</v>
      </c>
      <c r="C21" s="46"/>
      <c r="F21" s="5"/>
      <c r="G21" s="5"/>
      <c r="H21" s="5"/>
    </row>
    <row r="22" spans="2:8">
      <c r="B22" s="48"/>
      <c r="C22" s="46"/>
    </row>
    <row r="23" spans="2:8" ht="15" customHeight="1">
      <c r="E23" s="47" t="s">
        <v>122</v>
      </c>
      <c r="F23" s="3"/>
    </row>
    <row r="24" spans="2:8">
      <c r="B24" s="54"/>
      <c r="C24" s="55"/>
      <c r="E24" s="47"/>
      <c r="F24" s="3"/>
    </row>
    <row r="25" spans="2:8">
      <c r="B25" s="56"/>
      <c r="C25" s="57"/>
      <c r="E25" s="47"/>
      <c r="F25" s="3"/>
    </row>
    <row r="26" spans="2:8">
      <c r="B26" s="58"/>
      <c r="C26" s="59"/>
      <c r="F26" s="3"/>
    </row>
    <row r="28" spans="2:8">
      <c r="B28" s="48" t="s">
        <v>143</v>
      </c>
      <c r="C28" s="46"/>
      <c r="E28" s="21">
        <f>IF(OR(F23=LISTAS!R7,F24=LISTAS!R7,F25=LISTAS!R7,F26=LISTAS!R7),"Especificar",0)</f>
        <v>0</v>
      </c>
      <c r="F28" s="3"/>
    </row>
    <row r="29" spans="2:8">
      <c r="B29" s="48"/>
      <c r="C29" s="46"/>
    </row>
    <row r="31" spans="2:8" ht="15" customHeight="1">
      <c r="B31" s="48" t="s">
        <v>144</v>
      </c>
      <c r="C31" s="46"/>
      <c r="E31" s="61" t="s">
        <v>151</v>
      </c>
      <c r="F31" s="3"/>
    </row>
    <row r="32" spans="2:8">
      <c r="B32" s="48"/>
      <c r="C32" s="46"/>
      <c r="E32" s="61"/>
      <c r="F32" s="3"/>
    </row>
    <row r="33" spans="2:6">
      <c r="B33" s="48"/>
      <c r="C33" s="46"/>
      <c r="E33" s="61"/>
      <c r="F33" s="3"/>
    </row>
    <row r="34" spans="2:6">
      <c r="B34" s="18"/>
      <c r="C34" s="13"/>
      <c r="E34" s="61"/>
      <c r="F34" s="3"/>
    </row>
    <row r="35" spans="2:6">
      <c r="B35" s="53"/>
      <c r="C35" s="53"/>
    </row>
    <row r="36" spans="2:6">
      <c r="B36" s="53"/>
      <c r="C36" s="53"/>
      <c r="E36" s="21">
        <f>IF(OR(F31=LISTAS!T7,F32=LISTAS!T7,F33=LISTAS!T7,F34=LISTAS!T7),"Especificar",0)</f>
        <v>0</v>
      </c>
      <c r="F36" s="3"/>
    </row>
    <row r="37" spans="2:6">
      <c r="B37" s="18"/>
      <c r="C37" s="13"/>
    </row>
    <row r="38" spans="2:6" ht="28.8">
      <c r="B38" s="17" t="s">
        <v>57</v>
      </c>
      <c r="C38" s="13"/>
      <c r="E38" s="9" t="s">
        <v>134</v>
      </c>
      <c r="F38" s="11"/>
    </row>
    <row r="39" spans="2:6">
      <c r="B39" s="18"/>
      <c r="C39" s="13"/>
    </row>
    <row r="40" spans="2:6">
      <c r="B40" s="18"/>
      <c r="C40" s="13"/>
      <c r="E40" s="21">
        <f>IF(OR(F38=LISTAS!V7),"Especificar",0)</f>
        <v>0</v>
      </c>
      <c r="F40" s="3"/>
    </row>
    <row r="41" spans="2:6">
      <c r="B41" s="18"/>
      <c r="C41" s="13"/>
    </row>
    <row r="42" spans="2:6" ht="15" customHeight="1">
      <c r="B42" s="18" t="s">
        <v>121</v>
      </c>
      <c r="C42" s="8"/>
      <c r="E42" s="47" t="s">
        <v>147</v>
      </c>
      <c r="F42" s="49"/>
    </row>
    <row r="43" spans="2:6" ht="15" customHeight="1">
      <c r="B43" s="10" t="s">
        <v>145</v>
      </c>
      <c r="E43" s="47"/>
      <c r="F43" s="50"/>
    </row>
    <row r="44" spans="2:6" ht="15" customHeight="1">
      <c r="E44" s="47"/>
      <c r="F44" s="51"/>
    </row>
    <row r="45" spans="2:6">
      <c r="B45" s="10" t="s">
        <v>146</v>
      </c>
      <c r="C45" s="8"/>
      <c r="E45" s="29"/>
    </row>
    <row r="46" spans="2:6" ht="15" customHeight="1">
      <c r="B46" s="12"/>
      <c r="C46" s="12"/>
      <c r="E46" s="48"/>
      <c r="F46" s="49"/>
    </row>
    <row r="47" spans="2:6">
      <c r="E47" s="48"/>
      <c r="F47" s="50"/>
    </row>
    <row r="48" spans="2:6">
      <c r="E48" s="48"/>
      <c r="F48" s="51"/>
    </row>
    <row r="50" spans="2:6">
      <c r="B50" s="10" t="s">
        <v>91</v>
      </c>
      <c r="C50" s="46"/>
      <c r="D50" s="46"/>
      <c r="E50" s="46"/>
      <c r="F50" s="46"/>
    </row>
    <row r="51" spans="2:6">
      <c r="C51" s="46"/>
      <c r="D51" s="46"/>
      <c r="E51" s="46"/>
      <c r="F51" s="46"/>
    </row>
    <row r="52" spans="2:6">
      <c r="C52" s="46"/>
      <c r="D52" s="46"/>
      <c r="E52" s="46"/>
      <c r="F52" s="46"/>
    </row>
    <row r="59" spans="2:6">
      <c r="B59" s="31"/>
      <c r="C59" s="31"/>
      <c r="D59" s="32"/>
      <c r="E59" s="32"/>
      <c r="F59" s="32"/>
    </row>
    <row r="60" spans="2:6">
      <c r="B60" s="31" t="s">
        <v>123</v>
      </c>
      <c r="C60" s="31"/>
      <c r="D60" s="32"/>
      <c r="E60" s="32"/>
      <c r="F60" s="32"/>
    </row>
  </sheetData>
  <protectedRanges>
    <protectedRange sqref="C12:C17 C19 C21:C22 C28:C29 C31:C33 C42 C45 C50:F52 F46:F48 F42:F44 F40 F38 F36 F31:F34 F28 F23:F26 F16:H21 F12:F13" name="Rango1"/>
  </protectedRanges>
  <mergeCells count="18">
    <mergeCell ref="E12:E13"/>
    <mergeCell ref="F12:F13"/>
    <mergeCell ref="B35:C36"/>
    <mergeCell ref="B31:B33"/>
    <mergeCell ref="C31:C33"/>
    <mergeCell ref="B24:C26"/>
    <mergeCell ref="B21:B22"/>
    <mergeCell ref="C21:C22"/>
    <mergeCell ref="B28:B29"/>
    <mergeCell ref="C28:C29"/>
    <mergeCell ref="E15:E18"/>
    <mergeCell ref="E31:E34"/>
    <mergeCell ref="C50:F52"/>
    <mergeCell ref="E23:E25"/>
    <mergeCell ref="E42:E44"/>
    <mergeCell ref="E46:E48"/>
    <mergeCell ref="F42:F44"/>
    <mergeCell ref="F46:F48"/>
  </mergeCells>
  <conditionalFormatting sqref="E28">
    <cfRule type="cellIs" dxfId="2" priority="8" operator="equal">
      <formula>0</formula>
    </cfRule>
  </conditionalFormatting>
  <conditionalFormatting sqref="E36">
    <cfRule type="cellIs" dxfId="1" priority="3" operator="equal">
      <formula>0</formula>
    </cfRule>
  </conditionalFormatting>
  <conditionalFormatting sqref="E40">
    <cfRule type="cellIs" dxfId="0" priority="1" operator="equal">
      <formula>0</formula>
    </cfRule>
  </conditionalFormatting>
  <dataValidations count="2">
    <dataValidation type="whole" allowBlank="1" showInputMessage="1" showErrorMessage="1" sqref="G17:G21" xr:uid="{00000000-0002-0000-0100-000000000000}">
      <formula1>1</formula1>
      <formula2>1000000</formula2>
    </dataValidation>
    <dataValidation type="whole" allowBlank="1" showInputMessage="1" showErrorMessage="1" prompt="Digite la superficie (ha) estimada de cultivos secano (inv+verano) para las que aportará información a MGAP" sqref="G16" xr:uid="{00000000-0002-0000-0100-000001000000}">
      <formula1>1</formula1>
      <formula2>1000000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02000000}">
          <x14:formula1>
            <xm:f>LISTAS!$D$4:$D$23</xm:f>
          </x14:formula1>
          <xm:sqref>C13:C17</xm:sqref>
        </x14:dataValidation>
        <x14:dataValidation type="list" allowBlank="1" showInputMessage="1" showErrorMessage="1" xr:uid="{00000000-0002-0000-0100-000003000000}">
          <x14:formula1>
            <xm:f>LISTAS!$F$4:$F$8</xm:f>
          </x14:formula1>
          <xm:sqref>C19 C28</xm:sqref>
        </x14:dataValidation>
        <x14:dataValidation type="list" allowBlank="1" showInputMessage="1" showErrorMessage="1" xr:uid="{00000000-0002-0000-0100-000004000000}">
          <x14:formula1>
            <xm:f>LISTAS!$H$4:$H$8</xm:f>
          </x14:formula1>
          <xm:sqref>C21 C31 H16:H21</xm:sqref>
        </x14:dataValidation>
        <x14:dataValidation type="list" allowBlank="1" showInputMessage="1" showErrorMessage="1" xr:uid="{00000000-0002-0000-0100-000005000000}">
          <x14:formula1>
            <xm:f>LISTAS!$J$4:$J$8</xm:f>
          </x14:formula1>
          <xm:sqref>C42</xm:sqref>
        </x14:dataValidation>
        <x14:dataValidation type="list" allowBlank="1" showInputMessage="1" showErrorMessage="1" xr:uid="{00000000-0002-0000-0100-000006000000}">
          <x14:formula1>
            <xm:f>LISTAS!$L$4:$L$8</xm:f>
          </x14:formula1>
          <xm:sqref>C45</xm:sqref>
        </x14:dataValidation>
        <x14:dataValidation type="list" allowBlank="1" showInputMessage="1" showErrorMessage="1" xr:uid="{00000000-0002-0000-0100-000007000000}">
          <x14:formula1>
            <xm:f>LISTAS!$N$4:$N$5</xm:f>
          </x14:formula1>
          <xm:sqref>F12</xm:sqref>
        </x14:dataValidation>
        <x14:dataValidation type="list" allowBlank="1" showInputMessage="1" showErrorMessage="1" xr:uid="{00000000-0002-0000-0100-000008000000}">
          <x14:formula1>
            <xm:f>LISTAS!$P$4:$P$9</xm:f>
          </x14:formula1>
          <xm:sqref>F16:F21</xm:sqref>
        </x14:dataValidation>
        <x14:dataValidation type="list" allowBlank="1" showInputMessage="1" showErrorMessage="1" xr:uid="{00000000-0002-0000-0100-000009000000}">
          <x14:formula1>
            <xm:f>LISTAS!$R$4:$R$7</xm:f>
          </x14:formula1>
          <xm:sqref>F23:F26</xm:sqref>
        </x14:dataValidation>
        <x14:dataValidation type="list" allowBlank="1" showInputMessage="1" showErrorMessage="1" xr:uid="{00000000-0002-0000-0100-00000A000000}">
          <x14:formula1>
            <xm:f>LISTAS!$T$4:$T$7</xm:f>
          </x14:formula1>
          <xm:sqref>F31:F34</xm:sqref>
        </x14:dataValidation>
        <x14:dataValidation type="list" allowBlank="1" showInputMessage="1" showErrorMessage="1" xr:uid="{00000000-0002-0000-0100-00000B000000}">
          <x14:formula1>
            <xm:f>LISTAS!$V$4:$V$7</xm:f>
          </x14:formula1>
          <xm:sqref>F38</xm:sqref>
        </x14:dataValidation>
        <x14:dataValidation type="list" allowBlank="1" showInputMessage="1" showErrorMessage="1" xr:uid="{00000000-0002-0000-0100-00000C000000}">
          <x14:formula1>
            <xm:f>LISTAS!$Z$4:$Z$9</xm:f>
          </x14:formula1>
          <xm:sqref>F46</xm:sqref>
        </x14:dataValidation>
        <x14:dataValidation type="list" allowBlank="1" showInputMessage="1" showErrorMessage="1" prompt="Seleccione el/los departamento/s que corresponde/n a su zona de influencia" xr:uid="{00000000-0002-0000-0100-00000D000000}">
          <x14:formula1>
            <xm:f>LISTAS!$D$4:$D$23</xm:f>
          </x14:formula1>
          <xm:sqref>C12</xm:sqref>
        </x14:dataValidation>
        <x14:dataValidation type="list" allowBlank="1" showInputMessage="1" showErrorMessage="1" xr:uid="{00000000-0002-0000-0100-00000E000000}">
          <x14:formula1>
            <xm:f>LISTAS!$X$4:$X9</xm:f>
          </x14:formula1>
          <xm:sqref>F42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B3:Z25"/>
  <sheetViews>
    <sheetView workbookViewId="0">
      <selection activeCell="L11" sqref="L11"/>
    </sheetView>
  </sheetViews>
  <sheetFormatPr baseColWidth="10" defaultColWidth="11.44140625" defaultRowHeight="14.4"/>
  <cols>
    <col min="1" max="1" width="2.88671875" style="1" customWidth="1"/>
    <col min="2" max="2" width="35.44140625" style="4" customWidth="1"/>
    <col min="3" max="3" width="3.44140625" style="1" customWidth="1"/>
    <col min="4" max="4" width="17.88671875" style="4" customWidth="1"/>
    <col min="5" max="5" width="4.33203125" style="1" customWidth="1"/>
    <col min="6" max="6" width="22.109375" style="1" bestFit="1" customWidth="1"/>
    <col min="7" max="7" width="3.5546875" style="1" customWidth="1"/>
    <col min="8" max="8" width="14" style="1" bestFit="1" customWidth="1"/>
    <col min="9" max="9" width="3.88671875" style="1" customWidth="1"/>
    <col min="10" max="10" width="11.44140625" style="1"/>
    <col min="11" max="11" width="4.6640625" style="1" customWidth="1"/>
    <col min="12" max="12" width="23.44140625" style="1" bestFit="1" customWidth="1"/>
    <col min="13" max="13" width="3.88671875" style="1" customWidth="1"/>
    <col min="14" max="14" width="11.44140625" style="1"/>
    <col min="15" max="15" width="3" style="1" customWidth="1"/>
    <col min="16" max="16" width="11.44140625" style="1"/>
    <col min="17" max="17" width="3.5546875" style="1" customWidth="1"/>
    <col min="18" max="18" width="48.44140625" style="1" bestFit="1" customWidth="1"/>
    <col min="19" max="19" width="3.33203125" style="1" customWidth="1"/>
    <col min="20" max="20" width="23.6640625" style="1" bestFit="1" customWidth="1"/>
    <col min="21" max="21" width="3.109375" style="1" customWidth="1"/>
    <col min="22" max="22" width="23.88671875" style="4" bestFit="1" customWidth="1"/>
    <col min="23" max="23" width="3.33203125" style="1" customWidth="1"/>
    <col min="24" max="24" width="22.44140625" style="1" bestFit="1" customWidth="1"/>
    <col min="25" max="25" width="2.88671875" style="1" customWidth="1"/>
    <col min="26" max="26" width="26.88671875" style="1" bestFit="1" customWidth="1"/>
    <col min="27" max="16384" width="11.44140625" style="1"/>
  </cols>
  <sheetData>
    <row r="3" spans="2:26" s="4" customFormat="1">
      <c r="B3" s="14" t="s">
        <v>21</v>
      </c>
      <c r="D3" s="14" t="s">
        <v>46</v>
      </c>
      <c r="F3" s="14" t="s">
        <v>50</v>
      </c>
      <c r="G3" s="6"/>
      <c r="H3" s="14" t="s">
        <v>49</v>
      </c>
      <c r="I3" s="6"/>
      <c r="J3" s="14" t="s">
        <v>58</v>
      </c>
      <c r="L3" s="14" t="s">
        <v>59</v>
      </c>
      <c r="N3" s="5"/>
      <c r="P3" s="14" t="s">
        <v>67</v>
      </c>
      <c r="R3" s="14" t="s">
        <v>71</v>
      </c>
      <c r="S3" s="6"/>
      <c r="T3" s="14" t="s">
        <v>78</v>
      </c>
      <c r="V3" s="14" t="s">
        <v>81</v>
      </c>
      <c r="X3" s="14" t="s">
        <v>82</v>
      </c>
      <c r="Y3" s="6"/>
      <c r="Z3" s="14" t="s">
        <v>84</v>
      </c>
    </row>
    <row r="4" spans="2:26">
      <c r="B4" s="15" t="s">
        <v>0</v>
      </c>
      <c r="D4" s="5" t="s">
        <v>47</v>
      </c>
      <c r="F4" s="5" t="s">
        <v>53</v>
      </c>
      <c r="H4" s="30" t="s">
        <v>102</v>
      </c>
      <c r="J4" s="30" t="s">
        <v>96</v>
      </c>
      <c r="L4" s="5" t="s">
        <v>60</v>
      </c>
      <c r="N4" s="5" t="s">
        <v>65</v>
      </c>
      <c r="P4" s="5" t="s">
        <v>148</v>
      </c>
      <c r="R4" s="5" t="s">
        <v>72</v>
      </c>
      <c r="T4" s="5" t="s">
        <v>76</v>
      </c>
      <c r="V4" s="5" t="s">
        <v>127</v>
      </c>
      <c r="X4" s="30" t="s">
        <v>83</v>
      </c>
      <c r="Z4" s="5" t="s">
        <v>85</v>
      </c>
    </row>
    <row r="5" spans="2:26">
      <c r="B5" s="16" t="s">
        <v>1</v>
      </c>
      <c r="D5" s="7" t="s">
        <v>27</v>
      </c>
      <c r="F5" s="5" t="s">
        <v>54</v>
      </c>
      <c r="H5" s="30" t="s">
        <v>89</v>
      </c>
      <c r="J5" s="30" t="s">
        <v>97</v>
      </c>
      <c r="L5" s="5" t="s">
        <v>61</v>
      </c>
      <c r="N5" s="5" t="s">
        <v>66</v>
      </c>
      <c r="P5" s="5" t="s">
        <v>149</v>
      </c>
      <c r="R5" s="5" t="s">
        <v>73</v>
      </c>
      <c r="T5" s="5" t="s">
        <v>80</v>
      </c>
      <c r="V5" s="5" t="s">
        <v>128</v>
      </c>
      <c r="X5" s="30" t="s">
        <v>94</v>
      </c>
      <c r="Z5" s="5" t="s">
        <v>86</v>
      </c>
    </row>
    <row r="6" spans="2:26">
      <c r="B6" s="16" t="s">
        <v>2</v>
      </c>
      <c r="D6" s="5" t="s">
        <v>28</v>
      </c>
      <c r="F6" s="5" t="s">
        <v>55</v>
      </c>
      <c r="H6" s="30" t="s">
        <v>51</v>
      </c>
      <c r="J6" s="30" t="s">
        <v>98</v>
      </c>
      <c r="L6" s="5" t="s">
        <v>62</v>
      </c>
      <c r="P6" s="5" t="s">
        <v>68</v>
      </c>
      <c r="R6" s="5" t="s">
        <v>74</v>
      </c>
      <c r="T6" s="5" t="s">
        <v>79</v>
      </c>
      <c r="V6" s="5" t="s">
        <v>129</v>
      </c>
      <c r="X6" s="30" t="s">
        <v>95</v>
      </c>
      <c r="Z6" s="5" t="s">
        <v>87</v>
      </c>
    </row>
    <row r="7" spans="2:26">
      <c r="B7" s="16" t="s">
        <v>3</v>
      </c>
      <c r="D7" s="5" t="s">
        <v>29</v>
      </c>
      <c r="F7" s="5" t="s">
        <v>48</v>
      </c>
      <c r="H7" s="30" t="s">
        <v>52</v>
      </c>
      <c r="J7" s="30" t="s">
        <v>99</v>
      </c>
      <c r="L7" s="5" t="s">
        <v>63</v>
      </c>
      <c r="P7" s="5" t="s">
        <v>69</v>
      </c>
      <c r="R7" s="5" t="s">
        <v>75</v>
      </c>
      <c r="T7" s="5" t="s">
        <v>77</v>
      </c>
      <c r="V7" s="5" t="s">
        <v>130</v>
      </c>
      <c r="X7" s="30" t="s">
        <v>55</v>
      </c>
      <c r="Z7" s="5" t="s">
        <v>88</v>
      </c>
    </row>
    <row r="8" spans="2:26">
      <c r="B8" s="16" t="s">
        <v>4</v>
      </c>
      <c r="D8" s="5" t="s">
        <v>30</v>
      </c>
      <c r="F8" s="5" t="s">
        <v>56</v>
      </c>
      <c r="H8" s="30" t="s">
        <v>101</v>
      </c>
      <c r="J8" s="30" t="s">
        <v>100</v>
      </c>
      <c r="L8" s="5" t="s">
        <v>64</v>
      </c>
      <c r="P8" s="5" t="s">
        <v>150</v>
      </c>
      <c r="X8" s="30" t="s">
        <v>93</v>
      </c>
      <c r="Z8" s="5" t="s">
        <v>89</v>
      </c>
    </row>
    <row r="9" spans="2:26">
      <c r="B9" s="16" t="s">
        <v>19</v>
      </c>
      <c r="D9" s="5" t="s">
        <v>31</v>
      </c>
      <c r="P9" s="5" t="s">
        <v>70</v>
      </c>
      <c r="X9" s="30" t="s">
        <v>103</v>
      </c>
      <c r="Z9" s="5" t="s">
        <v>90</v>
      </c>
    </row>
    <row r="10" spans="2:26">
      <c r="B10" s="16" t="s">
        <v>5</v>
      </c>
      <c r="D10" s="5" t="s">
        <v>32</v>
      </c>
    </row>
    <row r="11" spans="2:26">
      <c r="B11" s="16" t="s">
        <v>6</v>
      </c>
      <c r="D11" s="5" t="s">
        <v>33</v>
      </c>
      <c r="F11" s="5" t="s">
        <v>113</v>
      </c>
    </row>
    <row r="12" spans="2:26">
      <c r="B12" s="16" t="s">
        <v>7</v>
      </c>
      <c r="D12" s="5" t="s">
        <v>34</v>
      </c>
      <c r="F12" s="5" t="s">
        <v>114</v>
      </c>
    </row>
    <row r="13" spans="2:26">
      <c r="B13" s="16" t="s">
        <v>8</v>
      </c>
      <c r="D13" s="5" t="s">
        <v>35</v>
      </c>
      <c r="F13" s="5" t="s">
        <v>116</v>
      </c>
    </row>
    <row r="14" spans="2:26">
      <c r="B14" s="16" t="s">
        <v>9</v>
      </c>
      <c r="D14" s="5" t="s">
        <v>36</v>
      </c>
      <c r="F14" s="5" t="s">
        <v>117</v>
      </c>
    </row>
    <row r="15" spans="2:26">
      <c r="B15" s="16" t="s">
        <v>10</v>
      </c>
      <c r="D15" s="5" t="s">
        <v>37</v>
      </c>
      <c r="F15" s="5" t="s">
        <v>115</v>
      </c>
    </row>
    <row r="16" spans="2:26">
      <c r="B16" s="16" t="s">
        <v>11</v>
      </c>
      <c r="D16" s="5" t="s">
        <v>38</v>
      </c>
    </row>
    <row r="17" spans="2:4">
      <c r="B17" s="16" t="s">
        <v>12</v>
      </c>
      <c r="D17" s="5" t="s">
        <v>39</v>
      </c>
    </row>
    <row r="18" spans="2:4" ht="28.8">
      <c r="B18" s="16" t="s">
        <v>13</v>
      </c>
      <c r="D18" s="5" t="s">
        <v>40</v>
      </c>
    </row>
    <row r="19" spans="2:4">
      <c r="B19" s="16" t="s">
        <v>14</v>
      </c>
      <c r="D19" s="5" t="s">
        <v>41</v>
      </c>
    </row>
    <row r="20" spans="2:4">
      <c r="B20" s="16" t="s">
        <v>15</v>
      </c>
      <c r="D20" s="5" t="s">
        <v>42</v>
      </c>
    </row>
    <row r="21" spans="2:4">
      <c r="B21" s="16" t="s">
        <v>20</v>
      </c>
      <c r="D21" s="5" t="s">
        <v>43</v>
      </c>
    </row>
    <row r="22" spans="2:4">
      <c r="B22" s="16" t="s">
        <v>16</v>
      </c>
      <c r="D22" s="5" t="s">
        <v>44</v>
      </c>
    </row>
    <row r="23" spans="2:4" ht="28.8">
      <c r="B23" s="16" t="s">
        <v>17</v>
      </c>
      <c r="D23" s="5" t="s">
        <v>45</v>
      </c>
    </row>
    <row r="24" spans="2:4">
      <c r="B24" s="16" t="s">
        <v>18</v>
      </c>
    </row>
    <row r="25" spans="2:4">
      <c r="B25" s="5" t="s">
        <v>130</v>
      </c>
    </row>
  </sheetData>
  <sheetProtection algorithmName="SHA-512" hashValue="Fsz8xmxfuwiBJpijIA97AjgY8t7dQvDfq/Qed4+mDpF+i3VL8KvffwwX2A97aqsJe6fELZy80Q6g2C1yPkbWgg==" saltValue="a0UyEn7AtsRWAJbzWNWfkQ==" spinCount="100000" sheet="1" objects="1" scenarios="1"/>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Informacion Administrativa</vt:lpstr>
      <vt:lpstr>Información Técnica</vt:lpstr>
      <vt:lpstr>LISTAS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Julieta Souza</dc:creator>
  <cp:lastModifiedBy>Cortelezzi Ferreyra Angela</cp:lastModifiedBy>
  <dcterms:created xsi:type="dcterms:W3CDTF">2021-06-08T02:55:12Z</dcterms:created>
  <dcterms:modified xsi:type="dcterms:W3CDTF">2023-03-24T16:51:09Z</dcterms:modified>
</cp:coreProperties>
</file>