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cocchiararo\AppData\Local\Microsoft\Windows\INetCache\Content.Outlook\64PIFFRV\"/>
    </mc:Choice>
  </mc:AlternateContent>
  <bookViews>
    <workbookView xWindow="0" yWindow="0" windowWidth="28800" windowHeight="12315"/>
  </bookViews>
  <sheets>
    <sheet name="Hoja1" sheetId="1" r:id="rId1"/>
    <sheet name="Hoja2" sheetId="2" state="hidden" r:id="rId2"/>
    <sheet name="Hoja3" sheetId="3" state="hidden" r:id="rId3"/>
  </sheets>
  <definedNames>
    <definedName name="_xlnm.Print_Area" localSheetId="0">Hoja1!$A$1:$L$199</definedName>
    <definedName name="asa">Hoja2!$F$98:$F$102</definedName>
    <definedName name="Fondo_Biotecnológico">Hoja2!$F$120:$F$122</definedName>
    <definedName name="Fondo_Biotecnológico_2024">Hoja2!$F$120:$F$122</definedName>
    <definedName name="Fondo_de_vinculación_tecnológica">Hoja2!$F$106:$F$119</definedName>
    <definedName name="Fondo_de_vinculación_tecnológica_2024">Hoja2!$F$106:$F$119</definedName>
    <definedName name="Fondo_electrónica_y_robótica">Hoja2!$F$103:$F$105</definedName>
    <definedName name="Fondo_electrónica_y_robótica_2024">Hoja2!$F$103:$F$105</definedName>
    <definedName name="Fondo_Industrial">Hoja2!$F$2:$F$35</definedName>
    <definedName name="Fondo_Industrial_2023">Hoja2!$F$37:$F$53</definedName>
    <definedName name="Fondo_Industrial_2024">Hoja2!$F$2:$F$36</definedName>
    <definedName name="Fondo_Industrial_2025">Hoja2!$F$54:$F$95</definedName>
    <definedName name="Fondo_Naranja">Hoja2!$F$98:$F$102</definedName>
    <definedName name="Fondo_Naranja_2024">Hoja2!$F$98:$F$102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0" i="1" l="1"/>
  <c r="J61" i="1"/>
  <c r="J62" i="1"/>
  <c r="J63" i="1"/>
  <c r="J64" i="1"/>
  <c r="J65" i="1"/>
  <c r="J66" i="1"/>
  <c r="J67" i="1"/>
  <c r="J68" i="1"/>
  <c r="J69" i="1"/>
  <c r="J70" i="1"/>
  <c r="J71" i="1"/>
  <c r="J72" i="1"/>
  <c r="J73" i="1"/>
  <c r="J57" i="1"/>
  <c r="J58" i="1"/>
  <c r="J59" i="1"/>
  <c r="A10" i="3"/>
  <c r="K68" i="1" l="1"/>
  <c r="K67" i="1"/>
  <c r="K66" i="1"/>
  <c r="K65" i="1"/>
  <c r="K64" i="1"/>
  <c r="K58" i="1" l="1"/>
  <c r="K57" i="1"/>
  <c r="B20" i="1" l="1"/>
  <c r="B19" i="1"/>
  <c r="B103" i="1" l="1"/>
  <c r="B102" i="1"/>
  <c r="B101" i="1"/>
  <c r="B36" i="1"/>
  <c r="I2" i="1"/>
  <c r="B40" i="1" l="1"/>
  <c r="A14" i="3"/>
  <c r="B14" i="3" s="1"/>
  <c r="A13" i="3"/>
  <c r="B13" i="3" s="1"/>
  <c r="B148" i="1" l="1"/>
  <c r="H19" i="1"/>
  <c r="B15" i="1"/>
  <c r="K59" i="1"/>
  <c r="K69" i="1" l="1"/>
  <c r="K60" i="1" l="1"/>
  <c r="K61" i="1"/>
  <c r="K62" i="1"/>
  <c r="K63" i="1"/>
  <c r="K70" i="1"/>
  <c r="K71" i="1"/>
  <c r="K72" i="1"/>
  <c r="K73" i="1"/>
  <c r="K74" i="1" l="1"/>
  <c r="C20" i="1" s="1"/>
</calcChain>
</file>

<file path=xl/sharedStrings.xml><?xml version="1.0" encoding="utf-8"?>
<sst xmlns="http://schemas.openxmlformats.org/spreadsheetml/2006/main" count="362" uniqueCount="336">
  <si>
    <t>Fondos de Política Industrial – DNI – MIEM – Rendición de cuentas y Memoria de metas/Memoria de avance en la ejecución v2024</t>
  </si>
  <si>
    <t xml:space="preserve">Instrumento del que es beneficiario (Elegir de la lista desplegable y borrar este paréntesis)
Área de Política Industrial, Dirección Nacional de Industrias, MIEM, Mercedes 1041 P1 esq. Río Negro.
Referencia Expediente Nº 20__-8-2-_______ (Completar y borrar este paréntesis).
</t>
  </si>
  <si>
    <t>Rendición de cuentas</t>
  </si>
  <si>
    <t xml:space="preserve">Ministerio de Industria, Energía y Minería
Dirección Nacional de Industrias
Área de Política Industrial
</t>
  </si>
  <si>
    <t>Presente</t>
  </si>
  <si>
    <t xml:space="preserve">______________________________________
Cr. (firma y nombre del Contador responsable)
___________________________________
N° CJPPU
</t>
  </si>
  <si>
    <t xml:space="preserve">
___________________________________
Timbre Profesional
</t>
  </si>
  <si>
    <t>Factura</t>
  </si>
  <si>
    <t>Fecha</t>
  </si>
  <si>
    <t>Proveedor</t>
  </si>
  <si>
    <t>Moneda</t>
  </si>
  <si>
    <t>Monto en pesos ($)</t>
  </si>
  <si>
    <t>UYU</t>
  </si>
  <si>
    <t>USD</t>
  </si>
  <si>
    <t>EUR</t>
  </si>
  <si>
    <t>Tipo de cambio</t>
  </si>
  <si>
    <t>Total</t>
  </si>
  <si>
    <t>Declaración del titular de la empresa</t>
  </si>
  <si>
    <t xml:space="preserve">DECLARA:
1. Que la Rendición que incluye todos los fondos utilizados en la fecha de referencia, reflejan bien y fielmente la utilización de los mismos y fueron emitidos en base a normas contables adecuadas.
2. Que los fondos recibidos se han aplicado para los fines dispuestos y de acuerdo a los procedimientos administrativos y financieros establecidos legalmente.
3. Que existe documentación de todas las operaciones realizadas, que se envió para su control y que existe copia de las mismas de forma que permita su revisión o consulta en cualquier momento, y sobre la cual se realizaron los registros correspondientes siguiendo criterios uniformes.
</t>
  </si>
  <si>
    <t xml:space="preserve">FIRMA _____________________________________________________________________
ACLARACION ________________________________________________________________
SELLO (si corresponde)
NOTA
Este documento deberá ser presentado en Mesa de Entrada MIEM (Atención presencial, Rincón 719, PB, Horario de atención: L a V de 10:00 a 15:00).
Al momento de la presentación, se debe indicar a Mesa de Entrada que la documentación adicional debe anexarse al Expediente original indicado al principio de este documento, completado por el interesado.
</t>
  </si>
  <si>
    <t>Memoria de metas/Memoria de avance en la ejecución</t>
  </si>
  <si>
    <t>El plan de ejecución (según el Formulario de postulación correspondiente) es el siguiente.</t>
  </si>
  <si>
    <t>Componente</t>
  </si>
  <si>
    <t xml:space="preserve">
Firma ___________________
Aclaración _______________
</t>
  </si>
  <si>
    <t xml:space="preserve">NOTA
Este documento deberá ser presentado en Mesa de Entrada MIEM (Atención presencial, Rincón 719, PB, Horario de atención: L a V de 10:00 a 15:00.
Al momento de la presentación, se debe indicar a Mesa de Entrada que la documentación adicional debe anexarse al Expediente original indicado al principio de este documento, completado por el interesado.
</t>
  </si>
  <si>
    <t>Monto sin IVA</t>
  </si>
  <si>
    <t xml:space="preserve">Área de Política Industrial, Dirección Nacional de Industrias, MIEM, Mercedes 1041 P1 esq. Río Negro.
</t>
  </si>
  <si>
    <t xml:space="preserve">Referencia Expediente Nº </t>
  </si>
  <si>
    <t>2024-8-2-0000859</t>
  </si>
  <si>
    <t>2024-8-2-0000860</t>
  </si>
  <si>
    <t>2024-8-2-0000914</t>
  </si>
  <si>
    <t>2024-8-2-0000984</t>
  </si>
  <si>
    <t>2024-8-2-0001012</t>
  </si>
  <si>
    <t>2024-8-2-0001042</t>
  </si>
  <si>
    <t>2024-8-2-0001072</t>
  </si>
  <si>
    <t>2024-8-2-0001102</t>
  </si>
  <si>
    <t>2024-8-2-0001149</t>
  </si>
  <si>
    <t>2024-8-2-0001161</t>
  </si>
  <si>
    <t>2024-8-2-0001163</t>
  </si>
  <si>
    <t>2024-8-2-0001164</t>
  </si>
  <si>
    <t>2024-8-2-0001165</t>
  </si>
  <si>
    <t>2024-8-2-0001166</t>
  </si>
  <si>
    <t>2024-8-2-0001168</t>
  </si>
  <si>
    <t>2024-8-2-0001169</t>
  </si>
  <si>
    <t>2024-8-2-0001171</t>
  </si>
  <si>
    <t>2024-8-2-0001172</t>
  </si>
  <si>
    <t>2024-8-2-0001173</t>
  </si>
  <si>
    <t>2024-8-2-0001175</t>
  </si>
  <si>
    <t>2024-8-2-0001176</t>
  </si>
  <si>
    <t>2024-8-2-0001177</t>
  </si>
  <si>
    <t>2024-8-2-0001178</t>
  </si>
  <si>
    <t>2024-8-2-0001191</t>
  </si>
  <si>
    <t>2024-8-2-0001192</t>
  </si>
  <si>
    <t>2024-8-2-0001195</t>
  </si>
  <si>
    <t>2024-8-2-0001196</t>
  </si>
  <si>
    <t>2024-8-2-0001200</t>
  </si>
  <si>
    <t>2024-8-2-0001210</t>
  </si>
  <si>
    <t>2024-8-2-0001212</t>
  </si>
  <si>
    <t>2024-8-2-0001221</t>
  </si>
  <si>
    <t>2024-8-2-0001222</t>
  </si>
  <si>
    <t>2024-8-2-0001224</t>
  </si>
  <si>
    <t>2024-8-2-0001266</t>
  </si>
  <si>
    <t>He realizado una revisión de la Rendición de Cuentas correspondiente a los fondos recibidos del Instrumento del que es beneficiario (Elegir de la lista desplegable y borrar este paréntesis) de la Dirección Nacional de Industrias y aplicados por (razón social) __________________________________________________________________, correspondientes al período del _______________________ al _______________________ (Completar y borrar este paréntesis).</t>
  </si>
  <si>
    <t>de la Dirección Nacional de Industrias y aplicados por</t>
  </si>
  <si>
    <t>GIOVANNI SAUTO S.R.L.</t>
  </si>
  <si>
    <t>POMODORO S.R.L.</t>
  </si>
  <si>
    <t>DI TULLIO ALEJANDRO DANIEL</t>
  </si>
  <si>
    <t>CABRERA SHKURTI LAUREANO MANUEL</t>
  </si>
  <si>
    <t>ULBRIKA URUGUAYA S.A.</t>
  </si>
  <si>
    <t>GARCÍA ACOSTA MARIO DAMIÁN</t>
  </si>
  <si>
    <t>ZONA M PROYECTOS S.A.S.</t>
  </si>
  <si>
    <t>OLIVERA COSTA GUTIERREZ FERNANDO</t>
  </si>
  <si>
    <t>NIRMEX S.A.</t>
  </si>
  <si>
    <t>BORDENAVE BEASLEY SOCIEDAD ANONIMA</t>
  </si>
  <si>
    <t>CAFE CAFE S.R.L.</t>
  </si>
  <si>
    <t>SANCHEZ FAGIAN GINO FRANCO</t>
  </si>
  <si>
    <t>CORTES CALOCA GERMAN</t>
  </si>
  <si>
    <t>DIL S.A.</t>
  </si>
  <si>
    <t>BERRUETA SEARA VANESSA SILVANA</t>
  </si>
  <si>
    <t>DEZENUR S.A.</t>
  </si>
  <si>
    <t>MIGLIONICO METALURGICA S.R.L.</t>
  </si>
  <si>
    <t>MATECO S.R.L.</t>
  </si>
  <si>
    <t>MAZZEI GONZALEZ GUILLERMO GASTON</t>
  </si>
  <si>
    <t>FM SERVICIOS S.A.S.</t>
  </si>
  <si>
    <t>A LOPEZ Y CIA. S.A.</t>
  </si>
  <si>
    <t>CONFITERIA IRISARRI S.A.</t>
  </si>
  <si>
    <t>DICAMP S.A.</t>
  </si>
  <si>
    <t>ALMAPLAST LTDA.</t>
  </si>
  <si>
    <t>SAMURIO BALDASSARI ALBERTO SEBASTIAN</t>
  </si>
  <si>
    <t>LOS TORNOS S.R.L.</t>
  </si>
  <si>
    <t>TIRTEL S.A.</t>
  </si>
  <si>
    <t>LIDERLENC S.A.</t>
  </si>
  <si>
    <t>GUSTADRI S.R.L.</t>
  </si>
  <si>
    <t>TACHINI PEDROZO OCTAVIO NICOMEDES</t>
  </si>
  <si>
    <t>IMPRONEK S.A.S.</t>
  </si>
  <si>
    <t>ROTOMOLDEOS NUEVA ERA S.A.</t>
  </si>
  <si>
    <t>PLASTICOS MYPAC S.A.</t>
  </si>
  <si>
    <t>BUENA BIRRA S.R.L.</t>
  </si>
  <si>
    <t xml:space="preserve">correspondientes al período del </t>
  </si>
  <si>
    <t>al</t>
  </si>
  <si>
    <t>La revisión fue realizada siguiendo las Normas Internacionales aplicables a los trabajos para atestiguar y los Pronunciamientos del Colegio de Contadores, Economistas y Administradores del Uruguay y no constituyen un examen de auditoria de acuerdo a normas de auditoria generalmente aceptadas para emitir un dictamen. Dicho tipo de revisión también cumple las disposiciones de la Ordenanza Nº 77 del Tribunal de Cuentas de la República y normas aplicables en la especie por la Contaduría General de la Nación. Esta rendición incluyó el cotejo con la documentación original de ingresos y egresos de fondos.
De acuerdo a la revisión y procedimientos aplicados, no tengo evidencia que se deban realizar modificaciones significativas al informe referido para que el mismo refleje adecuadamente los fondos recibidos y aplicados de acuerdo con normas y prácticas contables y financieras vigentes aplicables según el Contrato de Ejecución de Proyecto.</t>
  </si>
  <si>
    <t>Mi relación con la empresa es de Contador</t>
  </si>
  <si>
    <t>(si es independiente se debe agregar el respectivo timbre profesional; en caso de ser dependiente, se debe justificar fehacientemente tal extremo).</t>
  </si>
  <si>
    <t>Dependiente</t>
  </si>
  <si>
    <t>Independiente</t>
  </si>
  <si>
    <t xml:space="preserve"> timbre profesional; en caso de ser dependiente, se debe justificar fehacientemente tal extremo).</t>
  </si>
  <si>
    <t xml:space="preserve">(si es independiente se debe agregar el respectivo </t>
  </si>
  <si>
    <t>Hoja 1</t>
  </si>
  <si>
    <t>Hoja 3</t>
  </si>
  <si>
    <t xml:space="preserve">Quien suscribe, (Nombre), (Posición en la organización), (Nombre de la organización), 
</t>
  </si>
  <si>
    <t xml:space="preserve">con facultades suficientes y en relación a la utilización de fondos recibidos hasta el momento, del </t>
  </si>
  <si>
    <t>por valor de $U</t>
  </si>
  <si>
    <t>Comprobante de Pago</t>
  </si>
  <si>
    <t>correspondiente al proyecto Nº Expediente</t>
  </si>
  <si>
    <t xml:space="preserve">4. Que la presente certificación de la Rendición de Cuentas se realiza siguiendo las normas establecidas en la Ordenanza No. 77 del Tribunal de Cuentas, en la ciudad de Montevideo, </t>
  </si>
  <si>
    <t>HOJA 4</t>
  </si>
  <si>
    <t xml:space="preserve">La empresa </t>
  </si>
  <si>
    <t>con el Expediente</t>
  </si>
  <si>
    <t xml:space="preserve">se encuentra ejecutando el proyecto aprobado en el marco de la Convocatoria 2024 del </t>
  </si>
  <si>
    <t xml:space="preserve">Objetivos planteados
El proyecto titulado Nombre del proyecto, presenta el siguiente objetivo o conjunto de objetivos (según el Formulario de postulación correspondiente).
OBJETIVO: (Completar y borrar este paréntesis)
</t>
  </si>
  <si>
    <t>% de Inversión ejecutada</t>
  </si>
  <si>
    <t>Fecha del último pago</t>
  </si>
  <si>
    <t xml:space="preserve">Aclaraciones sobre las rendiciones:
Presente cualquier aclaración acerca de las rendiciones de cuentas.
Previo a realizar algún cambio de proveedor, monto o alcance, debe realizar una Solicitud de cambio de proyecto.
Tenga en cuenta que la “Memoria de metas/Memoria de avance en la ejecución” es un histórico de la ejecución del proyecto
1. Agregue todos los ítems comprometidos en el proyecto según informe de evaluación. 
2. Monto ejecutado en la moneda de origen. 
3. Fecha del último pago.
4. Indique qué porcentaje se ha pagado de dicho componente (Gastado/Total).
</t>
  </si>
  <si>
    <t>Dicha Rendición de Cuentas constituye una afirmación de la Dirección de</t>
  </si>
  <si>
    <t>sobre</t>
  </si>
  <si>
    <t>de los fondos a rendir cuentas en este período y de todas las aplicaciones efectuadas</t>
  </si>
  <si>
    <t xml:space="preserve">El proyecto titulado _______________, presenta el siguiente objetivo o conjunto de objetivos (según el Formulario de postulación correspondiente)_____________________. </t>
  </si>
  <si>
    <t>$U (indicar valor en número y letra)</t>
  </si>
  <si>
    <t>MONTEVIDEO</t>
  </si>
  <si>
    <t>COLONIA</t>
  </si>
  <si>
    <t>MALDONADO</t>
  </si>
  <si>
    <t>SORIANO</t>
  </si>
  <si>
    <t>CANELONES</t>
  </si>
  <si>
    <t>RIO NEGRO</t>
  </si>
  <si>
    <t>SALTO</t>
  </si>
  <si>
    <t>SAN JOSE</t>
  </si>
  <si>
    <t>PAYSANDU</t>
  </si>
  <si>
    <t>FLORIDA</t>
  </si>
  <si>
    <t>LAVALLEJA</t>
  </si>
  <si>
    <t>TACUAREMBO</t>
  </si>
  <si>
    <t>ARTIGAS</t>
  </si>
  <si>
    <t>CERRO LARGO</t>
  </si>
  <si>
    <t>DURAZNO</t>
  </si>
  <si>
    <t>FLORES</t>
  </si>
  <si>
    <t>RIVERA</t>
  </si>
  <si>
    <t>ROCHA</t>
  </si>
  <si>
    <t>TREINTA Y TRES</t>
  </si>
  <si>
    <t xml:space="preserve">He realizado una revisión de la Rendición de Cuentas correspondiente a los fondos recibidos del Instrumento </t>
  </si>
  <si>
    <t>(Nombre), (Posición en la empresa), (Nombre de la empresa)</t>
  </si>
  <si>
    <t>Componente del proyecto</t>
  </si>
  <si>
    <t>Monto invertido acumulado hasta la fecha</t>
  </si>
  <si>
    <t>el día ____ del mes de ________________ del año ________.</t>
  </si>
  <si>
    <t xml:space="preserve">Requisitos para registro de comprobantes
1. Debe rendirse solamente facturas correspondientes a los ítems de presupuesto presentados y elegibles en el Formulario de postulación al Instrumento del que es beneficiario.
2. Debe rendirse solamente aquellas facturas que fueron pagadas en el período de la rendición especificada.
3. Deben incluirse las facturas y además, en los casos que el pago no sean al contado, los comprobantes de pago que expliciten la cancelación de la deuda(o parte de la deuda) de la factura original que se está rindiendo, indicando el monto que cancelan. (Las facturas a crédito no justifican la inversión).
4. Debe presentar original y copia (para certificar COPIA FIEL) de todos los comprobantes indicados en la lista.
5. Las comprobantes deben ser de fecha posterior a la fecha de apertura del expediente correspondiente al proyecto presentado al Instrumento del que es beneficiario.
6. El Tipo de Cambio está definido por las bases de la convocatoria.
7. El valor del comprobante a considerar es SIN IVA ni otros impuestos nacionales.
</t>
  </si>
  <si>
    <t>2024-8-2-0001312</t>
  </si>
  <si>
    <t>AGUILAR OSORES GIULIANA ANTONIETA</t>
  </si>
  <si>
    <t>2024-8-2-0001358</t>
  </si>
  <si>
    <t>MACHADO SILVA MARGOT Y CHIVA MACHADO FLORENCIA SOLEDAD</t>
  </si>
  <si>
    <t>2024-8-2-0001464</t>
  </si>
  <si>
    <t>LA AGENCIA S.R.L.</t>
  </si>
  <si>
    <t>2024-8-2-0001512</t>
  </si>
  <si>
    <t>GARCIA PRESS MARIANA</t>
  </si>
  <si>
    <t>2024-8-2-0001530</t>
  </si>
  <si>
    <t>CUBIS SAS</t>
  </si>
  <si>
    <t>Naranja</t>
  </si>
  <si>
    <t>Industrial</t>
  </si>
  <si>
    <t>Expediente</t>
  </si>
  <si>
    <t>Empresa</t>
  </si>
  <si>
    <t>FER</t>
  </si>
  <si>
    <t>2024-8-2-0001394</t>
  </si>
  <si>
    <t>VICTOR CASTAÑO</t>
  </si>
  <si>
    <t>2024-8-2-0001499</t>
  </si>
  <si>
    <t>FOCUS</t>
  </si>
  <si>
    <t>2024-8-2-0001590</t>
  </si>
  <si>
    <t>BIOGENESIS</t>
  </si>
  <si>
    <t>2024-8-2-0001352</t>
  </si>
  <si>
    <t>Leonardo Dolara</t>
  </si>
  <si>
    <t>2024-8-2-0001501</t>
  </si>
  <si>
    <t>Pablo Reyes</t>
  </si>
  <si>
    <t>2024-8-2-0001665</t>
  </si>
  <si>
    <t>Ma Eugenia Montiel Fazzio</t>
  </si>
  <si>
    <t>2024-8-2-0001620</t>
  </si>
  <si>
    <t>Ana Paula Milan Cuadro</t>
  </si>
  <si>
    <t>2024-8-2-0001644</t>
  </si>
  <si>
    <t>Pablo Javier Amuz Lema</t>
  </si>
  <si>
    <t>2024-8-2-0001645</t>
  </si>
  <si>
    <t>Confido SA</t>
  </si>
  <si>
    <t>2024-8-2-0001648</t>
  </si>
  <si>
    <t>Leonardo Viñals Ivanich</t>
  </si>
  <si>
    <t>2024-8-2-0001647</t>
  </si>
  <si>
    <t>Lifenir SA</t>
  </si>
  <si>
    <t>2024-8-2-0001646</t>
  </si>
  <si>
    <t>Tejar SRL</t>
  </si>
  <si>
    <t>2024-8-2-0001678</t>
  </si>
  <si>
    <t>Carlos Gongorra Lopez</t>
  </si>
  <si>
    <t>2024-8-2-0001680</t>
  </si>
  <si>
    <t>Ripoll Veterinaria</t>
  </si>
  <si>
    <t>2024-8-2-0001681</t>
  </si>
  <si>
    <t>Jorge Anzorena Carrancio</t>
  </si>
  <si>
    <t>2024-8-2-0001682</t>
  </si>
  <si>
    <t>Cioli Echevarren</t>
  </si>
  <si>
    <t>2024-8-2-0001694</t>
  </si>
  <si>
    <t>Donut City SAS</t>
  </si>
  <si>
    <t>FVT</t>
  </si>
  <si>
    <t>2024-8-2-0001183</t>
  </si>
  <si>
    <t>2024-8-2-0001207</t>
  </si>
  <si>
    <t>GENEXA</t>
  </si>
  <si>
    <t>2024-8-2-0001188</t>
  </si>
  <si>
    <t>ALDA</t>
  </si>
  <si>
    <t>ASINDAL</t>
  </si>
  <si>
    <t>2024-8-2-00000010</t>
  </si>
  <si>
    <t>PRUEBA</t>
  </si>
  <si>
    <t>Fondo Industrial 2023</t>
  </si>
  <si>
    <t>Fondo Industrial 2024</t>
  </si>
  <si>
    <t>Fondo de Vinculación tecnológica 2024</t>
  </si>
  <si>
    <t>Fondo Biotecnológico 2024</t>
  </si>
  <si>
    <t>Fondo Naranja 2024</t>
  </si>
  <si>
    <t>Fondo Electrónica y Robótica 2024</t>
  </si>
  <si>
    <t>SHAFEL S.A.</t>
  </si>
  <si>
    <t>ARTOLA CANCLINI JUAN IGNACIO</t>
  </si>
  <si>
    <t>GAFIMAX SA</t>
  </si>
  <si>
    <t>VIVESTAR SA</t>
  </si>
  <si>
    <t>NEPOTIS S.A.</t>
  </si>
  <si>
    <t>CILIURCZUK LTDA.</t>
  </si>
  <si>
    <t>ABITOUY S.A.S. B.I.C.</t>
  </si>
  <si>
    <t>MAINTER S A</t>
  </si>
  <si>
    <t>DOS ORIENTALES S.A.S</t>
  </si>
  <si>
    <t>LABORATORIOS CAILLON Y HAMONET S A C I</t>
  </si>
  <si>
    <t>BRUTTEN S.A.S</t>
  </si>
  <si>
    <t>JAZZIC S.A.</t>
  </si>
  <si>
    <t>DOMS LTDA</t>
  </si>
  <si>
    <t>VALETOR S.A.</t>
  </si>
  <si>
    <t>ALKYSTAR S.A.S.</t>
  </si>
  <si>
    <t>MATIAS GONZALEZ SA</t>
  </si>
  <si>
    <t>MAPATEX S.A.</t>
  </si>
  <si>
    <t>2023-8-2-0000965</t>
  </si>
  <si>
    <t>2023-8-2-0001006</t>
  </si>
  <si>
    <t>2023-8-2-0001038</t>
  </si>
  <si>
    <t>2023-8-2-0001040</t>
  </si>
  <si>
    <t>2023-8-2-0001044</t>
  </si>
  <si>
    <t>2023-8-2-0001117</t>
  </si>
  <si>
    <t>2023-8-2-0001118</t>
  </si>
  <si>
    <t>2023-8-2-0001119</t>
  </si>
  <si>
    <t>2023-8-2-0001120</t>
  </si>
  <si>
    <t>2023-8-2-0001123</t>
  </si>
  <si>
    <t>2023-8-2-0001121</t>
  </si>
  <si>
    <t>2023-8-2-0001125</t>
  </si>
  <si>
    <t>2023-8-2-0001126</t>
  </si>
  <si>
    <t>2023-8-2-0001127</t>
  </si>
  <si>
    <t>2023-8-2-0001128</t>
  </si>
  <si>
    <t>2023-8-2-0001131</t>
  </si>
  <si>
    <t>2023-8-2-0001141</t>
  </si>
  <si>
    <t>Fondo Industrial 2025</t>
  </si>
  <si>
    <t>2025-8-2-0001482</t>
  </si>
  <si>
    <t>2025-8-2-0001484</t>
  </si>
  <si>
    <t>2025-8-2-0001486</t>
  </si>
  <si>
    <t>2025-8-2-0001495</t>
  </si>
  <si>
    <t>2025-8-2-0001498</t>
  </si>
  <si>
    <t>2025-8-2-0001500</t>
  </si>
  <si>
    <t>2025-8-2-0001506</t>
  </si>
  <si>
    <t>2025-8-2-0001511</t>
  </si>
  <si>
    <t>2025-8-2-0001585</t>
  </si>
  <si>
    <t>2025-8-2-0001591</t>
  </si>
  <si>
    <t>2025-8-2-0001603</t>
  </si>
  <si>
    <t>2025-8-2-0001604</t>
  </si>
  <si>
    <t>2025-8-2-0001616</t>
  </si>
  <si>
    <t>2025-8-2-0001631</t>
  </si>
  <si>
    <t>2025-8-2-0001634</t>
  </si>
  <si>
    <t>2025-8-2-0001640</t>
  </si>
  <si>
    <t>2025-8-2-0001645</t>
  </si>
  <si>
    <t>2025-8-2-0001646</t>
  </si>
  <si>
    <t>2025-8-2-0001647</t>
  </si>
  <si>
    <t>2025-8-2-0001648</t>
  </si>
  <si>
    <t>2025-8-2-0001653</t>
  </si>
  <si>
    <t>2025-8-2-0001655</t>
  </si>
  <si>
    <t>2025-8-2-0001660</t>
  </si>
  <si>
    <t>2025-8-2-0001667</t>
  </si>
  <si>
    <t>2025-8-2-0001670</t>
  </si>
  <si>
    <t>2025-8-2-0001671</t>
  </si>
  <si>
    <t>2025-8-2-0001672</t>
  </si>
  <si>
    <t>2025-8-2-0001676</t>
  </si>
  <si>
    <t>2025-8-2-0001678</t>
  </si>
  <si>
    <t>2025-8-2-0001680</t>
  </si>
  <si>
    <t>2025-8-2-0001686</t>
  </si>
  <si>
    <t>2025-8-2-0001688</t>
  </si>
  <si>
    <t>2025-8-2-0001689</t>
  </si>
  <si>
    <t>2025-8-2-0001691</t>
  </si>
  <si>
    <t>2025-8-2-0001692</t>
  </si>
  <si>
    <t>2025-8-2-0001694</t>
  </si>
  <si>
    <t>2025-8-2-0001724</t>
  </si>
  <si>
    <t>2025-8-2-0001840</t>
  </si>
  <si>
    <t>2025-8-2-0001841</t>
  </si>
  <si>
    <t>2025-8-2-0001589</t>
  </si>
  <si>
    <t>2025-8-2-0001642</t>
  </si>
  <si>
    <t>2025-8-2-0001627</t>
  </si>
  <si>
    <t xml:space="preserve">VALENTIN SRL </t>
  </si>
  <si>
    <t>AGROMADERA´S SRL</t>
  </si>
  <si>
    <t>ELCOR SA</t>
  </si>
  <si>
    <t>PLAMET LTDA</t>
  </si>
  <si>
    <t>PEREZ PEREZ SOLEDAD INES Y RABELINO FLORES JAVIER ANDRES</t>
  </si>
  <si>
    <t>SIMPLA SOLUTIONS SRL</t>
  </si>
  <si>
    <t>BUENO ALANIS CARLOS DANIEL</t>
  </si>
  <si>
    <t>DIBASUR S.A</t>
  </si>
  <si>
    <t>CLOVANY SA</t>
  </si>
  <si>
    <t>SEMAREN S.R.L.</t>
  </si>
  <si>
    <t>ALDIESAN SRL</t>
  </si>
  <si>
    <t xml:space="preserve">NEW HIGHLAND YTLO SOCIEDAD ANONIMA </t>
  </si>
  <si>
    <t>GARCIA PINTOS MONTES GUSTAVO FELIPE</t>
  </si>
  <si>
    <t>SANODELEITE S.R.L</t>
  </si>
  <si>
    <t>KALIJMANN CYMERMAN DAN</t>
  </si>
  <si>
    <t>JORGE CAMACHO E HIJOS S.R.L.</t>
  </si>
  <si>
    <t>REYES KSIONZEK JONATHAN ADRIAN, REYES HUTTON FREDI WILMER</t>
  </si>
  <si>
    <t>FELIX TURCONI JEAN PIERRE</t>
  </si>
  <si>
    <t>SANIROL S.A.</t>
  </si>
  <si>
    <t>VASER SAS</t>
  </si>
  <si>
    <t>NELIBAN SA</t>
  </si>
  <si>
    <t>NESTA LTDA</t>
  </si>
  <si>
    <t>BIRITA ALIMENTOS SAS</t>
  </si>
  <si>
    <t>FIRTUX SA</t>
  </si>
  <si>
    <t>CBMETAL SAS</t>
  </si>
  <si>
    <t xml:space="preserve">MODELO SRL </t>
  </si>
  <si>
    <t>TOC SAS</t>
  </si>
  <si>
    <t>BUDDHAKISS SRL</t>
  </si>
  <si>
    <t>REDOMON GROUP SAS</t>
  </si>
  <si>
    <t xml:space="preserve">ACO INOXIDABLE SRL </t>
  </si>
  <si>
    <t>LONFESUR SA</t>
  </si>
  <si>
    <t>RODRIGUEZ DIEGO Y DI LORENZO TOMAS</t>
  </si>
  <si>
    <t>MARGENES DEL RIO SA</t>
  </si>
  <si>
    <t xml:space="preserve">DEFUNGI SAS </t>
  </si>
  <si>
    <t xml:space="preserve">MELO BAZTERRICA LAURA Y BARBARA </t>
  </si>
  <si>
    <t xml:space="preserve">CELIO YAHN IRIS NELLY </t>
  </si>
  <si>
    <t xml:space="preserve">ARBIZA ZAPATA LUCIA </t>
  </si>
  <si>
    <t xml:space="preserve">RODRIGUEZ HERNANDEZ CIRO ALEJANDRO </t>
  </si>
  <si>
    <t>OCLERIL SA</t>
  </si>
  <si>
    <t>SANTERO MARTINEZ ANA INES</t>
  </si>
  <si>
    <t>ACRILICOS URUGUAYOS SRL</t>
  </si>
  <si>
    <t>COLORLABS SAS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</si>
</sst>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F800]dddd\,\ mmmm\ dd\,\ yyyy"/>
    <numFmt numFmtId="165" formatCode="[$-380A]d&quot; de &quot;mmmm&quot; de &quot;yyyy;@"/>
    <numFmt numFmtId="166" formatCode="&quot;$&quot;\ #,##0.00"/>
  </numFmts>
  <fonts count="6" x14ac:knownFonts="1">
    <font>
      <sz val="11"/>
      <color theme="1"/>
      <name val="Calibri"/>
      <family val="2"/>
      <scheme val="minor"/>
    </font>
    <font>
      <b/>
      <sz val="10"/>
      <color theme="1"/>
      <name val="Calibri"/>
      <family val="2"/>
    </font>
    <font>
      <sz val="11"/>
      <name val="Calibri"/>
      <family val="2"/>
      <scheme val="minor"/>
    </font>
    <font>
      <sz val="11"/>
      <color theme="0"/>
      <name val="Calibri"/>
      <family val="2"/>
      <scheme val="minor"/>
    </font>
    <font>
      <b/>
      <sz val="11"/>
      <name val="Calibri"/>
      <family val="2"/>
      <scheme val="minor"/>
    </font>
    <font>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88">
    <xf numFmtId="0" fontId="0" fillId="0" borderId="0" xfId="0"/>
    <xf numFmtId="0" fontId="0" fillId="2" borderId="1" xfId="0" applyFill="1" applyBorder="1" applyProtection="1">
      <protection locked="0"/>
    </xf>
    <xf numFmtId="0" fontId="0" fillId="2" borderId="6" xfId="0" applyFill="1" applyBorder="1" applyProtection="1">
      <protection locked="0"/>
    </xf>
    <xf numFmtId="0" fontId="0" fillId="2" borderId="6" xfId="0" applyFill="1" applyBorder="1" applyProtection="1"/>
    <xf numFmtId="0" fontId="0" fillId="2" borderId="0" xfId="0" applyFill="1" applyProtection="1">
      <protection locked="0"/>
    </xf>
    <xf numFmtId="0" fontId="0" fillId="2" borderId="2" xfId="0" applyFill="1" applyBorder="1" applyAlignment="1" applyProtection="1">
      <protection locked="0"/>
    </xf>
    <xf numFmtId="0" fontId="0" fillId="2" borderId="0" xfId="0" applyFill="1" applyBorder="1" applyProtection="1">
      <protection locked="0"/>
    </xf>
    <xf numFmtId="0" fontId="0" fillId="2" borderId="0" xfId="0" applyFill="1" applyAlignment="1" applyProtection="1">
      <alignment vertical="top" wrapText="1"/>
    </xf>
    <xf numFmtId="0" fontId="0" fillId="2" borderId="0" xfId="0" applyFill="1" applyProtection="1"/>
    <xf numFmtId="0" fontId="0" fillId="2" borderId="0" xfId="0" applyFill="1" applyAlignment="1" applyProtection="1">
      <alignment vertical="top"/>
      <protection locked="0"/>
    </xf>
    <xf numFmtId="0" fontId="0" fillId="2" borderId="0" xfId="0" applyFill="1" applyAlignment="1" applyProtection="1">
      <alignment vertical="top" wrapText="1"/>
      <protection locked="0"/>
    </xf>
    <xf numFmtId="0" fontId="0" fillId="2" borderId="0" xfId="0" applyFill="1" applyAlignment="1" applyProtection="1">
      <alignment horizontal="center" vertical="top" wrapText="1"/>
      <protection locked="0"/>
    </xf>
    <xf numFmtId="0" fontId="0" fillId="2" borderId="2" xfId="0" applyFill="1" applyBorder="1" applyAlignment="1" applyProtection="1">
      <alignment horizontal="center"/>
      <protection locked="0"/>
    </xf>
    <xf numFmtId="0" fontId="0" fillId="2" borderId="3" xfId="0" applyFill="1" applyBorder="1" applyAlignment="1" applyProtection="1">
      <alignment horizontal="center"/>
      <protection locked="0"/>
    </xf>
    <xf numFmtId="14" fontId="0" fillId="2" borderId="1" xfId="0" applyNumberFormat="1" applyFill="1" applyBorder="1" applyProtection="1">
      <protection locked="0"/>
    </xf>
    <xf numFmtId="4" fontId="0" fillId="2" borderId="1" xfId="0" applyNumberFormat="1" applyFill="1" applyBorder="1" applyProtection="1">
      <protection locked="0"/>
    </xf>
    <xf numFmtId="4" fontId="0" fillId="2" borderId="1" xfId="0" applyNumberFormat="1" applyFill="1" applyBorder="1" applyProtection="1"/>
    <xf numFmtId="4" fontId="0" fillId="2" borderId="1" xfId="0" applyNumberFormat="1" applyFill="1" applyBorder="1" applyAlignment="1" applyProtection="1">
      <protection locked="0"/>
    </xf>
    <xf numFmtId="0" fontId="2" fillId="0" borderId="0" xfId="0" applyFont="1"/>
    <xf numFmtId="0" fontId="3" fillId="0" borderId="0" xfId="0" applyFont="1"/>
    <xf numFmtId="0" fontId="3" fillId="0" borderId="0" xfId="0" applyFont="1" applyAlignment="1">
      <alignment vertical="center" wrapText="1"/>
    </xf>
    <xf numFmtId="0" fontId="3" fillId="0" borderId="0" xfId="0" applyFont="1" applyAlignment="1">
      <alignment vertical="center"/>
    </xf>
    <xf numFmtId="14" fontId="3" fillId="0" borderId="0" xfId="0" applyNumberFormat="1" applyFont="1" applyAlignment="1">
      <alignment vertical="center" wrapText="1"/>
    </xf>
    <xf numFmtId="165" fontId="3" fillId="0" borderId="0" xfId="0" applyNumberFormat="1" applyFont="1" applyAlignment="1">
      <alignment vertical="center" wrapText="1"/>
    </xf>
    <xf numFmtId="0" fontId="3" fillId="0" borderId="0" xfId="0" applyFont="1" applyAlignment="1">
      <alignment horizontal="center"/>
    </xf>
    <xf numFmtId="0" fontId="2" fillId="0" borderId="0" xfId="0" applyFont="1" applyBorder="1"/>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horizontal="center" vertical="center"/>
    </xf>
    <xf numFmtId="0" fontId="2" fillId="5" borderId="1"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0" xfId="0" applyFont="1" applyFill="1" applyBorder="1" applyAlignment="1">
      <alignment horizontal="left" vertical="center"/>
    </xf>
    <xf numFmtId="2" fontId="2" fillId="3" borderId="0" xfId="0" applyNumberFormat="1" applyFont="1" applyFill="1" applyBorder="1" applyAlignment="1">
      <alignment horizontal="center" vertical="center"/>
    </xf>
    <xf numFmtId="0" fontId="2" fillId="3" borderId="0" xfId="0" applyFont="1" applyFill="1"/>
    <xf numFmtId="14" fontId="2" fillId="3" borderId="0" xfId="0" applyNumberFormat="1" applyFont="1" applyFill="1" applyBorder="1" applyAlignment="1">
      <alignment horizontal="center" vertical="center"/>
    </xf>
    <xf numFmtId="0" fontId="2" fillId="4" borderId="0" xfId="0" applyFont="1" applyFill="1" applyBorder="1" applyAlignment="1">
      <alignment horizontal="center" vertical="center"/>
    </xf>
    <xf numFmtId="0" fontId="2" fillId="4" borderId="0" xfId="0" applyFont="1" applyFill="1" applyBorder="1" applyAlignment="1">
      <alignment horizontal="left" vertical="center"/>
    </xf>
    <xf numFmtId="2" fontId="2" fillId="4" borderId="8" xfId="0" applyNumberFormat="1" applyFont="1" applyFill="1" applyBorder="1" applyAlignment="1">
      <alignment horizontal="center" vertical="center"/>
    </xf>
    <xf numFmtId="0" fontId="2" fillId="4" borderId="0" xfId="0" applyFont="1" applyFill="1"/>
    <xf numFmtId="2" fontId="2" fillId="4" borderId="0" xfId="0" applyNumberFormat="1" applyFont="1" applyFill="1" applyAlignment="1">
      <alignment horizontal="center"/>
    </xf>
    <xf numFmtId="2" fontId="2" fillId="4" borderId="0" xfId="0" applyNumberFormat="1" applyFont="1" applyFill="1" applyBorder="1" applyAlignment="1">
      <alignment horizontal="center" vertical="center"/>
    </xf>
    <xf numFmtId="0" fontId="2" fillId="0" borderId="0" xfId="0" applyFont="1" applyAlignment="1">
      <alignment horizontal="center" vertical="center"/>
    </xf>
    <xf numFmtId="0" fontId="5" fillId="0" borderId="0" xfId="0" applyFont="1"/>
    <xf numFmtId="0" fontId="2" fillId="6" borderId="0" xfId="0" applyFont="1" applyFill="1"/>
    <xf numFmtId="0" fontId="0" fillId="2" borderId="2" xfId="0" applyFill="1" applyBorder="1" applyAlignment="1" applyProtection="1">
      <alignment horizontal="center"/>
      <protection locked="0"/>
    </xf>
    <xf numFmtId="0" fontId="0" fillId="2" borderId="3" xfId="0" applyFill="1" applyBorder="1" applyAlignment="1" applyProtection="1">
      <alignment horizontal="center"/>
      <protection locked="0"/>
    </xf>
    <xf numFmtId="0" fontId="0" fillId="2" borderId="0" xfId="0" applyFill="1" applyAlignment="1" applyProtection="1">
      <alignment horizontal="center" vertical="top" wrapText="1"/>
      <protection locked="0"/>
    </xf>
    <xf numFmtId="0" fontId="0" fillId="2" borderId="1" xfId="0" applyFill="1" applyBorder="1" applyAlignment="1" applyProtection="1">
      <alignment horizontal="center" wrapText="1"/>
      <protection locked="0"/>
    </xf>
    <xf numFmtId="0" fontId="0" fillId="2"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0" fillId="2" borderId="4"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2" borderId="4" xfId="0" applyFill="1" applyBorder="1" applyAlignment="1" applyProtection="1">
      <alignment horizontal="center" vertical="center" wrapText="1"/>
      <protection locked="0"/>
    </xf>
    <xf numFmtId="0" fontId="0" fillId="2" borderId="5" xfId="0" applyFill="1" applyBorder="1" applyAlignment="1" applyProtection="1">
      <alignment horizontal="center" vertical="center" wrapText="1"/>
      <protection locked="0"/>
    </xf>
    <xf numFmtId="0" fontId="2" fillId="2" borderId="0" xfId="0" applyFont="1" applyFill="1" applyAlignment="1" applyProtection="1">
      <alignment horizontal="left" vertical="top" wrapText="1"/>
    </xf>
    <xf numFmtId="0" fontId="2" fillId="2" borderId="0" xfId="0" applyFont="1" applyFill="1" applyAlignment="1" applyProtection="1">
      <alignment horizontal="center" vertical="top" wrapText="1"/>
      <protection locked="0"/>
    </xf>
    <xf numFmtId="0" fontId="0" fillId="2" borderId="0" xfId="0" applyFill="1" applyAlignment="1" applyProtection="1">
      <alignment horizontal="left" vertical="top" wrapText="1"/>
    </xf>
    <xf numFmtId="0" fontId="0" fillId="2" borderId="0" xfId="0" applyFill="1" applyAlignment="1" applyProtection="1">
      <alignment horizontal="center" vertical="top" wrapText="1"/>
    </xf>
    <xf numFmtId="0" fontId="0" fillId="2" borderId="0" xfId="0" applyNumberFormat="1" applyFill="1" applyAlignment="1" applyProtection="1">
      <alignment horizontal="left" vertical="top"/>
    </xf>
    <xf numFmtId="0" fontId="1" fillId="0" borderId="0" xfId="0" applyFont="1" applyAlignment="1" applyProtection="1">
      <alignment horizontal="center" vertical="center"/>
    </xf>
    <xf numFmtId="164" fontId="0" fillId="2" borderId="0" xfId="0" applyNumberFormat="1" applyFill="1" applyAlignment="1" applyProtection="1">
      <alignment horizontal="center" vertical="top" wrapText="1"/>
    </xf>
    <xf numFmtId="0" fontId="0" fillId="2" borderId="0" xfId="0" applyFill="1" applyAlignment="1" applyProtection="1">
      <alignment horizontal="right" vertical="center" wrapText="1"/>
      <protection locked="0"/>
    </xf>
    <xf numFmtId="0" fontId="0" fillId="2" borderId="0" xfId="0" applyNumberFormat="1" applyFill="1" applyAlignment="1" applyProtection="1">
      <alignment horizontal="left" vertical="top" wrapText="1"/>
    </xf>
    <xf numFmtId="0" fontId="0" fillId="2" borderId="0" xfId="0" applyFill="1" applyAlignment="1" applyProtection="1">
      <alignment horizontal="left" vertical="top"/>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0" fillId="2" borderId="10"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1" fillId="0" borderId="0" xfId="0" applyFont="1" applyAlignment="1" applyProtection="1">
      <alignment horizontal="center" vertical="center"/>
      <protection locked="0"/>
    </xf>
    <xf numFmtId="0" fontId="0" fillId="2" borderId="0" xfId="0" applyFill="1" applyAlignment="1" applyProtection="1">
      <alignment horizontal="center"/>
      <protection locked="0"/>
    </xf>
    <xf numFmtId="0" fontId="0" fillId="2" borderId="0" xfId="0" applyFill="1" applyAlignment="1" applyProtection="1">
      <alignment horizontal="center"/>
    </xf>
    <xf numFmtId="0" fontId="0" fillId="2" borderId="0" xfId="0" applyFill="1" applyBorder="1" applyAlignment="1" applyProtection="1">
      <alignment horizontal="center"/>
      <protection locked="0"/>
    </xf>
    <xf numFmtId="0" fontId="0" fillId="2" borderId="0" xfId="0" applyFill="1" applyBorder="1" applyAlignment="1" applyProtection="1">
      <alignment horizontal="left" vertical="top" wrapText="1"/>
    </xf>
    <xf numFmtId="0" fontId="0" fillId="2" borderId="0" xfId="0" applyFill="1" applyBorder="1" applyAlignment="1" applyProtection="1">
      <alignment horizontal="left" vertical="top"/>
    </xf>
    <xf numFmtId="0" fontId="0" fillId="2" borderId="6" xfId="0" applyFill="1" applyBorder="1" applyAlignment="1" applyProtection="1">
      <alignment horizontal="center"/>
      <protection locked="0"/>
    </xf>
    <xf numFmtId="0" fontId="0" fillId="2" borderId="1" xfId="0" applyFill="1" applyBorder="1" applyAlignment="1" applyProtection="1">
      <alignment horizontal="center"/>
      <protection locked="0"/>
    </xf>
    <xf numFmtId="4" fontId="0" fillId="2" borderId="1" xfId="0" applyNumberFormat="1" applyFill="1" applyBorder="1" applyAlignment="1" applyProtection="1">
      <alignment horizontal="center"/>
      <protection locked="0"/>
    </xf>
    <xf numFmtId="14" fontId="0" fillId="2" borderId="1" xfId="0" applyNumberFormat="1" applyFill="1" applyBorder="1" applyAlignment="1" applyProtection="1">
      <alignment horizontal="center"/>
      <protection locked="0"/>
    </xf>
    <xf numFmtId="9" fontId="0" fillId="2" borderId="1" xfId="0" applyNumberFormat="1" applyFill="1" applyBorder="1" applyAlignment="1" applyProtection="1">
      <alignment horizontal="center"/>
      <protection locked="0"/>
    </xf>
    <xf numFmtId="0" fontId="0" fillId="2" borderId="0" xfId="0" applyFill="1" applyAlignment="1" applyProtection="1">
      <alignment horizontal="center" wrapText="1"/>
    </xf>
    <xf numFmtId="166" fontId="0" fillId="2" borderId="0" xfId="0" applyNumberFormat="1" applyFill="1" applyAlignment="1" applyProtection="1">
      <alignment horizontal="left" vertical="top" wrapText="1"/>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2" fillId="2" borderId="0" xfId="0" applyFont="1" applyFill="1" applyAlignment="1" applyProtection="1">
      <alignment horizontal="center" vertical="top" wrapText="1"/>
    </xf>
    <xf numFmtId="0" fontId="3" fillId="0" borderId="0" xfId="0" applyFont="1" applyAlignment="1">
      <alignment horizontal="center" vertical="center" wrapText="1"/>
    </xf>
    <xf numFmtId="0" fontId="3" fillId="0" borderId="0" xfId="0" applyFont="1" applyAlignment="1">
      <alignment horizontal="center"/>
    </xf>
  </cellXfs>
  <cellStyles count="1">
    <cellStyle name="Normal" xfId="0" builtinId="0"/>
  </cellStyles>
  <dxfs count="1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EZ197"/>
  <sheetViews>
    <sheetView tabSelected="1" view="pageBreakPreview" zoomScaleNormal="100" zoomScaleSheetLayoutView="100" workbookViewId="0">
      <selection activeCell="E4" sqref="E4:H4"/>
    </sheetView>
  </sheetViews>
  <sheetFormatPr baseColWidth="10" defaultRowHeight="15" x14ac:dyDescent="0.25"/>
  <cols>
    <col min="1" max="1" width="4.28515625" style="4" customWidth="1"/>
    <col min="2" max="4" width="11.42578125" style="4"/>
    <col min="5" max="5" width="13.85546875" style="4" customWidth="1"/>
    <col min="6" max="9" width="11.42578125" style="4"/>
    <col min="10" max="10" width="11.85546875" style="4" bestFit="1" customWidth="1"/>
    <col min="11" max="11" width="11.42578125" style="4"/>
    <col min="12" max="12" width="3.28515625" style="4" customWidth="1"/>
    <col min="13" max="16384" width="11.42578125" style="4"/>
  </cols>
  <sheetData>
    <row r="1" spans="2:11 16379:16380" x14ac:dyDescent="0.25">
      <c r="B1" s="59" t="s">
        <v>0</v>
      </c>
      <c r="C1" s="59"/>
      <c r="D1" s="59"/>
      <c r="E1" s="59"/>
      <c r="F1" s="59"/>
      <c r="G1" s="59"/>
      <c r="H1" s="59"/>
      <c r="I1" s="59"/>
      <c r="J1" s="59"/>
      <c r="K1" s="59"/>
    </row>
    <row r="2" spans="2:11 16379:16380" ht="15" customHeight="1" x14ac:dyDescent="0.25">
      <c r="B2" s="61"/>
      <c r="C2" s="61"/>
      <c r="D2" s="61"/>
      <c r="E2" s="61"/>
      <c r="F2" s="61"/>
      <c r="G2" s="61"/>
      <c r="H2" s="61"/>
      <c r="I2" s="60">
        <f ca="1">TODAY()</f>
        <v>46085</v>
      </c>
      <c r="J2" s="60"/>
      <c r="K2" s="60"/>
      <c r="XEY2" s="18"/>
      <c r="XEZ2" s="18"/>
    </row>
    <row r="3" spans="2:11 16379:16380" ht="15" customHeight="1" x14ac:dyDescent="0.25">
      <c r="B3" s="57"/>
      <c r="C3" s="57"/>
      <c r="D3" s="57"/>
      <c r="E3" s="57"/>
      <c r="F3" s="57"/>
      <c r="G3" s="57"/>
      <c r="H3" s="57"/>
      <c r="I3" s="57"/>
      <c r="J3" s="57"/>
      <c r="K3" s="57"/>
      <c r="XEY3" s="18"/>
      <c r="XEZ3" s="18"/>
    </row>
    <row r="4" spans="2:11 16379:16380" ht="15" customHeight="1" x14ac:dyDescent="0.25">
      <c r="B4" s="56" t="s">
        <v>1</v>
      </c>
      <c r="C4" s="56"/>
      <c r="D4" s="56"/>
      <c r="E4" s="46"/>
      <c r="F4" s="46"/>
      <c r="G4" s="46"/>
      <c r="H4" s="46"/>
      <c r="I4" s="7"/>
      <c r="J4" s="7"/>
      <c r="K4" s="7"/>
      <c r="XEY4" s="18"/>
      <c r="XEZ4" s="18"/>
    </row>
    <row r="5" spans="2:11 16379:16380" ht="15" customHeight="1" x14ac:dyDescent="0.25">
      <c r="B5" s="56" t="s">
        <v>26</v>
      </c>
      <c r="C5" s="56"/>
      <c r="D5" s="56"/>
      <c r="E5" s="56"/>
      <c r="F5" s="56"/>
      <c r="G5" s="56"/>
      <c r="H5" s="56"/>
      <c r="I5" s="56"/>
      <c r="J5" s="56"/>
      <c r="K5" s="56"/>
      <c r="XEY5" s="18"/>
      <c r="XEZ5" s="18"/>
    </row>
    <row r="6" spans="2:11 16379:16380" x14ac:dyDescent="0.25">
      <c r="B6" s="56" t="s">
        <v>27</v>
      </c>
      <c r="C6" s="56"/>
      <c r="D6" s="46"/>
      <c r="E6" s="46"/>
      <c r="F6" s="10"/>
      <c r="G6" s="11"/>
      <c r="H6" s="10"/>
      <c r="I6" s="10"/>
      <c r="J6" s="10"/>
      <c r="K6" s="10"/>
      <c r="XEY6" s="18"/>
      <c r="XEZ6" s="18"/>
    </row>
    <row r="7" spans="2:11 16379:16380" x14ac:dyDescent="0.25">
      <c r="B7" s="57"/>
      <c r="C7" s="57"/>
      <c r="D7" s="57"/>
      <c r="E7" s="57"/>
      <c r="F7" s="57"/>
      <c r="G7" s="57"/>
      <c r="H7" s="57"/>
      <c r="I7" s="57"/>
      <c r="J7" s="57"/>
      <c r="K7" s="57"/>
      <c r="XEY7" s="18"/>
      <c r="XEZ7" s="18"/>
    </row>
    <row r="8" spans="2:11 16379:16380" x14ac:dyDescent="0.25">
      <c r="B8" s="57" t="s">
        <v>2</v>
      </c>
      <c r="C8" s="57"/>
      <c r="D8" s="57"/>
      <c r="E8" s="57"/>
      <c r="F8" s="57"/>
      <c r="G8" s="57"/>
      <c r="H8" s="57"/>
      <c r="I8" s="57"/>
      <c r="J8" s="57"/>
      <c r="K8" s="57"/>
      <c r="XEY8" s="18"/>
      <c r="XEZ8" s="18"/>
    </row>
    <row r="9" spans="2:11 16379:16380" x14ac:dyDescent="0.25">
      <c r="B9" s="7"/>
      <c r="C9" s="7"/>
      <c r="D9" s="7"/>
      <c r="E9" s="7"/>
      <c r="F9" s="7"/>
      <c r="G9" s="7"/>
      <c r="H9" s="7"/>
      <c r="I9" s="7"/>
      <c r="J9" s="7"/>
      <c r="K9" s="7"/>
      <c r="XEY9" s="18"/>
      <c r="XEZ9" s="18"/>
    </row>
    <row r="10" spans="2:11 16379:16380" x14ac:dyDescent="0.25">
      <c r="B10" s="56" t="s">
        <v>3</v>
      </c>
      <c r="C10" s="56"/>
      <c r="D10" s="56"/>
      <c r="E10" s="56"/>
      <c r="F10" s="56"/>
      <c r="G10" s="56"/>
      <c r="H10" s="56"/>
      <c r="I10" s="56"/>
      <c r="J10" s="56"/>
      <c r="K10" s="56"/>
      <c r="XEY10" s="18"/>
      <c r="XEZ10" s="18"/>
    </row>
    <row r="11" spans="2:11 16379:16380" x14ac:dyDescent="0.25">
      <c r="B11" s="56"/>
      <c r="C11" s="56"/>
      <c r="D11" s="56"/>
      <c r="E11" s="56"/>
      <c r="F11" s="56"/>
      <c r="G11" s="56"/>
      <c r="H11" s="56"/>
      <c r="I11" s="56"/>
      <c r="J11" s="56"/>
      <c r="K11" s="56"/>
      <c r="XEY11" s="18"/>
      <c r="XEZ11" s="18"/>
    </row>
    <row r="12" spans="2:11 16379:16380" x14ac:dyDescent="0.25">
      <c r="B12" s="56"/>
      <c r="C12" s="56"/>
      <c r="D12" s="56"/>
      <c r="E12" s="56"/>
      <c r="F12" s="56"/>
      <c r="G12" s="56"/>
      <c r="H12" s="56"/>
      <c r="I12" s="56"/>
      <c r="J12" s="56"/>
      <c r="K12" s="56"/>
      <c r="XEY12" s="18"/>
      <c r="XEZ12" s="18"/>
    </row>
    <row r="13" spans="2:11 16379:16380" x14ac:dyDescent="0.25">
      <c r="B13" s="56"/>
      <c r="C13" s="56"/>
      <c r="D13" s="56"/>
      <c r="E13" s="56"/>
      <c r="F13" s="56"/>
      <c r="G13" s="56"/>
      <c r="H13" s="56"/>
      <c r="I13" s="56"/>
      <c r="J13" s="56"/>
      <c r="K13" s="56"/>
      <c r="XEY13" s="18"/>
      <c r="XEZ13" s="18"/>
    </row>
    <row r="14" spans="2:11 16379:16380" x14ac:dyDescent="0.25">
      <c r="B14" s="56" t="s">
        <v>4</v>
      </c>
      <c r="C14" s="56"/>
      <c r="D14" s="56"/>
      <c r="E14" s="56"/>
      <c r="F14" s="56"/>
      <c r="G14" s="56"/>
      <c r="H14" s="56"/>
      <c r="I14" s="56"/>
      <c r="J14" s="56"/>
      <c r="K14" s="56"/>
      <c r="XEY14" s="18"/>
      <c r="XEZ14" s="18"/>
    </row>
    <row r="15" spans="2:11 16379:16380" x14ac:dyDescent="0.25">
      <c r="B15" s="62" t="e">
        <f ca="1">Hoja3!A8&amp;" " &amp;E4&amp;" " &amp;Hoja3!A9&amp;" " &amp;Hoja3!A10&amp;" " &amp;Hoja3!A11&amp;" "&amp;Hoja3!B13&amp;" " &amp;Hoja3!A12&amp;" " &amp;Hoja3!B14</f>
        <v>#N/A</v>
      </c>
      <c r="C15" s="62"/>
      <c r="D15" s="62"/>
      <c r="E15" s="62"/>
      <c r="F15" s="62"/>
      <c r="G15" s="62"/>
      <c r="H15" s="62"/>
      <c r="I15" s="62"/>
      <c r="J15" s="62"/>
      <c r="K15" s="62"/>
      <c r="XEY15" s="18"/>
      <c r="XEZ15" s="18"/>
    </row>
    <row r="16" spans="2:11 16379:16380" x14ac:dyDescent="0.25">
      <c r="B16" s="62"/>
      <c r="C16" s="62"/>
      <c r="D16" s="62"/>
      <c r="E16" s="62"/>
      <c r="F16" s="62"/>
      <c r="G16" s="62"/>
      <c r="H16" s="62"/>
      <c r="I16" s="62"/>
      <c r="J16" s="62"/>
      <c r="K16" s="62"/>
      <c r="XEY16" s="18"/>
      <c r="XEZ16" s="18"/>
    </row>
    <row r="17" spans="2:11 16379:16380" x14ac:dyDescent="0.25">
      <c r="B17" s="62"/>
      <c r="C17" s="62"/>
      <c r="D17" s="62"/>
      <c r="E17" s="62"/>
      <c r="F17" s="62"/>
      <c r="G17" s="62"/>
      <c r="H17" s="62"/>
      <c r="I17" s="62"/>
      <c r="J17" s="62"/>
      <c r="K17" s="62"/>
      <c r="XEY17" s="18"/>
      <c r="XEZ17" s="18"/>
    </row>
    <row r="18" spans="2:11 16379:16380" x14ac:dyDescent="0.25">
      <c r="B18" s="62"/>
      <c r="C18" s="62"/>
      <c r="D18" s="62"/>
      <c r="E18" s="62"/>
      <c r="F18" s="62"/>
      <c r="G18" s="62"/>
      <c r="H18" s="62"/>
      <c r="I18" s="62"/>
      <c r="J18" s="62"/>
      <c r="K18" s="62"/>
      <c r="XEY18" s="18"/>
      <c r="XEZ18" s="18"/>
    </row>
    <row r="19" spans="2:11 16379:16380" ht="15" customHeight="1" x14ac:dyDescent="0.25">
      <c r="B19" s="63" t="str">
        <f>Hoja3!E8</f>
        <v>Dicha Rendición de Cuentas constituye una afirmación de la Dirección de</v>
      </c>
      <c r="C19" s="63"/>
      <c r="D19" s="63"/>
      <c r="E19" s="63"/>
      <c r="F19" s="63"/>
      <c r="G19" s="63"/>
      <c r="H19" s="56" t="e">
        <f>Hoja3!A10</f>
        <v>#N/A</v>
      </c>
      <c r="I19" s="56"/>
      <c r="J19" s="56"/>
      <c r="K19" s="7"/>
      <c r="XEY19" s="18"/>
      <c r="XEZ19" s="18"/>
    </row>
    <row r="20" spans="2:11 16379:16380" ht="15" customHeight="1" x14ac:dyDescent="0.25">
      <c r="B20" s="7" t="str">
        <f>Hoja3!E9</f>
        <v>sobre</v>
      </c>
      <c r="C20" s="82" t="e">
        <f>K74</f>
        <v>#N/A</v>
      </c>
      <c r="D20" s="82"/>
      <c r="E20" s="56" t="s">
        <v>125</v>
      </c>
      <c r="F20" s="56"/>
      <c r="G20" s="56"/>
      <c r="H20" s="56"/>
      <c r="I20" s="56"/>
      <c r="J20" s="56"/>
      <c r="K20" s="56"/>
      <c r="XEY20" s="18"/>
      <c r="XEZ20" s="18"/>
    </row>
    <row r="21" spans="2:11 16379:16380" x14ac:dyDescent="0.25">
      <c r="B21" s="56"/>
      <c r="C21" s="56"/>
      <c r="D21" s="56"/>
      <c r="E21" s="56"/>
      <c r="F21" s="56"/>
      <c r="G21" s="56"/>
      <c r="H21" s="56"/>
      <c r="I21" s="56"/>
      <c r="J21" s="56"/>
      <c r="K21" s="10"/>
      <c r="XEY21" s="18"/>
      <c r="XEZ21" s="18"/>
    </row>
    <row r="22" spans="2:11 16379:16380" x14ac:dyDescent="0.25">
      <c r="B22" s="10"/>
      <c r="C22" s="10"/>
      <c r="D22" s="10"/>
      <c r="E22" s="10"/>
      <c r="F22" s="10"/>
      <c r="G22" s="10"/>
      <c r="H22" s="10"/>
      <c r="I22" s="10"/>
      <c r="J22" s="10"/>
      <c r="K22" s="10"/>
      <c r="XEY22" s="18"/>
      <c r="XEZ22" s="18"/>
    </row>
    <row r="23" spans="2:11 16379:16380" x14ac:dyDescent="0.25">
      <c r="B23" s="7"/>
      <c r="C23" s="7"/>
      <c r="D23" s="7"/>
      <c r="E23" s="7"/>
      <c r="F23" s="7"/>
      <c r="G23" s="7"/>
      <c r="H23" s="7"/>
      <c r="I23" s="7"/>
      <c r="J23" s="7"/>
      <c r="K23" s="7"/>
      <c r="XEY23" s="18"/>
      <c r="XEZ23" s="18"/>
    </row>
    <row r="24" spans="2:11 16379:16380" x14ac:dyDescent="0.25">
      <c r="B24" s="7"/>
      <c r="C24" s="7"/>
      <c r="D24" s="7"/>
      <c r="E24" s="7"/>
      <c r="F24" s="7"/>
      <c r="G24" s="7"/>
      <c r="H24" s="7"/>
      <c r="I24" s="7"/>
      <c r="J24" s="7"/>
      <c r="K24" s="7"/>
      <c r="XEY24" s="18"/>
      <c r="XEZ24" s="18"/>
    </row>
    <row r="25" spans="2:11 16379:16380" ht="15" customHeight="1" x14ac:dyDescent="0.25">
      <c r="B25" s="56" t="s">
        <v>100</v>
      </c>
      <c r="C25" s="56"/>
      <c r="D25" s="56"/>
      <c r="E25" s="56"/>
      <c r="F25" s="56"/>
      <c r="G25" s="56"/>
      <c r="H25" s="56"/>
      <c r="I25" s="56"/>
      <c r="J25" s="56"/>
      <c r="K25" s="56"/>
      <c r="XEY25" s="18"/>
      <c r="XEZ25" s="18"/>
    </row>
    <row r="26" spans="2:11 16379:16380" x14ac:dyDescent="0.25">
      <c r="B26" s="56"/>
      <c r="C26" s="56"/>
      <c r="D26" s="56"/>
      <c r="E26" s="56"/>
      <c r="F26" s="56"/>
      <c r="G26" s="56"/>
      <c r="H26" s="56"/>
      <c r="I26" s="56"/>
      <c r="J26" s="56"/>
      <c r="K26" s="56"/>
      <c r="XEY26" s="18"/>
      <c r="XEZ26" s="18"/>
    </row>
    <row r="27" spans="2:11 16379:16380" x14ac:dyDescent="0.25">
      <c r="B27" s="56"/>
      <c r="C27" s="56"/>
      <c r="D27" s="56"/>
      <c r="E27" s="56"/>
      <c r="F27" s="56"/>
      <c r="G27" s="56"/>
      <c r="H27" s="56"/>
      <c r="I27" s="56"/>
      <c r="J27" s="56"/>
      <c r="K27" s="56"/>
      <c r="XEY27" s="18"/>
      <c r="XEZ27" s="18"/>
    </row>
    <row r="28" spans="2:11 16379:16380" x14ac:dyDescent="0.25">
      <c r="B28" s="56"/>
      <c r="C28" s="56"/>
      <c r="D28" s="56"/>
      <c r="E28" s="56"/>
      <c r="F28" s="56"/>
      <c r="G28" s="56"/>
      <c r="H28" s="56"/>
      <c r="I28" s="56"/>
      <c r="J28" s="56"/>
      <c r="K28" s="56"/>
      <c r="XEY28" s="18"/>
      <c r="XEZ28" s="18"/>
    </row>
    <row r="29" spans="2:11 16379:16380" x14ac:dyDescent="0.25">
      <c r="B29" s="56"/>
      <c r="C29" s="56"/>
      <c r="D29" s="56"/>
      <c r="E29" s="56"/>
      <c r="F29" s="56"/>
      <c r="G29" s="56"/>
      <c r="H29" s="56"/>
      <c r="I29" s="56"/>
      <c r="J29" s="56"/>
      <c r="K29" s="56"/>
      <c r="XEY29" s="18"/>
      <c r="XEZ29" s="18"/>
    </row>
    <row r="30" spans="2:11 16379:16380" x14ac:dyDescent="0.25">
      <c r="B30" s="56"/>
      <c r="C30" s="56"/>
      <c r="D30" s="56"/>
      <c r="E30" s="56"/>
      <c r="F30" s="56"/>
      <c r="G30" s="56"/>
      <c r="H30" s="56"/>
      <c r="I30" s="56"/>
      <c r="J30" s="56"/>
      <c r="K30" s="56"/>
      <c r="XEY30" s="18"/>
      <c r="XEZ30" s="18"/>
    </row>
    <row r="31" spans="2:11 16379:16380" x14ac:dyDescent="0.25">
      <c r="B31" s="56"/>
      <c r="C31" s="56"/>
      <c r="D31" s="56"/>
      <c r="E31" s="56"/>
      <c r="F31" s="56"/>
      <c r="G31" s="56"/>
      <c r="H31" s="56"/>
      <c r="I31" s="56"/>
      <c r="J31" s="56"/>
      <c r="K31" s="56"/>
      <c r="XEY31" s="18"/>
      <c r="XEZ31" s="18"/>
    </row>
    <row r="32" spans="2:11 16379:16380" x14ac:dyDescent="0.25">
      <c r="B32" s="56"/>
      <c r="C32" s="56"/>
      <c r="D32" s="56"/>
      <c r="E32" s="56"/>
      <c r="F32" s="56"/>
      <c r="G32" s="56"/>
      <c r="H32" s="56"/>
      <c r="I32" s="56"/>
      <c r="J32" s="56"/>
      <c r="K32" s="56"/>
      <c r="XEY32" s="18"/>
      <c r="XEZ32" s="18"/>
    </row>
    <row r="33" spans="2:11 16379:16380" x14ac:dyDescent="0.25">
      <c r="B33" s="56"/>
      <c r="C33" s="56"/>
      <c r="D33" s="56"/>
      <c r="E33" s="56"/>
      <c r="F33" s="56"/>
      <c r="G33" s="56"/>
      <c r="H33" s="56"/>
      <c r="I33" s="56"/>
      <c r="J33" s="56"/>
      <c r="K33" s="56"/>
      <c r="XEY33" s="18"/>
      <c r="XEZ33" s="18"/>
    </row>
    <row r="34" spans="2:11 16379:16380" x14ac:dyDescent="0.25">
      <c r="B34" s="10"/>
      <c r="C34" s="10"/>
      <c r="D34" s="10"/>
      <c r="E34" s="10"/>
      <c r="F34" s="10"/>
      <c r="G34" s="10"/>
      <c r="H34" s="10"/>
      <c r="I34" s="10"/>
      <c r="J34" s="10"/>
      <c r="K34" s="10"/>
    </row>
    <row r="35" spans="2:11 16379:16380" ht="15" customHeight="1" x14ac:dyDescent="0.25">
      <c r="B35" s="10"/>
      <c r="C35" s="10"/>
      <c r="D35" s="10"/>
      <c r="E35" s="10"/>
      <c r="F35" s="10"/>
      <c r="G35" s="10"/>
      <c r="H35" s="10"/>
      <c r="I35" s="10"/>
      <c r="J35" s="10"/>
      <c r="K35" s="10"/>
    </row>
    <row r="36" spans="2:11 16379:16380" ht="15" customHeight="1" x14ac:dyDescent="0.25">
      <c r="B36" s="54" t="str">
        <f>Hoja3!C8</f>
        <v>Mi relación con la empresa es de Contador</v>
      </c>
      <c r="C36" s="54"/>
      <c r="D36" s="54"/>
      <c r="E36" s="54"/>
      <c r="F36" s="55"/>
      <c r="G36" s="55"/>
      <c r="H36" s="85" t="s">
        <v>106</v>
      </c>
      <c r="I36" s="85"/>
      <c r="J36" s="85"/>
      <c r="K36" s="85"/>
    </row>
    <row r="37" spans="2:11 16379:16380" x14ac:dyDescent="0.25">
      <c r="B37" s="54" t="s">
        <v>105</v>
      </c>
      <c r="C37" s="54"/>
      <c r="D37" s="54"/>
      <c r="E37" s="54"/>
      <c r="F37" s="54"/>
      <c r="G37" s="54"/>
      <c r="H37" s="54"/>
      <c r="I37" s="54"/>
      <c r="J37" s="54"/>
      <c r="K37" s="54"/>
    </row>
    <row r="38" spans="2:11 16379:16380" x14ac:dyDescent="0.25">
      <c r="B38" s="9"/>
      <c r="C38" s="9"/>
      <c r="D38" s="9"/>
      <c r="E38" s="9"/>
      <c r="F38" s="9"/>
      <c r="G38" s="9"/>
      <c r="H38" s="9"/>
      <c r="I38" s="9"/>
      <c r="J38" s="9"/>
      <c r="K38" s="9"/>
    </row>
    <row r="39" spans="2:11 16379:16380" x14ac:dyDescent="0.25">
      <c r="B39" s="10"/>
      <c r="C39" s="10"/>
      <c r="D39" s="10"/>
      <c r="E39" s="10"/>
      <c r="F39" s="10"/>
      <c r="G39" s="10"/>
      <c r="H39" s="10"/>
      <c r="I39" s="10"/>
      <c r="J39" s="10"/>
      <c r="K39" s="10"/>
    </row>
    <row r="40" spans="2:11 16379:16380" ht="15" customHeight="1" x14ac:dyDescent="0.25">
      <c r="B40" s="58" t="str">
        <f ca="1">B2&amp;" "&amp;TEXT(I2,"DDDD DD/MM/YYYY")</f>
        <v xml:space="preserve"> miércoles 04/03/2026</v>
      </c>
      <c r="C40" s="58"/>
      <c r="D40" s="58"/>
      <c r="E40" s="58"/>
      <c r="F40" s="58"/>
      <c r="G40" s="58"/>
      <c r="H40" s="58"/>
      <c r="I40" s="58"/>
      <c r="J40" s="58"/>
      <c r="K40" s="58"/>
    </row>
    <row r="41" spans="2:11 16379:16380" ht="15" customHeight="1" x14ac:dyDescent="0.25">
      <c r="B41" s="7"/>
      <c r="C41" s="7"/>
      <c r="D41" s="7"/>
      <c r="E41" s="7"/>
      <c r="F41" s="7"/>
      <c r="G41" s="57" t="s">
        <v>6</v>
      </c>
      <c r="H41" s="57"/>
      <c r="I41" s="57"/>
      <c r="J41" s="57"/>
      <c r="K41" s="57"/>
    </row>
    <row r="42" spans="2:11 16379:16380" x14ac:dyDescent="0.25">
      <c r="B42" s="7"/>
      <c r="C42" s="7"/>
      <c r="D42" s="7"/>
      <c r="E42" s="7"/>
      <c r="F42" s="7"/>
      <c r="G42" s="57"/>
      <c r="H42" s="57"/>
      <c r="I42" s="57"/>
      <c r="J42" s="57"/>
      <c r="K42" s="57"/>
    </row>
    <row r="43" spans="2:11 16379:16380" ht="15" customHeight="1" x14ac:dyDescent="0.25">
      <c r="B43" s="57" t="s">
        <v>5</v>
      </c>
      <c r="C43" s="57"/>
      <c r="D43" s="57"/>
      <c r="E43" s="57"/>
      <c r="F43" s="57"/>
      <c r="G43" s="57"/>
      <c r="H43" s="57"/>
      <c r="I43" s="57"/>
      <c r="J43" s="57"/>
      <c r="K43" s="57"/>
    </row>
    <row r="44" spans="2:11 16379:16380" x14ac:dyDescent="0.25">
      <c r="B44" s="57"/>
      <c r="C44" s="57"/>
      <c r="D44" s="57"/>
      <c r="E44" s="57"/>
      <c r="F44" s="57"/>
      <c r="G44" s="57"/>
      <c r="H44" s="57"/>
      <c r="I44" s="57"/>
      <c r="J44" s="57"/>
      <c r="K44" s="57"/>
    </row>
    <row r="45" spans="2:11 16379:16380" x14ac:dyDescent="0.25">
      <c r="B45" s="57"/>
      <c r="C45" s="57"/>
      <c r="D45" s="57"/>
      <c r="E45" s="57"/>
      <c r="F45" s="57"/>
      <c r="G45" s="57"/>
      <c r="H45" s="57"/>
      <c r="I45" s="57"/>
      <c r="J45" s="57"/>
      <c r="K45" s="57"/>
    </row>
    <row r="46" spans="2:11 16379:16380" x14ac:dyDescent="0.25">
      <c r="B46" s="57"/>
      <c r="C46" s="57"/>
      <c r="D46" s="57"/>
      <c r="E46" s="57"/>
      <c r="F46" s="57"/>
      <c r="G46" s="57"/>
      <c r="H46" s="57"/>
      <c r="I46" s="57"/>
      <c r="J46" s="57"/>
      <c r="K46" s="57"/>
    </row>
    <row r="47" spans="2:11 16379:16380" x14ac:dyDescent="0.25">
      <c r="B47" s="57"/>
      <c r="C47" s="57"/>
      <c r="D47" s="57"/>
      <c r="E47" s="57"/>
      <c r="F47" s="57"/>
      <c r="G47" s="57"/>
      <c r="H47" s="57"/>
      <c r="I47" s="57"/>
      <c r="J47" s="57"/>
      <c r="K47" s="57"/>
    </row>
    <row r="48" spans="2:11 16379:16380" x14ac:dyDescent="0.25">
      <c r="B48" s="57"/>
      <c r="C48" s="57"/>
      <c r="D48" s="57"/>
      <c r="E48" s="57"/>
      <c r="F48" s="57"/>
      <c r="G48" s="57"/>
      <c r="H48" s="57"/>
      <c r="I48" s="57"/>
      <c r="J48" s="57"/>
      <c r="K48" s="57"/>
    </row>
    <row r="49" spans="2:13" x14ac:dyDescent="0.25">
      <c r="B49" s="57"/>
      <c r="C49" s="57"/>
      <c r="D49" s="57"/>
      <c r="E49" s="57"/>
      <c r="F49" s="57"/>
      <c r="G49" s="57"/>
      <c r="H49" s="57"/>
      <c r="I49" s="57"/>
      <c r="J49" s="57"/>
      <c r="K49" s="57"/>
    </row>
    <row r="50" spans="2:13" x14ac:dyDescent="0.25">
      <c r="B50" s="57"/>
      <c r="C50" s="57"/>
      <c r="D50" s="57"/>
      <c r="E50" s="57"/>
      <c r="F50" s="57"/>
      <c r="G50" s="57"/>
      <c r="H50" s="57"/>
      <c r="I50" s="57"/>
      <c r="J50" s="57"/>
      <c r="K50" s="57"/>
    </row>
    <row r="51" spans="2:13" x14ac:dyDescent="0.25">
      <c r="B51" s="7"/>
      <c r="C51" s="7"/>
      <c r="D51" s="7"/>
      <c r="E51" s="7"/>
      <c r="F51" s="7"/>
      <c r="G51" s="57"/>
      <c r="H51" s="57"/>
      <c r="I51" s="57"/>
      <c r="J51" s="57"/>
      <c r="K51" s="57"/>
    </row>
    <row r="53" spans="2:13" x14ac:dyDescent="0.25">
      <c r="B53" s="59" t="s">
        <v>0</v>
      </c>
      <c r="C53" s="59"/>
      <c r="D53" s="59"/>
      <c r="E53" s="59"/>
      <c r="F53" s="59"/>
      <c r="G53" s="59"/>
      <c r="H53" s="59"/>
      <c r="I53" s="59"/>
      <c r="J53" s="59"/>
      <c r="K53" s="59"/>
    </row>
    <row r="55" spans="2:13" x14ac:dyDescent="0.25">
      <c r="B55" s="47" t="s">
        <v>149</v>
      </c>
      <c r="C55" s="47"/>
      <c r="D55" s="48" t="s">
        <v>7</v>
      </c>
      <c r="E55" s="49" t="s">
        <v>112</v>
      </c>
      <c r="F55" s="48" t="s">
        <v>8</v>
      </c>
      <c r="G55" s="50" t="s">
        <v>9</v>
      </c>
      <c r="H55" s="52" t="s">
        <v>25</v>
      </c>
      <c r="I55" s="48" t="s">
        <v>10</v>
      </c>
      <c r="J55" s="49" t="s">
        <v>15</v>
      </c>
      <c r="K55" s="47" t="s">
        <v>11</v>
      </c>
    </row>
    <row r="56" spans="2:13" x14ac:dyDescent="0.25">
      <c r="B56" s="47"/>
      <c r="C56" s="47"/>
      <c r="D56" s="48"/>
      <c r="E56" s="49"/>
      <c r="F56" s="48"/>
      <c r="G56" s="51"/>
      <c r="H56" s="53"/>
      <c r="I56" s="48"/>
      <c r="J56" s="49"/>
      <c r="K56" s="47"/>
      <c r="M56"/>
    </row>
    <row r="57" spans="2:13" ht="15" customHeight="1" x14ac:dyDescent="0.25">
      <c r="B57" s="44"/>
      <c r="C57" s="45"/>
      <c r="D57" s="1"/>
      <c r="E57" s="1"/>
      <c r="F57" s="14"/>
      <c r="G57" s="5"/>
      <c r="H57" s="17"/>
      <c r="I57" s="15" t="s">
        <v>12</v>
      </c>
      <c r="J57" t="e">
        <f>INDEX(Hoja2!$F$2:$J$140, MATCH($D$6, Hoja2!$F$2:$F$142, 0), MATCH(I57, Hoja2!$F$1:$J$1, 0))</f>
        <v>#N/A</v>
      </c>
      <c r="K57" s="16" t="e">
        <f t="shared" ref="K57:K58" si="0">J57*H57</f>
        <v>#N/A</v>
      </c>
    </row>
    <row r="58" spans="2:13" x14ac:dyDescent="0.25">
      <c r="B58" s="44"/>
      <c r="C58" s="45"/>
      <c r="D58" s="1"/>
      <c r="E58" s="1"/>
      <c r="F58" s="14"/>
      <c r="G58" s="5"/>
      <c r="H58" s="17"/>
      <c r="I58" s="15" t="s">
        <v>12</v>
      </c>
      <c r="J58" t="e">
        <f>INDEX(Hoja2!$F$2:$J$140, MATCH($D$6, Hoja2!$F$2:$F$142, 0), MATCH(I58, Hoja2!$F$1:$J$1, 0))</f>
        <v>#N/A</v>
      </c>
      <c r="K58" s="16" t="e">
        <f t="shared" si="0"/>
        <v>#N/A</v>
      </c>
    </row>
    <row r="59" spans="2:13" x14ac:dyDescent="0.25">
      <c r="B59" s="44"/>
      <c r="C59" s="45"/>
      <c r="D59" s="1"/>
      <c r="E59" s="1"/>
      <c r="F59" s="14"/>
      <c r="G59" s="5"/>
      <c r="H59" s="17"/>
      <c r="I59" s="15" t="s">
        <v>12</v>
      </c>
      <c r="J59" t="e">
        <f>INDEX(Hoja2!$F$2:$J$140, MATCH($D$6, Hoja2!$F$2:$F$142, 0), MATCH(I59, Hoja2!$F$1:$J$1, 0))</f>
        <v>#N/A</v>
      </c>
      <c r="K59" s="16" t="e">
        <f>J59*H59</f>
        <v>#N/A</v>
      </c>
    </row>
    <row r="60" spans="2:13" x14ac:dyDescent="0.25">
      <c r="B60" s="44"/>
      <c r="C60" s="45"/>
      <c r="D60" s="1"/>
      <c r="E60" s="1"/>
      <c r="F60" s="14"/>
      <c r="G60" s="5"/>
      <c r="H60" s="17"/>
      <c r="I60" s="15" t="s">
        <v>12</v>
      </c>
      <c r="J60" t="e">
        <f>INDEX(Hoja2!$F$2:$J$140, MATCH($D$6, Hoja2!$F$2:$F$142, 0), MATCH(I60, Hoja2!$F$1:$J$1, 0))</f>
        <v>#N/A</v>
      </c>
      <c r="K60" s="16" t="e">
        <f t="shared" ref="K60:K73" si="1">J60*H60</f>
        <v>#N/A</v>
      </c>
    </row>
    <row r="61" spans="2:13" x14ac:dyDescent="0.25">
      <c r="B61" s="44"/>
      <c r="C61" s="45"/>
      <c r="D61" s="1"/>
      <c r="E61" s="1"/>
      <c r="F61" s="1"/>
      <c r="G61" s="5"/>
      <c r="H61" s="17"/>
      <c r="I61" s="15" t="s">
        <v>12</v>
      </c>
      <c r="J61" t="e">
        <f>INDEX(Hoja2!$F$2:$J$140, MATCH($D$6, Hoja2!$F$2:$F$142, 0), MATCH(I61, Hoja2!$F$1:$J$1, 0))</f>
        <v>#N/A</v>
      </c>
      <c r="K61" s="16" t="e">
        <f t="shared" si="1"/>
        <v>#N/A</v>
      </c>
    </row>
    <row r="62" spans="2:13" x14ac:dyDescent="0.25">
      <c r="B62" s="44"/>
      <c r="C62" s="45"/>
      <c r="D62" s="1"/>
      <c r="E62" s="1"/>
      <c r="F62" s="1"/>
      <c r="G62" s="5"/>
      <c r="H62" s="17"/>
      <c r="I62" s="15" t="s">
        <v>12</v>
      </c>
      <c r="J62" t="e">
        <f>INDEX(Hoja2!$F$2:$J$140, MATCH($D$6, Hoja2!$F$2:$F$142, 0), MATCH(I62, Hoja2!$F$1:$J$1, 0))</f>
        <v>#N/A</v>
      </c>
      <c r="K62" s="16" t="e">
        <f t="shared" si="1"/>
        <v>#N/A</v>
      </c>
    </row>
    <row r="63" spans="2:13" x14ac:dyDescent="0.25">
      <c r="B63" s="44"/>
      <c r="C63" s="45"/>
      <c r="D63" s="1"/>
      <c r="E63" s="1"/>
      <c r="F63" s="1"/>
      <c r="G63" s="5"/>
      <c r="H63" s="17"/>
      <c r="I63" s="15" t="s">
        <v>12</v>
      </c>
      <c r="J63" t="e">
        <f>INDEX(Hoja2!$F$2:$J$140, MATCH($D$6, Hoja2!$F$2:$F$142, 0), MATCH(I63, Hoja2!$F$1:$J$1, 0))</f>
        <v>#N/A</v>
      </c>
      <c r="K63" s="16" t="e">
        <f t="shared" si="1"/>
        <v>#N/A</v>
      </c>
    </row>
    <row r="64" spans="2:13" x14ac:dyDescent="0.25">
      <c r="B64" s="12"/>
      <c r="C64" s="13"/>
      <c r="D64" s="1"/>
      <c r="E64" s="1"/>
      <c r="F64" s="1"/>
      <c r="G64" s="5"/>
      <c r="H64" s="17"/>
      <c r="I64" s="15" t="s">
        <v>12</v>
      </c>
      <c r="J64" t="e">
        <f>INDEX(Hoja2!$F$2:$J$140, MATCH($D$6, Hoja2!$F$2:$F$142, 0), MATCH(I64, Hoja2!$F$1:$J$1, 0))</f>
        <v>#N/A</v>
      </c>
      <c r="K64" s="16" t="e">
        <f t="shared" si="1"/>
        <v>#N/A</v>
      </c>
    </row>
    <row r="65" spans="2:12" x14ac:dyDescent="0.25">
      <c r="B65" s="12"/>
      <c r="C65" s="13"/>
      <c r="D65" s="1"/>
      <c r="E65" s="1"/>
      <c r="F65" s="1"/>
      <c r="G65" s="5"/>
      <c r="H65" s="17"/>
      <c r="I65" s="15" t="s">
        <v>12</v>
      </c>
      <c r="J65" t="e">
        <f>INDEX(Hoja2!$F$2:$J$140, MATCH($D$6, Hoja2!$F$2:$F$142, 0), MATCH(I65, Hoja2!$F$1:$J$1, 0))</f>
        <v>#N/A</v>
      </c>
      <c r="K65" s="16" t="e">
        <f t="shared" si="1"/>
        <v>#N/A</v>
      </c>
    </row>
    <row r="66" spans="2:12" x14ac:dyDescent="0.25">
      <c r="B66" s="12"/>
      <c r="C66" s="13"/>
      <c r="D66" s="1"/>
      <c r="E66" s="1"/>
      <c r="F66" s="1"/>
      <c r="G66" s="5"/>
      <c r="H66" s="17"/>
      <c r="I66" s="15" t="s">
        <v>12</v>
      </c>
      <c r="J66" t="e">
        <f>INDEX(Hoja2!$F$2:$J$140, MATCH($D$6, Hoja2!$F$2:$F$142, 0), MATCH(I66, Hoja2!$F$1:$J$1, 0))</f>
        <v>#N/A</v>
      </c>
      <c r="K66" s="16" t="e">
        <f t="shared" si="1"/>
        <v>#N/A</v>
      </c>
    </row>
    <row r="67" spans="2:12" x14ac:dyDescent="0.25">
      <c r="B67" s="12"/>
      <c r="C67" s="13"/>
      <c r="D67" s="1"/>
      <c r="E67" s="1"/>
      <c r="F67" s="1"/>
      <c r="G67" s="5"/>
      <c r="H67" s="17"/>
      <c r="I67" s="15" t="s">
        <v>12</v>
      </c>
      <c r="J67" t="e">
        <f>INDEX(Hoja2!$F$2:$J$140, MATCH($D$6, Hoja2!$F$2:$F$142, 0), MATCH(I67, Hoja2!$F$1:$J$1, 0))</f>
        <v>#N/A</v>
      </c>
      <c r="K67" s="16" t="e">
        <f t="shared" si="1"/>
        <v>#N/A</v>
      </c>
    </row>
    <row r="68" spans="2:12" x14ac:dyDescent="0.25">
      <c r="B68" s="12"/>
      <c r="C68" s="13"/>
      <c r="D68" s="1"/>
      <c r="E68" s="1"/>
      <c r="F68" s="1"/>
      <c r="G68" s="5"/>
      <c r="H68" s="17"/>
      <c r="I68" s="15" t="s">
        <v>12</v>
      </c>
      <c r="J68" t="e">
        <f>INDEX(Hoja2!$F$2:$J$140, MATCH($D$6, Hoja2!$F$2:$F$142, 0), MATCH(I68, Hoja2!$F$1:$J$1, 0))</f>
        <v>#N/A</v>
      </c>
      <c r="K68" s="16" t="e">
        <f t="shared" si="1"/>
        <v>#N/A</v>
      </c>
    </row>
    <row r="69" spans="2:12" x14ac:dyDescent="0.25">
      <c r="B69" s="44"/>
      <c r="C69" s="45"/>
      <c r="D69" s="1"/>
      <c r="E69" s="1"/>
      <c r="F69" s="1"/>
      <c r="G69" s="5"/>
      <c r="H69" s="17"/>
      <c r="I69" s="15" t="s">
        <v>12</v>
      </c>
      <c r="J69" t="e">
        <f>INDEX(Hoja2!$F$2:$J$140, MATCH($D$6, Hoja2!$F$2:$F$142, 0), MATCH(I69, Hoja2!$F$1:$J$1, 0))</f>
        <v>#N/A</v>
      </c>
      <c r="K69" s="16" t="e">
        <f t="shared" si="1"/>
        <v>#N/A</v>
      </c>
    </row>
    <row r="70" spans="2:12" x14ac:dyDescent="0.25">
      <c r="B70" s="44"/>
      <c r="C70" s="45"/>
      <c r="D70" s="1"/>
      <c r="E70" s="1"/>
      <c r="F70" s="1"/>
      <c r="G70" s="5"/>
      <c r="H70" s="17"/>
      <c r="I70" s="15" t="s">
        <v>12</v>
      </c>
      <c r="J70" t="e">
        <f>INDEX(Hoja2!$F$2:$J$140, MATCH($D$6, Hoja2!$F$2:$F$142, 0), MATCH(I70, Hoja2!$F$1:$J$1, 0))</f>
        <v>#N/A</v>
      </c>
      <c r="K70" s="16" t="e">
        <f t="shared" si="1"/>
        <v>#N/A</v>
      </c>
    </row>
    <row r="71" spans="2:12" x14ac:dyDescent="0.25">
      <c r="B71" s="44"/>
      <c r="C71" s="45"/>
      <c r="D71" s="1"/>
      <c r="E71" s="1"/>
      <c r="F71" s="1"/>
      <c r="G71" s="5"/>
      <c r="H71" s="17"/>
      <c r="I71" s="15" t="s">
        <v>12</v>
      </c>
      <c r="J71" t="e">
        <f>INDEX(Hoja2!$F$2:$J$140, MATCH($D$6, Hoja2!$F$2:$F$142, 0), MATCH(I71, Hoja2!$F$1:$J$1, 0))</f>
        <v>#N/A</v>
      </c>
      <c r="K71" s="16" t="e">
        <f t="shared" si="1"/>
        <v>#N/A</v>
      </c>
    </row>
    <row r="72" spans="2:12" x14ac:dyDescent="0.25">
      <c r="B72" s="44"/>
      <c r="C72" s="45"/>
      <c r="D72" s="1"/>
      <c r="E72" s="1"/>
      <c r="F72" s="1"/>
      <c r="G72" s="5"/>
      <c r="H72" s="17"/>
      <c r="I72" s="15" t="s">
        <v>12</v>
      </c>
      <c r="J72" t="e">
        <f>INDEX(Hoja2!$F$2:$J$140, MATCH($D$6, Hoja2!$F$2:$F$142, 0), MATCH(I72, Hoja2!$F$1:$J$1, 0))</f>
        <v>#N/A</v>
      </c>
      <c r="K72" s="16" t="e">
        <f t="shared" si="1"/>
        <v>#N/A</v>
      </c>
    </row>
    <row r="73" spans="2:12" x14ac:dyDescent="0.25">
      <c r="B73" s="44"/>
      <c r="C73" s="45"/>
      <c r="D73" s="1"/>
      <c r="E73" s="1"/>
      <c r="F73" s="1"/>
      <c r="G73" s="5"/>
      <c r="H73" s="17"/>
      <c r="I73" s="15" t="s">
        <v>12</v>
      </c>
      <c r="J73" t="e">
        <f>INDEX(Hoja2!$F$2:$J$140, MATCH($D$6, Hoja2!$F$2:$F$142, 0), MATCH(I73, Hoja2!$F$1:$J$1, 0))</f>
        <v>#N/A</v>
      </c>
      <c r="K73" s="16" t="e">
        <f t="shared" si="1"/>
        <v>#N/A</v>
      </c>
    </row>
    <row r="74" spans="2:12" x14ac:dyDescent="0.25">
      <c r="B74" s="44" t="s">
        <v>16</v>
      </c>
      <c r="C74" s="76"/>
      <c r="D74" s="2"/>
      <c r="E74" s="2"/>
      <c r="F74" s="2"/>
      <c r="G74" s="76"/>
      <c r="H74" s="76"/>
      <c r="I74" s="2"/>
      <c r="J74" s="3"/>
      <c r="K74" s="16" t="e">
        <f>SUM(K57:K73)</f>
        <v>#N/A</v>
      </c>
      <c r="L74" s="6"/>
    </row>
    <row r="75" spans="2:12" x14ac:dyDescent="0.25">
      <c r="B75" s="73"/>
      <c r="C75" s="73"/>
      <c r="D75" s="6"/>
      <c r="E75" s="6"/>
      <c r="F75" s="6"/>
      <c r="G75" s="73"/>
      <c r="H75" s="73"/>
      <c r="I75" s="6"/>
      <c r="J75" s="6"/>
      <c r="K75" s="6"/>
      <c r="L75" s="6"/>
    </row>
    <row r="76" spans="2:12" x14ac:dyDescent="0.25">
      <c r="B76" s="73"/>
      <c r="C76" s="73"/>
      <c r="D76" s="6"/>
      <c r="E76" s="6"/>
      <c r="F76" s="6"/>
      <c r="G76" s="73"/>
      <c r="H76" s="73"/>
      <c r="I76" s="6"/>
      <c r="J76" s="6"/>
      <c r="K76" s="6"/>
      <c r="L76" s="6"/>
    </row>
    <row r="77" spans="2:12" x14ac:dyDescent="0.25">
      <c r="B77" s="74" t="s">
        <v>152</v>
      </c>
      <c r="C77" s="75"/>
      <c r="D77" s="75"/>
      <c r="E77" s="75"/>
      <c r="F77" s="75"/>
      <c r="G77" s="75"/>
      <c r="H77" s="75"/>
      <c r="I77" s="75"/>
      <c r="J77" s="75"/>
      <c r="K77" s="75"/>
      <c r="L77" s="6"/>
    </row>
    <row r="78" spans="2:12" x14ac:dyDescent="0.25">
      <c r="B78" s="75"/>
      <c r="C78" s="75"/>
      <c r="D78" s="75"/>
      <c r="E78" s="75"/>
      <c r="F78" s="75"/>
      <c r="G78" s="75"/>
      <c r="H78" s="75"/>
      <c r="I78" s="75"/>
      <c r="J78" s="75"/>
      <c r="K78" s="75"/>
      <c r="L78" s="6"/>
    </row>
    <row r="79" spans="2:12" x14ac:dyDescent="0.25">
      <c r="B79" s="75"/>
      <c r="C79" s="75"/>
      <c r="D79" s="75"/>
      <c r="E79" s="75"/>
      <c r="F79" s="75"/>
      <c r="G79" s="75"/>
      <c r="H79" s="75"/>
      <c r="I79" s="75"/>
      <c r="J79" s="75"/>
      <c r="K79" s="75"/>
      <c r="L79" s="6"/>
    </row>
    <row r="80" spans="2:12" x14ac:dyDescent="0.25">
      <c r="B80" s="75"/>
      <c r="C80" s="75"/>
      <c r="D80" s="75"/>
      <c r="E80" s="75"/>
      <c r="F80" s="75"/>
      <c r="G80" s="75"/>
      <c r="H80" s="75"/>
      <c r="I80" s="75"/>
      <c r="J80" s="75"/>
      <c r="K80" s="75"/>
      <c r="L80" s="6"/>
    </row>
    <row r="81" spans="2:12" x14ac:dyDescent="0.25">
      <c r="B81" s="75"/>
      <c r="C81" s="75"/>
      <c r="D81" s="75"/>
      <c r="E81" s="75"/>
      <c r="F81" s="75"/>
      <c r="G81" s="75"/>
      <c r="H81" s="75"/>
      <c r="I81" s="75"/>
      <c r="J81" s="75"/>
      <c r="K81" s="75"/>
      <c r="L81" s="6"/>
    </row>
    <row r="82" spans="2:12" x14ac:dyDescent="0.25">
      <c r="B82" s="75"/>
      <c r="C82" s="75"/>
      <c r="D82" s="75"/>
      <c r="E82" s="75"/>
      <c r="F82" s="75"/>
      <c r="G82" s="75"/>
      <c r="H82" s="75"/>
      <c r="I82" s="75"/>
      <c r="J82" s="75"/>
      <c r="K82" s="75"/>
      <c r="L82" s="6"/>
    </row>
    <row r="83" spans="2:12" x14ac:dyDescent="0.25">
      <c r="B83" s="75"/>
      <c r="C83" s="75"/>
      <c r="D83" s="75"/>
      <c r="E83" s="75"/>
      <c r="F83" s="75"/>
      <c r="G83" s="75"/>
      <c r="H83" s="75"/>
      <c r="I83" s="75"/>
      <c r="J83" s="75"/>
      <c r="K83" s="75"/>
    </row>
    <row r="84" spans="2:12" x14ac:dyDescent="0.25">
      <c r="B84" s="75"/>
      <c r="C84" s="75"/>
      <c r="D84" s="75"/>
      <c r="E84" s="75"/>
      <c r="F84" s="75"/>
      <c r="G84" s="75"/>
      <c r="H84" s="75"/>
      <c r="I84" s="75"/>
      <c r="J84" s="75"/>
      <c r="K84" s="75"/>
    </row>
    <row r="85" spans="2:12" x14ac:dyDescent="0.25">
      <c r="B85" s="75"/>
      <c r="C85" s="75"/>
      <c r="D85" s="75"/>
      <c r="E85" s="75"/>
      <c r="F85" s="75"/>
      <c r="G85" s="75"/>
      <c r="H85" s="75"/>
      <c r="I85" s="75"/>
      <c r="J85" s="75"/>
      <c r="K85" s="75"/>
    </row>
    <row r="86" spans="2:12" x14ac:dyDescent="0.25">
      <c r="B86" s="75"/>
      <c r="C86" s="75"/>
      <c r="D86" s="75"/>
      <c r="E86" s="75"/>
      <c r="F86" s="75"/>
      <c r="G86" s="75"/>
      <c r="H86" s="75"/>
      <c r="I86" s="75"/>
      <c r="J86" s="75"/>
      <c r="K86" s="75"/>
    </row>
    <row r="87" spans="2:12" x14ac:dyDescent="0.25">
      <c r="B87" s="75"/>
      <c r="C87" s="75"/>
      <c r="D87" s="75"/>
      <c r="E87" s="75"/>
      <c r="F87" s="75"/>
      <c r="G87" s="75"/>
      <c r="H87" s="75"/>
      <c r="I87" s="75"/>
      <c r="J87" s="75"/>
      <c r="K87" s="75"/>
    </row>
    <row r="88" spans="2:12" x14ac:dyDescent="0.25">
      <c r="B88" s="75"/>
      <c r="C88" s="75"/>
      <c r="D88" s="75"/>
      <c r="E88" s="75"/>
      <c r="F88" s="75"/>
      <c r="G88" s="75"/>
      <c r="H88" s="75"/>
      <c r="I88" s="75"/>
      <c r="J88" s="75"/>
      <c r="K88" s="75"/>
    </row>
    <row r="89" spans="2:12" x14ac:dyDescent="0.25">
      <c r="B89" s="75"/>
      <c r="C89" s="75"/>
      <c r="D89" s="75"/>
      <c r="E89" s="75"/>
      <c r="F89" s="75"/>
      <c r="G89" s="75"/>
      <c r="H89" s="75"/>
      <c r="I89" s="75"/>
      <c r="J89" s="75"/>
      <c r="K89" s="75"/>
    </row>
    <row r="96" spans="2:12" x14ac:dyDescent="0.25">
      <c r="B96" s="59" t="s">
        <v>0</v>
      </c>
      <c r="C96" s="59"/>
      <c r="D96" s="59"/>
      <c r="E96" s="59"/>
      <c r="F96" s="59"/>
      <c r="G96" s="59"/>
      <c r="H96" s="59"/>
      <c r="I96" s="59"/>
      <c r="J96" s="59"/>
      <c r="K96" s="59"/>
    </row>
    <row r="97" spans="2:11" x14ac:dyDescent="0.25">
      <c r="B97" s="8"/>
      <c r="C97" s="8"/>
      <c r="D97" s="8"/>
      <c r="E97" s="8"/>
      <c r="F97" s="8"/>
      <c r="G97" s="8"/>
      <c r="H97" s="8"/>
      <c r="I97" s="8"/>
      <c r="J97" s="8"/>
      <c r="K97" s="8"/>
    </row>
    <row r="98" spans="2:11" x14ac:dyDescent="0.25">
      <c r="B98" s="72" t="s">
        <v>17</v>
      </c>
      <c r="C98" s="72"/>
      <c r="D98" s="72"/>
      <c r="E98" s="72"/>
      <c r="F98" s="72"/>
      <c r="G98" s="72"/>
      <c r="H98" s="72"/>
      <c r="I98" s="72"/>
      <c r="J98" s="72"/>
      <c r="K98" s="72"/>
    </row>
    <row r="99" spans="2:11" x14ac:dyDescent="0.25">
      <c r="B99" s="8"/>
      <c r="C99" s="8"/>
      <c r="D99" s="8"/>
      <c r="E99" s="8"/>
      <c r="F99" s="8"/>
      <c r="G99" s="8"/>
      <c r="H99" s="8"/>
      <c r="I99" s="8"/>
      <c r="J99" s="8"/>
      <c r="K99" s="8"/>
    </row>
    <row r="100" spans="2:11" ht="15" customHeight="1" x14ac:dyDescent="0.25">
      <c r="B100" s="56" t="s">
        <v>109</v>
      </c>
      <c r="C100" s="56"/>
      <c r="D100" s="83" t="s">
        <v>148</v>
      </c>
      <c r="E100" s="83"/>
      <c r="F100" s="83"/>
      <c r="G100" s="83"/>
      <c r="H100" s="83"/>
      <c r="I100" s="83"/>
      <c r="J100" s="83"/>
      <c r="K100" s="83"/>
    </row>
    <row r="101" spans="2:11" ht="15" customHeight="1" x14ac:dyDescent="0.25">
      <c r="B101" s="56" t="str">
        <f>Hoja3!A17&amp;" "&amp;E4</f>
        <v xml:space="preserve">con facultades suficientes y en relación a la utilización de fondos recibidos hasta el momento, del  </v>
      </c>
      <c r="C101" s="56"/>
      <c r="D101" s="56"/>
      <c r="E101" s="56"/>
      <c r="F101" s="56"/>
      <c r="G101" s="56"/>
      <c r="H101" s="56"/>
      <c r="I101" s="56"/>
      <c r="J101" s="56"/>
      <c r="K101" s="56"/>
    </row>
    <row r="102" spans="2:11" ht="15" customHeight="1" x14ac:dyDescent="0.25">
      <c r="B102" s="7" t="str">
        <f>Hoja3!A18</f>
        <v>por valor de $U</v>
      </c>
      <c r="C102" s="83" t="s">
        <v>127</v>
      </c>
      <c r="D102" s="83"/>
      <c r="E102" s="83"/>
      <c r="F102" s="83"/>
      <c r="G102" s="83"/>
      <c r="H102" s="83"/>
      <c r="I102" s="83"/>
      <c r="J102" s="83"/>
      <c r="K102" s="83"/>
    </row>
    <row r="103" spans="2:11" x14ac:dyDescent="0.25">
      <c r="B103" s="56" t="str">
        <f>Hoja3!A19&amp;" "&amp;Hoja1!D6</f>
        <v xml:space="preserve">correspondiente al proyecto Nº Expediente </v>
      </c>
      <c r="C103" s="56"/>
      <c r="D103" s="56"/>
      <c r="E103" s="56"/>
      <c r="F103" s="56"/>
      <c r="G103" s="56"/>
      <c r="H103" s="56"/>
      <c r="I103" s="56"/>
      <c r="J103" s="56"/>
      <c r="K103" s="10"/>
    </row>
    <row r="104" spans="2:11" x14ac:dyDescent="0.25">
      <c r="B104" s="10"/>
      <c r="C104" s="10"/>
      <c r="D104" s="10"/>
      <c r="E104" s="10"/>
      <c r="F104" s="10"/>
      <c r="G104" s="10"/>
      <c r="H104" s="10"/>
      <c r="I104" s="10"/>
      <c r="J104" s="10"/>
      <c r="K104" s="10"/>
    </row>
    <row r="105" spans="2:11" x14ac:dyDescent="0.25">
      <c r="B105" s="56" t="s">
        <v>18</v>
      </c>
      <c r="C105" s="56"/>
      <c r="D105" s="56"/>
      <c r="E105" s="56"/>
      <c r="F105" s="56"/>
      <c r="G105" s="56"/>
      <c r="H105" s="56"/>
      <c r="I105" s="56"/>
      <c r="J105" s="56"/>
      <c r="K105" s="56"/>
    </row>
    <row r="106" spans="2:11" x14ac:dyDescent="0.25">
      <c r="B106" s="56"/>
      <c r="C106" s="56"/>
      <c r="D106" s="56"/>
      <c r="E106" s="56"/>
      <c r="F106" s="56"/>
      <c r="G106" s="56"/>
      <c r="H106" s="56"/>
      <c r="I106" s="56"/>
      <c r="J106" s="56"/>
      <c r="K106" s="56"/>
    </row>
    <row r="107" spans="2:11" x14ac:dyDescent="0.25">
      <c r="B107" s="56"/>
      <c r="C107" s="56"/>
      <c r="D107" s="56"/>
      <c r="E107" s="56"/>
      <c r="F107" s="56"/>
      <c r="G107" s="56"/>
      <c r="H107" s="56"/>
      <c r="I107" s="56"/>
      <c r="J107" s="56"/>
      <c r="K107" s="56"/>
    </row>
    <row r="108" spans="2:11" x14ac:dyDescent="0.25">
      <c r="B108" s="56"/>
      <c r="C108" s="56"/>
      <c r="D108" s="56"/>
      <c r="E108" s="56"/>
      <c r="F108" s="56"/>
      <c r="G108" s="56"/>
      <c r="H108" s="56"/>
      <c r="I108" s="56"/>
      <c r="J108" s="56"/>
      <c r="K108" s="56"/>
    </row>
    <row r="109" spans="2:11" x14ac:dyDescent="0.25">
      <c r="B109" s="56"/>
      <c r="C109" s="56"/>
      <c r="D109" s="56"/>
      <c r="E109" s="56"/>
      <c r="F109" s="56"/>
      <c r="G109" s="56"/>
      <c r="H109" s="56"/>
      <c r="I109" s="56"/>
      <c r="J109" s="56"/>
      <c r="K109" s="56"/>
    </row>
    <row r="110" spans="2:11" x14ac:dyDescent="0.25">
      <c r="B110" s="56"/>
      <c r="C110" s="56"/>
      <c r="D110" s="56"/>
      <c r="E110" s="56"/>
      <c r="F110" s="56"/>
      <c r="G110" s="56"/>
      <c r="H110" s="56"/>
      <c r="I110" s="56"/>
      <c r="J110" s="56"/>
      <c r="K110" s="56"/>
    </row>
    <row r="111" spans="2:11" x14ac:dyDescent="0.25">
      <c r="B111" s="56"/>
      <c r="C111" s="56"/>
      <c r="D111" s="56"/>
      <c r="E111" s="56"/>
      <c r="F111" s="56"/>
      <c r="G111" s="56"/>
      <c r="H111" s="56"/>
      <c r="I111" s="56"/>
      <c r="J111" s="56"/>
      <c r="K111" s="56"/>
    </row>
    <row r="112" spans="2:11" x14ac:dyDescent="0.25">
      <c r="B112" s="56"/>
      <c r="C112" s="56"/>
      <c r="D112" s="56"/>
      <c r="E112" s="56"/>
      <c r="F112" s="56"/>
      <c r="G112" s="56"/>
      <c r="H112" s="56"/>
      <c r="I112" s="56"/>
      <c r="J112" s="56"/>
      <c r="K112" s="56"/>
    </row>
    <row r="113" spans="2:11" x14ac:dyDescent="0.25">
      <c r="B113" s="56"/>
      <c r="C113" s="56"/>
      <c r="D113" s="56"/>
      <c r="E113" s="56"/>
      <c r="F113" s="56"/>
      <c r="G113" s="56"/>
      <c r="H113" s="56"/>
      <c r="I113" s="56"/>
      <c r="J113" s="56"/>
      <c r="K113" s="56"/>
    </row>
    <row r="114" spans="2:11" x14ac:dyDescent="0.25">
      <c r="B114" s="56"/>
      <c r="C114" s="56"/>
      <c r="D114" s="56"/>
      <c r="E114" s="56"/>
      <c r="F114" s="56"/>
      <c r="G114" s="56"/>
      <c r="H114" s="56"/>
      <c r="I114" s="56"/>
      <c r="J114" s="56"/>
      <c r="K114" s="56"/>
    </row>
    <row r="115" spans="2:11" x14ac:dyDescent="0.25">
      <c r="B115" s="56"/>
      <c r="C115" s="56"/>
      <c r="D115" s="56"/>
      <c r="E115" s="56"/>
      <c r="F115" s="56"/>
      <c r="G115" s="56"/>
      <c r="H115" s="56"/>
      <c r="I115" s="56"/>
      <c r="J115" s="56"/>
      <c r="K115" s="56"/>
    </row>
    <row r="116" spans="2:11" x14ac:dyDescent="0.25">
      <c r="B116" s="10"/>
      <c r="C116" s="10"/>
      <c r="D116" s="10"/>
      <c r="E116" s="10"/>
      <c r="F116" s="10"/>
      <c r="G116" s="10"/>
      <c r="H116" s="10"/>
      <c r="I116" s="10"/>
      <c r="J116" s="10"/>
      <c r="K116" s="10"/>
    </row>
    <row r="117" spans="2:11" ht="15" customHeight="1" x14ac:dyDescent="0.25">
      <c r="B117" s="56" t="s">
        <v>114</v>
      </c>
      <c r="C117" s="56"/>
      <c r="D117" s="56"/>
      <c r="E117" s="56"/>
      <c r="F117" s="56"/>
      <c r="G117" s="56"/>
      <c r="H117" s="56"/>
      <c r="I117" s="56"/>
      <c r="J117" s="56"/>
      <c r="K117" s="56"/>
    </row>
    <row r="118" spans="2:11" x14ac:dyDescent="0.25">
      <c r="B118" s="56"/>
      <c r="C118" s="56"/>
      <c r="D118" s="56"/>
      <c r="E118" s="56"/>
      <c r="F118" s="56"/>
      <c r="G118" s="56"/>
      <c r="H118" s="56"/>
      <c r="I118" s="56"/>
      <c r="J118" s="56"/>
      <c r="K118" s="56"/>
    </row>
    <row r="119" spans="2:11" x14ac:dyDescent="0.25">
      <c r="B119" s="84" t="s">
        <v>151</v>
      </c>
      <c r="C119" s="84"/>
      <c r="D119" s="84"/>
      <c r="E119" s="84"/>
      <c r="F119" s="84"/>
      <c r="G119" s="84"/>
      <c r="H119" s="84"/>
      <c r="I119" s="84"/>
      <c r="J119" s="84"/>
      <c r="K119" s="84"/>
    </row>
    <row r="120" spans="2:11" x14ac:dyDescent="0.25">
      <c r="B120" s="9"/>
      <c r="C120" s="9"/>
      <c r="D120" s="9"/>
      <c r="E120" s="9"/>
      <c r="F120" s="9"/>
      <c r="G120" s="9"/>
      <c r="H120" s="9"/>
      <c r="I120" s="9"/>
      <c r="J120" s="9"/>
      <c r="K120" s="9"/>
    </row>
    <row r="121" spans="2:11" ht="15" customHeight="1" x14ac:dyDescent="0.25">
      <c r="B121" s="10"/>
      <c r="C121" s="10"/>
      <c r="D121" s="10"/>
      <c r="E121" s="10"/>
      <c r="F121" s="10"/>
      <c r="G121" s="10"/>
      <c r="H121" s="10"/>
      <c r="I121" s="10"/>
      <c r="J121" s="10"/>
      <c r="K121" s="10"/>
    </row>
    <row r="122" spans="2:11" x14ac:dyDescent="0.25">
      <c r="B122" s="10"/>
      <c r="C122" s="10"/>
      <c r="D122" s="10"/>
      <c r="E122" s="10"/>
      <c r="F122" s="10"/>
      <c r="G122" s="10"/>
      <c r="H122" s="10"/>
      <c r="I122" s="10"/>
      <c r="J122" s="10"/>
      <c r="K122" s="10"/>
    </row>
    <row r="123" spans="2:11" x14ac:dyDescent="0.25">
      <c r="B123" s="7"/>
      <c r="C123" s="7"/>
      <c r="D123" s="7"/>
      <c r="E123" s="7"/>
      <c r="F123" s="7"/>
      <c r="G123" s="7"/>
      <c r="H123" s="7"/>
      <c r="I123" s="7"/>
      <c r="J123" s="7"/>
      <c r="K123" s="7"/>
    </row>
    <row r="124" spans="2:11" x14ac:dyDescent="0.25">
      <c r="B124" s="56" t="s">
        <v>19</v>
      </c>
      <c r="C124" s="56"/>
      <c r="D124" s="56"/>
      <c r="E124" s="56"/>
      <c r="F124" s="56"/>
      <c r="G124" s="56"/>
      <c r="H124" s="56"/>
      <c r="I124" s="56"/>
      <c r="J124" s="56"/>
      <c r="K124" s="56"/>
    </row>
    <row r="125" spans="2:11" x14ac:dyDescent="0.25">
      <c r="B125" s="56"/>
      <c r="C125" s="56"/>
      <c r="D125" s="56"/>
      <c r="E125" s="56"/>
      <c r="F125" s="56"/>
      <c r="G125" s="56"/>
      <c r="H125" s="56"/>
      <c r="I125" s="56"/>
      <c r="J125" s="56"/>
      <c r="K125" s="56"/>
    </row>
    <row r="126" spans="2:11" x14ac:dyDescent="0.25">
      <c r="B126" s="56"/>
      <c r="C126" s="56"/>
      <c r="D126" s="56"/>
      <c r="E126" s="56"/>
      <c r="F126" s="56"/>
      <c r="G126" s="56"/>
      <c r="H126" s="56"/>
      <c r="I126" s="56"/>
      <c r="J126" s="56"/>
      <c r="K126" s="56"/>
    </row>
    <row r="127" spans="2:11" x14ac:dyDescent="0.25">
      <c r="B127" s="56"/>
      <c r="C127" s="56"/>
      <c r="D127" s="56"/>
      <c r="E127" s="56"/>
      <c r="F127" s="56"/>
      <c r="G127" s="56"/>
      <c r="H127" s="56"/>
      <c r="I127" s="56"/>
      <c r="J127" s="56"/>
      <c r="K127" s="56"/>
    </row>
    <row r="128" spans="2:11" x14ac:dyDescent="0.25">
      <c r="B128" s="56"/>
      <c r="C128" s="56"/>
      <c r="D128" s="56"/>
      <c r="E128" s="56"/>
      <c r="F128" s="56"/>
      <c r="G128" s="56"/>
      <c r="H128" s="56"/>
      <c r="I128" s="56"/>
      <c r="J128" s="56"/>
      <c r="K128" s="56"/>
    </row>
    <row r="129" spans="2:11" x14ac:dyDescent="0.25">
      <c r="B129" s="56"/>
      <c r="C129" s="56"/>
      <c r="D129" s="56"/>
      <c r="E129" s="56"/>
      <c r="F129" s="56"/>
      <c r="G129" s="56"/>
      <c r="H129" s="56"/>
      <c r="I129" s="56"/>
      <c r="J129" s="56"/>
      <c r="K129" s="56"/>
    </row>
    <row r="130" spans="2:11" x14ac:dyDescent="0.25">
      <c r="B130" s="56"/>
      <c r="C130" s="56"/>
      <c r="D130" s="56"/>
      <c r="E130" s="56"/>
      <c r="F130" s="56"/>
      <c r="G130" s="56"/>
      <c r="H130" s="56"/>
      <c r="I130" s="56"/>
      <c r="J130" s="56"/>
      <c r="K130" s="56"/>
    </row>
    <row r="131" spans="2:11" x14ac:dyDescent="0.25">
      <c r="B131" s="56"/>
      <c r="C131" s="56"/>
      <c r="D131" s="56"/>
      <c r="E131" s="56"/>
      <c r="F131" s="56"/>
      <c r="G131" s="56"/>
      <c r="H131" s="56"/>
      <c r="I131" s="56"/>
      <c r="J131" s="56"/>
      <c r="K131" s="56"/>
    </row>
    <row r="132" spans="2:11" x14ac:dyDescent="0.25">
      <c r="B132" s="56"/>
      <c r="C132" s="56"/>
      <c r="D132" s="56"/>
      <c r="E132" s="56"/>
      <c r="F132" s="56"/>
      <c r="G132" s="56"/>
      <c r="H132" s="56"/>
      <c r="I132" s="56"/>
      <c r="J132" s="56"/>
      <c r="K132" s="56"/>
    </row>
    <row r="133" spans="2:11" x14ac:dyDescent="0.25">
      <c r="B133" s="56"/>
      <c r="C133" s="56"/>
      <c r="D133" s="56"/>
      <c r="E133" s="56"/>
      <c r="F133" s="56"/>
      <c r="G133" s="56"/>
      <c r="H133" s="56"/>
      <c r="I133" s="56"/>
      <c r="J133" s="56"/>
      <c r="K133" s="56"/>
    </row>
    <row r="134" spans="2:11" x14ac:dyDescent="0.25">
      <c r="B134" s="56"/>
      <c r="C134" s="56"/>
      <c r="D134" s="56"/>
      <c r="E134" s="56"/>
      <c r="F134" s="56"/>
      <c r="G134" s="56"/>
      <c r="H134" s="56"/>
      <c r="I134" s="56"/>
      <c r="J134" s="56"/>
      <c r="K134" s="56"/>
    </row>
    <row r="135" spans="2:11" x14ac:dyDescent="0.25">
      <c r="B135" s="56"/>
      <c r="C135" s="56"/>
      <c r="D135" s="56"/>
      <c r="E135" s="56"/>
      <c r="F135" s="56"/>
      <c r="G135" s="56"/>
      <c r="H135" s="56"/>
      <c r="I135" s="56"/>
      <c r="J135" s="56"/>
      <c r="K135" s="56"/>
    </row>
    <row r="136" spans="2:11" x14ac:dyDescent="0.25">
      <c r="B136" s="56"/>
      <c r="C136" s="56"/>
      <c r="D136" s="56"/>
      <c r="E136" s="56"/>
      <c r="F136" s="56"/>
      <c r="G136" s="56"/>
      <c r="H136" s="56"/>
      <c r="I136" s="56"/>
      <c r="J136" s="56"/>
      <c r="K136" s="56"/>
    </row>
    <row r="137" spans="2:11" x14ac:dyDescent="0.25">
      <c r="B137" s="56"/>
      <c r="C137" s="56"/>
      <c r="D137" s="56"/>
      <c r="E137" s="56"/>
      <c r="F137" s="56"/>
      <c r="G137" s="56"/>
      <c r="H137" s="56"/>
      <c r="I137" s="56"/>
      <c r="J137" s="56"/>
      <c r="K137" s="56"/>
    </row>
    <row r="138" spans="2:11" x14ac:dyDescent="0.25">
      <c r="B138" s="56"/>
      <c r="C138" s="56"/>
      <c r="D138" s="56"/>
      <c r="E138" s="56"/>
      <c r="F138" s="56"/>
      <c r="G138" s="56"/>
      <c r="H138" s="56"/>
      <c r="I138" s="56"/>
      <c r="J138" s="56"/>
      <c r="K138" s="56"/>
    </row>
    <row r="143" spans="2:11" x14ac:dyDescent="0.25">
      <c r="B143" s="70" t="s">
        <v>0</v>
      </c>
      <c r="C143" s="70"/>
      <c r="D143" s="70"/>
      <c r="E143" s="70"/>
      <c r="F143" s="70"/>
      <c r="G143" s="70"/>
      <c r="H143" s="70"/>
      <c r="I143" s="70"/>
      <c r="J143" s="70"/>
      <c r="K143" s="70"/>
    </row>
    <row r="145" spans="2:11" x14ac:dyDescent="0.25">
      <c r="B145" s="71" t="s">
        <v>20</v>
      </c>
      <c r="C145" s="71"/>
      <c r="D145" s="71"/>
      <c r="E145" s="71"/>
      <c r="F145" s="71"/>
      <c r="G145" s="71"/>
      <c r="H145" s="71"/>
      <c r="I145" s="71"/>
      <c r="J145" s="71"/>
      <c r="K145" s="71"/>
    </row>
    <row r="147" spans="2:11" ht="15" customHeight="1" x14ac:dyDescent="0.25">
      <c r="B147" s="56" t="s">
        <v>119</v>
      </c>
      <c r="C147" s="56"/>
      <c r="D147" s="56"/>
      <c r="E147" s="56"/>
      <c r="F147" s="56"/>
      <c r="G147" s="56"/>
      <c r="H147" s="56"/>
      <c r="I147" s="56"/>
      <c r="J147" s="56"/>
      <c r="K147" s="56"/>
    </row>
    <row r="148" spans="2:11" x14ac:dyDescent="0.25">
      <c r="B148" s="56" t="e">
        <f>Hoja3!A22&amp;" " &amp;Hoja3!A10&amp;" "&amp;Hoja3!A23&amp;" "&amp;E4&amp;" "&amp;Hoja3!A24&amp;" "&amp;Hoja1!D6</f>
        <v>#N/A</v>
      </c>
      <c r="C148" s="56"/>
      <c r="D148" s="56"/>
      <c r="E148" s="56"/>
      <c r="F148" s="56"/>
      <c r="G148" s="56"/>
      <c r="H148" s="56"/>
      <c r="I148" s="56"/>
      <c r="J148" s="56"/>
      <c r="K148" s="56"/>
    </row>
    <row r="149" spans="2:11" x14ac:dyDescent="0.25">
      <c r="B149" s="56"/>
      <c r="C149" s="56"/>
      <c r="D149" s="56"/>
      <c r="E149" s="56"/>
      <c r="F149" s="56"/>
      <c r="G149" s="56"/>
      <c r="H149" s="56"/>
      <c r="I149" s="56"/>
      <c r="J149" s="56"/>
      <c r="K149" s="56"/>
    </row>
    <row r="150" spans="2:11" x14ac:dyDescent="0.25">
      <c r="B150" s="56"/>
      <c r="C150" s="56"/>
      <c r="D150" s="56"/>
      <c r="E150" s="56"/>
      <c r="F150" s="56"/>
      <c r="G150" s="56"/>
      <c r="H150" s="56"/>
      <c r="I150" s="56"/>
      <c r="J150" s="56"/>
      <c r="K150" s="56"/>
    </row>
    <row r="151" spans="2:11" ht="15" customHeight="1" x14ac:dyDescent="0.25">
      <c r="B151" s="83" t="s">
        <v>126</v>
      </c>
      <c r="C151" s="83"/>
      <c r="D151" s="83"/>
      <c r="E151" s="83"/>
      <c r="F151" s="83"/>
      <c r="G151" s="83"/>
      <c r="H151" s="83"/>
      <c r="I151" s="83"/>
      <c r="J151" s="83"/>
      <c r="K151" s="83"/>
    </row>
    <row r="152" spans="2:11" ht="15" customHeight="1" x14ac:dyDescent="0.25">
      <c r="B152" s="83"/>
      <c r="C152" s="83"/>
      <c r="D152" s="83"/>
      <c r="E152" s="83"/>
      <c r="F152" s="83"/>
      <c r="G152" s="83"/>
      <c r="H152" s="83"/>
      <c r="I152" s="83"/>
      <c r="J152" s="83"/>
      <c r="K152" s="83"/>
    </row>
    <row r="153" spans="2:11" x14ac:dyDescent="0.25">
      <c r="B153" s="83"/>
      <c r="C153" s="83"/>
      <c r="D153" s="83"/>
      <c r="E153" s="83"/>
      <c r="F153" s="83"/>
      <c r="G153" s="83"/>
      <c r="H153" s="83"/>
      <c r="I153" s="83"/>
      <c r="J153" s="83"/>
      <c r="K153" s="83"/>
    </row>
    <row r="154" spans="2:11" x14ac:dyDescent="0.25">
      <c r="B154" s="83"/>
      <c r="C154" s="83"/>
      <c r="D154" s="83"/>
      <c r="E154" s="83"/>
      <c r="F154" s="83"/>
      <c r="G154" s="83"/>
      <c r="H154" s="83"/>
      <c r="I154" s="83"/>
      <c r="J154" s="83"/>
      <c r="K154" s="83"/>
    </row>
    <row r="155" spans="2:11" x14ac:dyDescent="0.25">
      <c r="B155" s="83"/>
      <c r="C155" s="83"/>
      <c r="D155" s="83"/>
      <c r="E155" s="83"/>
      <c r="F155" s="83"/>
      <c r="G155" s="83"/>
      <c r="H155" s="83"/>
      <c r="I155" s="83"/>
      <c r="J155" s="83"/>
      <c r="K155" s="83"/>
    </row>
    <row r="156" spans="2:11" x14ac:dyDescent="0.25">
      <c r="B156" s="83"/>
      <c r="C156" s="83"/>
      <c r="D156" s="83"/>
      <c r="E156" s="83"/>
      <c r="F156" s="83"/>
      <c r="G156" s="83"/>
      <c r="H156" s="83"/>
      <c r="I156" s="83"/>
      <c r="J156" s="83"/>
      <c r="K156" s="83"/>
    </row>
    <row r="157" spans="2:11" x14ac:dyDescent="0.25">
      <c r="B157" s="63"/>
      <c r="C157" s="63"/>
      <c r="D157" s="63"/>
      <c r="E157" s="63"/>
      <c r="F157" s="63"/>
      <c r="G157" s="63"/>
      <c r="H157" s="63"/>
      <c r="I157" s="63"/>
      <c r="J157" s="63"/>
      <c r="K157" s="63"/>
    </row>
    <row r="158" spans="2:11" x14ac:dyDescent="0.25">
      <c r="B158" s="63" t="s">
        <v>21</v>
      </c>
      <c r="C158" s="63"/>
      <c r="D158" s="63"/>
      <c r="E158" s="63"/>
      <c r="F158" s="63"/>
      <c r="G158" s="63"/>
      <c r="H158" s="63"/>
      <c r="I158" s="63"/>
      <c r="J158" s="63"/>
      <c r="K158" s="63"/>
    </row>
    <row r="160" spans="2:11" x14ac:dyDescent="0.25">
      <c r="B160" s="64" t="s">
        <v>22</v>
      </c>
      <c r="C160" s="65"/>
      <c r="D160" s="66"/>
      <c r="E160" s="64" t="s">
        <v>150</v>
      </c>
      <c r="F160" s="66"/>
      <c r="G160" s="64" t="s">
        <v>121</v>
      </c>
      <c r="H160" s="66"/>
      <c r="I160" s="64" t="s">
        <v>120</v>
      </c>
      <c r="J160" s="65"/>
      <c r="K160" s="66"/>
    </row>
    <row r="161" spans="2:11" x14ac:dyDescent="0.25">
      <c r="B161" s="67"/>
      <c r="C161" s="68"/>
      <c r="D161" s="69"/>
      <c r="E161" s="67"/>
      <c r="F161" s="69"/>
      <c r="G161" s="67"/>
      <c r="H161" s="69"/>
      <c r="I161" s="67"/>
      <c r="J161" s="68"/>
      <c r="K161" s="69"/>
    </row>
    <row r="162" spans="2:11" x14ac:dyDescent="0.25">
      <c r="B162" s="77"/>
      <c r="C162" s="77"/>
      <c r="D162" s="77"/>
      <c r="E162" s="78"/>
      <c r="F162" s="78"/>
      <c r="G162" s="79"/>
      <c r="H162" s="77"/>
      <c r="I162" s="80"/>
      <c r="J162" s="77"/>
      <c r="K162" s="77"/>
    </row>
    <row r="163" spans="2:11" x14ac:dyDescent="0.25">
      <c r="B163" s="77"/>
      <c r="C163" s="77"/>
      <c r="D163" s="77"/>
      <c r="E163" s="78"/>
      <c r="F163" s="78"/>
      <c r="G163" s="79"/>
      <c r="H163" s="77"/>
      <c r="I163" s="80"/>
      <c r="J163" s="77"/>
      <c r="K163" s="77"/>
    </row>
    <row r="164" spans="2:11" x14ac:dyDescent="0.25">
      <c r="B164" s="77"/>
      <c r="C164" s="77"/>
      <c r="D164" s="77"/>
      <c r="E164" s="78"/>
      <c r="F164" s="78"/>
      <c r="G164" s="79"/>
      <c r="H164" s="77"/>
      <c r="I164" s="80"/>
      <c r="J164" s="77"/>
      <c r="K164" s="77"/>
    </row>
    <row r="165" spans="2:11" x14ac:dyDescent="0.25">
      <c r="B165" s="77"/>
      <c r="C165" s="77"/>
      <c r="D165" s="77"/>
      <c r="E165" s="78"/>
      <c r="F165" s="78"/>
      <c r="G165" s="77"/>
      <c r="H165" s="77"/>
      <c r="I165" s="77"/>
      <c r="J165" s="77"/>
      <c r="K165" s="77"/>
    </row>
    <row r="166" spans="2:11" x14ac:dyDescent="0.25">
      <c r="B166" s="77"/>
      <c r="C166" s="77"/>
      <c r="D166" s="77"/>
      <c r="E166" s="78"/>
      <c r="F166" s="78"/>
      <c r="G166" s="77"/>
      <c r="H166" s="77"/>
      <c r="I166" s="77"/>
      <c r="J166" s="77"/>
      <c r="K166" s="77"/>
    </row>
    <row r="167" spans="2:11" x14ac:dyDescent="0.25">
      <c r="B167" s="77"/>
      <c r="C167" s="77"/>
      <c r="D167" s="77"/>
      <c r="E167" s="78"/>
      <c r="F167" s="78"/>
      <c r="G167" s="77"/>
      <c r="H167" s="77"/>
      <c r="I167" s="77"/>
      <c r="J167" s="77"/>
      <c r="K167" s="77"/>
    </row>
    <row r="168" spans="2:11" x14ac:dyDescent="0.25">
      <c r="B168" s="77"/>
      <c r="C168" s="77"/>
      <c r="D168" s="77"/>
      <c r="E168" s="78"/>
      <c r="F168" s="78"/>
      <c r="G168" s="77"/>
      <c r="H168" s="77"/>
      <c r="I168" s="77"/>
      <c r="J168" s="77"/>
      <c r="K168" s="77"/>
    </row>
    <row r="169" spans="2:11" x14ac:dyDescent="0.25">
      <c r="B169" s="77"/>
      <c r="C169" s="77"/>
      <c r="D169" s="77"/>
      <c r="E169" s="78"/>
      <c r="F169" s="78"/>
      <c r="G169" s="77"/>
      <c r="H169" s="77"/>
      <c r="I169" s="77"/>
      <c r="J169" s="77"/>
      <c r="K169" s="77"/>
    </row>
    <row r="170" spans="2:11" x14ac:dyDescent="0.25">
      <c r="B170" s="77"/>
      <c r="C170" s="77"/>
      <c r="D170" s="77"/>
      <c r="E170" s="78"/>
      <c r="F170" s="78"/>
      <c r="G170" s="77"/>
      <c r="H170" s="77"/>
      <c r="I170" s="77"/>
      <c r="J170" s="77"/>
      <c r="K170" s="77"/>
    </row>
    <row r="171" spans="2:11" x14ac:dyDescent="0.25">
      <c r="B171" s="77"/>
      <c r="C171" s="77"/>
      <c r="D171" s="77"/>
      <c r="E171" s="78"/>
      <c r="F171" s="78"/>
      <c r="G171" s="77"/>
      <c r="H171" s="77"/>
      <c r="I171" s="77"/>
      <c r="J171" s="77"/>
      <c r="K171" s="77"/>
    </row>
    <row r="174" spans="2:11" x14ac:dyDescent="0.25">
      <c r="B174" s="56" t="s">
        <v>122</v>
      </c>
      <c r="C174" s="63"/>
      <c r="D174" s="63"/>
      <c r="E174" s="63"/>
      <c r="F174" s="63"/>
      <c r="G174" s="63"/>
      <c r="H174" s="63"/>
      <c r="I174" s="63"/>
      <c r="J174" s="63"/>
      <c r="K174" s="63"/>
    </row>
    <row r="175" spans="2:11" x14ac:dyDescent="0.25">
      <c r="B175" s="63"/>
      <c r="C175" s="63"/>
      <c r="D175" s="63"/>
      <c r="E175" s="63"/>
      <c r="F175" s="63"/>
      <c r="G175" s="63"/>
      <c r="H175" s="63"/>
      <c r="I175" s="63"/>
      <c r="J175" s="63"/>
      <c r="K175" s="63"/>
    </row>
    <row r="176" spans="2:11" x14ac:dyDescent="0.25">
      <c r="B176" s="63"/>
      <c r="C176" s="63"/>
      <c r="D176" s="63"/>
      <c r="E176" s="63"/>
      <c r="F176" s="63"/>
      <c r="G176" s="63"/>
      <c r="H176" s="63"/>
      <c r="I176" s="63"/>
      <c r="J176" s="63"/>
      <c r="K176" s="63"/>
    </row>
    <row r="177" spans="2:11" x14ac:dyDescent="0.25">
      <c r="B177" s="63"/>
      <c r="C177" s="63"/>
      <c r="D177" s="63"/>
      <c r="E177" s="63"/>
      <c r="F177" s="63"/>
      <c r="G177" s="63"/>
      <c r="H177" s="63"/>
      <c r="I177" s="63"/>
      <c r="J177" s="63"/>
      <c r="K177" s="63"/>
    </row>
    <row r="178" spans="2:11" x14ac:dyDescent="0.25">
      <c r="B178" s="63"/>
      <c r="C178" s="63"/>
      <c r="D178" s="63"/>
      <c r="E178" s="63"/>
      <c r="F178" s="63"/>
      <c r="G178" s="63"/>
      <c r="H178" s="63"/>
      <c r="I178" s="63"/>
      <c r="J178" s="63"/>
      <c r="K178" s="63"/>
    </row>
    <row r="179" spans="2:11" x14ac:dyDescent="0.25">
      <c r="B179" s="63"/>
      <c r="C179" s="63"/>
      <c r="D179" s="63"/>
      <c r="E179" s="63"/>
      <c r="F179" s="63"/>
      <c r="G179" s="63"/>
      <c r="H179" s="63"/>
      <c r="I179" s="63"/>
      <c r="J179" s="63"/>
      <c r="K179" s="63"/>
    </row>
    <row r="180" spans="2:11" x14ac:dyDescent="0.25">
      <c r="B180" s="63"/>
      <c r="C180" s="63"/>
      <c r="D180" s="63"/>
      <c r="E180" s="63"/>
      <c r="F180" s="63"/>
      <c r="G180" s="63"/>
      <c r="H180" s="63"/>
      <c r="I180" s="63"/>
      <c r="J180" s="63"/>
      <c r="K180" s="63"/>
    </row>
    <row r="181" spans="2:11" ht="15" customHeight="1" x14ac:dyDescent="0.25">
      <c r="B181" s="63"/>
      <c r="C181" s="63"/>
      <c r="D181" s="63"/>
      <c r="E181" s="63"/>
      <c r="F181" s="63"/>
      <c r="G181" s="63"/>
      <c r="H181" s="63"/>
      <c r="I181" s="63"/>
      <c r="J181" s="63"/>
      <c r="K181" s="63"/>
    </row>
    <row r="182" spans="2:11" x14ac:dyDescent="0.25">
      <c r="B182" s="63"/>
      <c r="C182" s="63"/>
      <c r="D182" s="63"/>
      <c r="E182" s="63"/>
      <c r="F182" s="63"/>
      <c r="G182" s="63"/>
      <c r="H182" s="63"/>
      <c r="I182" s="63"/>
      <c r="J182" s="63"/>
      <c r="K182" s="63"/>
    </row>
    <row r="183" spans="2:11" x14ac:dyDescent="0.25">
      <c r="B183" s="63"/>
      <c r="C183" s="63"/>
      <c r="D183" s="63"/>
      <c r="E183" s="63"/>
      <c r="F183" s="63"/>
      <c r="G183" s="63"/>
      <c r="H183" s="63"/>
      <c r="I183" s="63"/>
      <c r="J183" s="63"/>
      <c r="K183" s="63"/>
    </row>
    <row r="184" spans="2:11" x14ac:dyDescent="0.25">
      <c r="B184" s="81" t="s">
        <v>23</v>
      </c>
      <c r="C184" s="72"/>
      <c r="D184" s="72"/>
      <c r="E184" s="81" t="s">
        <v>23</v>
      </c>
      <c r="F184" s="72"/>
      <c r="G184" s="72"/>
      <c r="H184" s="81" t="s">
        <v>23</v>
      </c>
      <c r="I184" s="72"/>
      <c r="J184" s="72"/>
      <c r="K184" s="8"/>
    </row>
    <row r="185" spans="2:11" x14ac:dyDescent="0.25">
      <c r="B185" s="72"/>
      <c r="C185" s="72"/>
      <c r="D185" s="72"/>
      <c r="E185" s="72"/>
      <c r="F185" s="72"/>
      <c r="G185" s="72"/>
      <c r="H185" s="72"/>
      <c r="I185" s="72"/>
      <c r="J185" s="72"/>
      <c r="K185" s="8"/>
    </row>
    <row r="186" spans="2:11" x14ac:dyDescent="0.25">
      <c r="B186" s="72"/>
      <c r="C186" s="72"/>
      <c r="D186" s="72"/>
      <c r="E186" s="72"/>
      <c r="F186" s="72"/>
      <c r="G186" s="72"/>
      <c r="H186" s="72"/>
      <c r="I186" s="72"/>
      <c r="J186" s="72"/>
      <c r="K186" s="8"/>
    </row>
    <row r="187" spans="2:11" x14ac:dyDescent="0.25">
      <c r="B187" s="72"/>
      <c r="C187" s="72"/>
      <c r="D187" s="72"/>
      <c r="E187" s="72"/>
      <c r="F187" s="72"/>
      <c r="G187" s="72"/>
      <c r="H187" s="72"/>
      <c r="I187" s="72"/>
      <c r="J187" s="72"/>
      <c r="K187" s="8"/>
    </row>
    <row r="188" spans="2:11" x14ac:dyDescent="0.25">
      <c r="B188" s="72"/>
      <c r="C188" s="72"/>
      <c r="D188" s="72"/>
      <c r="E188" s="72"/>
      <c r="F188" s="72"/>
      <c r="G188" s="72"/>
      <c r="H188" s="72"/>
      <c r="I188" s="72"/>
      <c r="J188" s="72"/>
      <c r="K188" s="8"/>
    </row>
    <row r="189" spans="2:11" x14ac:dyDescent="0.25">
      <c r="B189" s="72"/>
      <c r="C189" s="72"/>
      <c r="D189" s="72"/>
      <c r="E189" s="72"/>
      <c r="F189" s="72"/>
      <c r="G189" s="72"/>
      <c r="H189" s="72"/>
      <c r="I189" s="72"/>
      <c r="J189" s="72"/>
      <c r="K189" s="8"/>
    </row>
    <row r="190" spans="2:11" x14ac:dyDescent="0.25">
      <c r="B190" s="8"/>
      <c r="C190" s="8"/>
      <c r="D190" s="8"/>
      <c r="E190" s="8"/>
      <c r="F190" s="8"/>
      <c r="G190" s="8"/>
      <c r="H190" s="8"/>
      <c r="I190" s="8"/>
      <c r="J190" s="8"/>
      <c r="K190" s="8"/>
    </row>
    <row r="191" spans="2:11" x14ac:dyDescent="0.25">
      <c r="B191" s="56" t="s">
        <v>24</v>
      </c>
      <c r="C191" s="63"/>
      <c r="D191" s="63"/>
      <c r="E191" s="63"/>
      <c r="F191" s="63"/>
      <c r="G191" s="63"/>
      <c r="H191" s="63"/>
      <c r="I191" s="63"/>
      <c r="J191" s="63"/>
      <c r="K191" s="63"/>
    </row>
    <row r="192" spans="2:11" x14ac:dyDescent="0.25">
      <c r="B192" s="63"/>
      <c r="C192" s="63"/>
      <c r="D192" s="63"/>
      <c r="E192" s="63"/>
      <c r="F192" s="63"/>
      <c r="G192" s="63"/>
      <c r="H192" s="63"/>
      <c r="I192" s="63"/>
      <c r="J192" s="63"/>
      <c r="K192" s="63"/>
    </row>
    <row r="193" spans="2:11" x14ac:dyDescent="0.25">
      <c r="B193" s="63"/>
      <c r="C193" s="63"/>
      <c r="D193" s="63"/>
      <c r="E193" s="63"/>
      <c r="F193" s="63"/>
      <c r="G193" s="63"/>
      <c r="H193" s="63"/>
      <c r="I193" s="63"/>
      <c r="J193" s="63"/>
      <c r="K193" s="63"/>
    </row>
    <row r="194" spans="2:11" x14ac:dyDescent="0.25">
      <c r="B194" s="63"/>
      <c r="C194" s="63"/>
      <c r="D194" s="63"/>
      <c r="E194" s="63"/>
      <c r="F194" s="63"/>
      <c r="G194" s="63"/>
      <c r="H194" s="63"/>
      <c r="I194" s="63"/>
      <c r="J194" s="63"/>
      <c r="K194" s="63"/>
    </row>
    <row r="195" spans="2:11" x14ac:dyDescent="0.25">
      <c r="B195" s="63"/>
      <c r="C195" s="63"/>
      <c r="D195" s="63"/>
      <c r="E195" s="63"/>
      <c r="F195" s="63"/>
      <c r="G195" s="63"/>
      <c r="H195" s="63"/>
      <c r="I195" s="63"/>
      <c r="J195" s="63"/>
      <c r="K195" s="63"/>
    </row>
    <row r="196" spans="2:11" x14ac:dyDescent="0.25">
      <c r="B196" s="63"/>
      <c r="C196" s="63"/>
      <c r="D196" s="63"/>
      <c r="E196" s="63"/>
      <c r="F196" s="63"/>
      <c r="G196" s="63"/>
      <c r="H196" s="63"/>
      <c r="I196" s="63"/>
      <c r="J196" s="63"/>
      <c r="K196" s="63"/>
    </row>
    <row r="197" spans="2:11" x14ac:dyDescent="0.25">
      <c r="B197" s="63"/>
      <c r="C197" s="63"/>
      <c r="D197" s="63"/>
      <c r="E197" s="63"/>
      <c r="F197" s="63"/>
      <c r="G197" s="63"/>
      <c r="H197" s="63"/>
      <c r="I197" s="63"/>
      <c r="J197" s="63"/>
      <c r="K197" s="63"/>
    </row>
  </sheetData>
  <sheetProtection selectLockedCells="1"/>
  <mergeCells count="123">
    <mergeCell ref="B158:K158"/>
    <mergeCell ref="C20:D20"/>
    <mergeCell ref="E20:K20"/>
    <mergeCell ref="D100:K100"/>
    <mergeCell ref="C102:K102"/>
    <mergeCell ref="B119:K119"/>
    <mergeCell ref="B151:K156"/>
    <mergeCell ref="B117:K118"/>
    <mergeCell ref="B147:K147"/>
    <mergeCell ref="B148:K150"/>
    <mergeCell ref="B37:K37"/>
    <mergeCell ref="H36:K36"/>
    <mergeCell ref="B100:C100"/>
    <mergeCell ref="B101:K101"/>
    <mergeCell ref="B103:J103"/>
    <mergeCell ref="B70:C70"/>
    <mergeCell ref="B71:C71"/>
    <mergeCell ref="B59:C59"/>
    <mergeCell ref="B60:C60"/>
    <mergeCell ref="B75:C75"/>
    <mergeCell ref="K55:K56"/>
    <mergeCell ref="B57:C57"/>
    <mergeCell ref="J55:J56"/>
    <mergeCell ref="B43:F50"/>
    <mergeCell ref="B170:D170"/>
    <mergeCell ref="E170:F170"/>
    <mergeCell ref="G170:H170"/>
    <mergeCell ref="I170:K170"/>
    <mergeCell ref="G168:H168"/>
    <mergeCell ref="I168:K168"/>
    <mergeCell ref="B169:D169"/>
    <mergeCell ref="E169:F169"/>
    <mergeCell ref="G169:H169"/>
    <mergeCell ref="I169:K169"/>
    <mergeCell ref="B168:D168"/>
    <mergeCell ref="E168:F168"/>
    <mergeCell ref="B171:D171"/>
    <mergeCell ref="E171:F171"/>
    <mergeCell ref="G171:H171"/>
    <mergeCell ref="I171:K171"/>
    <mergeCell ref="B191:K197"/>
    <mergeCell ref="B174:K183"/>
    <mergeCell ref="B184:D189"/>
    <mergeCell ref="E184:G189"/>
    <mergeCell ref="H184:J189"/>
    <mergeCell ref="G167:H167"/>
    <mergeCell ref="I167:K167"/>
    <mergeCell ref="B162:D162"/>
    <mergeCell ref="E162:F162"/>
    <mergeCell ref="G162:H162"/>
    <mergeCell ref="I162:K162"/>
    <mergeCell ref="B166:D166"/>
    <mergeCell ref="E166:F166"/>
    <mergeCell ref="G166:H166"/>
    <mergeCell ref="I166:K166"/>
    <mergeCell ref="B167:D167"/>
    <mergeCell ref="E167:F167"/>
    <mergeCell ref="I163:K163"/>
    <mergeCell ref="I164:K164"/>
    <mergeCell ref="I165:K165"/>
    <mergeCell ref="B163:D163"/>
    <mergeCell ref="B164:D164"/>
    <mergeCell ref="B165:D165"/>
    <mergeCell ref="E163:F163"/>
    <mergeCell ref="E164:F164"/>
    <mergeCell ref="E165:F165"/>
    <mergeCell ref="G163:H163"/>
    <mergeCell ref="G164:H164"/>
    <mergeCell ref="G165:H165"/>
    <mergeCell ref="B160:D161"/>
    <mergeCell ref="E160:F161"/>
    <mergeCell ref="G160:H161"/>
    <mergeCell ref="I160:K161"/>
    <mergeCell ref="B157:K157"/>
    <mergeCell ref="B124:K138"/>
    <mergeCell ref="B53:K53"/>
    <mergeCell ref="B96:K96"/>
    <mergeCell ref="B143:K143"/>
    <mergeCell ref="B145:K145"/>
    <mergeCell ref="B98:K98"/>
    <mergeCell ref="B105:K115"/>
    <mergeCell ref="G76:H76"/>
    <mergeCell ref="B77:K89"/>
    <mergeCell ref="G74:H74"/>
    <mergeCell ref="G75:H75"/>
    <mergeCell ref="B72:C72"/>
    <mergeCell ref="B73:C73"/>
    <mergeCell ref="B74:C74"/>
    <mergeCell ref="B76:C76"/>
    <mergeCell ref="B61:C61"/>
    <mergeCell ref="B62:C62"/>
    <mergeCell ref="B63:C63"/>
    <mergeCell ref="B69:C69"/>
    <mergeCell ref="B1:K1"/>
    <mergeCell ref="B3:K3"/>
    <mergeCell ref="B7:K7"/>
    <mergeCell ref="B4:D4"/>
    <mergeCell ref="I2:K2"/>
    <mergeCell ref="B2:H2"/>
    <mergeCell ref="B25:K33"/>
    <mergeCell ref="B5:K5"/>
    <mergeCell ref="B6:C6"/>
    <mergeCell ref="D6:E6"/>
    <mergeCell ref="B15:K18"/>
    <mergeCell ref="B19:G19"/>
    <mergeCell ref="H19:J19"/>
    <mergeCell ref="B8:K8"/>
    <mergeCell ref="B10:K13"/>
    <mergeCell ref="B14:K14"/>
    <mergeCell ref="B58:C58"/>
    <mergeCell ref="E4:H4"/>
    <mergeCell ref="B55:C56"/>
    <mergeCell ref="D55:D56"/>
    <mergeCell ref="E55:E56"/>
    <mergeCell ref="F55:F56"/>
    <mergeCell ref="G55:G56"/>
    <mergeCell ref="H55:H56"/>
    <mergeCell ref="I55:I56"/>
    <mergeCell ref="B36:E36"/>
    <mergeCell ref="F36:G36"/>
    <mergeCell ref="B21:J21"/>
    <mergeCell ref="G41:K51"/>
    <mergeCell ref="B40:K40"/>
  </mergeCells>
  <conditionalFormatting sqref="D6:E6">
    <cfRule type="containsBlanks" dxfId="14" priority="17">
      <formula>LEN(TRIM(D6))=0</formula>
    </cfRule>
  </conditionalFormatting>
  <conditionalFormatting sqref="F36:G36">
    <cfRule type="containsBlanks" dxfId="13" priority="16">
      <formula>LEN(TRIM(F36))=0</formula>
    </cfRule>
  </conditionalFormatting>
  <conditionalFormatting sqref="D100">
    <cfRule type="containsBlanks" dxfId="12" priority="14">
      <formula>LEN(TRIM(D100))=0</formula>
    </cfRule>
    <cfRule type="containsText" dxfId="11" priority="15" operator="containsText" text="(Nombre), (Posición en la empresa), (Nombre de la empresa)">
      <formula>NOT(ISERROR(SEARCH("(Nombre), (Posición en la empresa), (Nombre de la empresa)",D100)))</formula>
    </cfRule>
  </conditionalFormatting>
  <conditionalFormatting sqref="C102:K102">
    <cfRule type="containsText" dxfId="10" priority="13" operator="containsText" text="$U (indicar valor en número y letra)">
      <formula>NOT(ISERROR(SEARCH("$U (indicar valor en número y letra)",C102)))</formula>
    </cfRule>
    <cfRule type="containsBlanks" dxfId="9" priority="22">
      <formula>LEN(TRIM(C102))=0</formula>
    </cfRule>
  </conditionalFormatting>
  <conditionalFormatting sqref="B119">
    <cfRule type="containsBlanks" dxfId="8" priority="11">
      <formula>LEN(TRIM(B119))=0</formula>
    </cfRule>
    <cfRule type="containsText" dxfId="7" priority="12" operator="containsText" text="el día ____ del mes de ________________ del año ________.">
      <formula>NOT(ISERROR(SEARCH("el día ____ del mes de ________________ del año ________.",B119)))</formula>
    </cfRule>
  </conditionalFormatting>
  <conditionalFormatting sqref="B151">
    <cfRule type="containsText" dxfId="6" priority="9" operator="containsText" text="El proyecto titulado _______________, presenta el siguiente objetivo o conjunto de objetivos (según el Formulario de postulación correspondiente)_____________________. ">
      <formula>NOT(ISERROR(SEARCH("El proyecto titulado _______________, presenta el siguiente objetivo o conjunto de objetivos (según el Formulario de postulación correspondiente)_____________________. ",B151)))</formula>
    </cfRule>
    <cfRule type="containsBlanks" dxfId="5" priority="20">
      <formula>LEN(TRIM(B151))=0</formula>
    </cfRule>
  </conditionalFormatting>
  <conditionalFormatting sqref="C20">
    <cfRule type="containsBlanks" dxfId="4" priority="6">
      <formula>LEN(TRIM(C20))=0</formula>
    </cfRule>
    <cfRule type="containsText" dxfId="3" priority="7" operator="containsText" text="Ingresar monto que corresponde a la rendición del bimestre">
      <formula>NOT(ISERROR(SEARCH("Ingresar monto que corresponde a la rendición del bimestre",C20)))</formula>
    </cfRule>
  </conditionalFormatting>
  <conditionalFormatting sqref="E4:H4">
    <cfRule type="containsBlanks" dxfId="2" priority="21">
      <formula>LEN(TRIM(E4))=0</formula>
    </cfRule>
  </conditionalFormatting>
  <conditionalFormatting sqref="B2:H2">
    <cfRule type="containsBlanks" dxfId="1" priority="1">
      <formula>LEN(TRIM(B2))=0</formula>
    </cfRule>
    <cfRule type="containsText" dxfId="0" priority="2" operator="containsText" text="Departamento donde se firma el documento">
      <formula>NOT(ISERROR(SEARCH("Departamento donde se firma el documento",B2)))</formula>
    </cfRule>
  </conditionalFormatting>
  <dataValidations count="1">
    <dataValidation type="list" allowBlank="1" showInputMessage="1" showErrorMessage="1" sqref="D6:E6">
      <formula1>INDIRECT(SUBSTITUTE(E4, " ", "_"))</formula1>
    </dataValidation>
  </dataValidations>
  <pageMargins left="0.23622047244094491" right="0.23622047244094491" top="0.74803149606299213" bottom="0.74803149606299213" header="0.31496062992125984" footer="0.31496062992125984"/>
  <pageSetup scale="82" fitToHeight="0" orientation="portrait" r:id="rId1"/>
  <rowBreaks count="3" manualBreakCount="3">
    <brk id="52" max="11" man="1"/>
    <brk id="95" max="11" man="1"/>
    <brk id="142" max="11"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Hoja2!$A$1:$A$3</xm:f>
          </x14:formula1>
          <xm:sqref>I57:I73</xm:sqref>
        </x14:dataValidation>
        <x14:dataValidation type="list" allowBlank="1" showInputMessage="1" showErrorMessage="1">
          <x14:formula1>
            <xm:f>Hoja3!$C$10:$C$11</xm:f>
          </x14:formula1>
          <xm:sqref>F36:G36</xm:sqref>
        </x14:dataValidation>
        <x14:dataValidation type="list" allowBlank="1" showInputMessage="1" showErrorMessage="1">
          <x14:formula1>
            <xm:f>Hoja2!$A$7:$A$25</xm:f>
          </x14:formula1>
          <xm:sqref>B2:H2</xm:sqref>
        </x14:dataValidation>
        <x14:dataValidation type="list" allowBlank="1" showInputMessage="1" showErrorMessage="1">
          <x14:formula1>
            <xm:f>Hoja2!$B$1:$B$7</xm:f>
          </x14:formula1>
          <xm:sqref>E4:H4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2"/>
  <sheetViews>
    <sheetView topLeftCell="A78" workbookViewId="0">
      <selection activeCell="F54" sqref="F54:G95"/>
    </sheetView>
  </sheetViews>
  <sheetFormatPr baseColWidth="10" defaultRowHeight="15" x14ac:dyDescent="0.25"/>
  <cols>
    <col min="1" max="5" width="11.42578125" style="18"/>
    <col min="6" max="6" width="18.28515625" style="18" customWidth="1"/>
    <col min="7" max="16384" width="11.42578125" style="18"/>
  </cols>
  <sheetData>
    <row r="1" spans="1:16" x14ac:dyDescent="0.25">
      <c r="A1" s="18" t="s">
        <v>12</v>
      </c>
      <c r="B1" s="18" t="s">
        <v>211</v>
      </c>
      <c r="F1" s="18" t="s">
        <v>165</v>
      </c>
      <c r="G1" s="18" t="s">
        <v>166</v>
      </c>
      <c r="H1" s="18" t="s">
        <v>13</v>
      </c>
      <c r="I1" s="18" t="s">
        <v>14</v>
      </c>
      <c r="J1" s="18" t="s">
        <v>12</v>
      </c>
      <c r="M1" s="25"/>
      <c r="N1" s="25"/>
      <c r="O1" s="26"/>
      <c r="P1" s="27"/>
    </row>
    <row r="2" spans="1:16" x14ac:dyDescent="0.25">
      <c r="A2" s="18" t="s">
        <v>13</v>
      </c>
      <c r="B2" s="18" t="s">
        <v>212</v>
      </c>
      <c r="E2" s="18" t="s">
        <v>164</v>
      </c>
      <c r="F2" s="18" t="s">
        <v>28</v>
      </c>
      <c r="G2" s="18" t="s">
        <v>64</v>
      </c>
      <c r="H2" s="18">
        <v>40.103000000000002</v>
      </c>
      <c r="I2" s="18">
        <v>43.7363</v>
      </c>
      <c r="J2" s="18">
        <v>1</v>
      </c>
      <c r="M2" s="28"/>
      <c r="N2" s="28"/>
      <c r="O2" s="28"/>
      <c r="P2" s="28"/>
    </row>
    <row r="3" spans="1:16" x14ac:dyDescent="0.25">
      <c r="A3" s="18" t="s">
        <v>14</v>
      </c>
      <c r="B3" s="18" t="s">
        <v>213</v>
      </c>
      <c r="F3" s="18" t="s">
        <v>29</v>
      </c>
      <c r="G3" s="18" t="s">
        <v>65</v>
      </c>
      <c r="H3" s="18">
        <v>40.103000000000002</v>
      </c>
      <c r="I3" s="18">
        <v>43.7363</v>
      </c>
      <c r="J3" s="18">
        <v>1</v>
      </c>
      <c r="M3" s="28"/>
      <c r="N3" s="28"/>
      <c r="O3" s="28"/>
      <c r="P3" s="28"/>
    </row>
    <row r="4" spans="1:16" x14ac:dyDescent="0.25">
      <c r="B4" s="18" t="s">
        <v>214</v>
      </c>
      <c r="F4" s="18" t="s">
        <v>30</v>
      </c>
      <c r="G4" s="18" t="s">
        <v>66</v>
      </c>
      <c r="H4" s="18">
        <v>40.103000000000002</v>
      </c>
      <c r="I4" s="18">
        <v>43.7363</v>
      </c>
      <c r="J4" s="18">
        <v>1</v>
      </c>
      <c r="M4" s="28"/>
      <c r="N4" s="28"/>
      <c r="O4" s="28"/>
      <c r="P4" s="28"/>
    </row>
    <row r="5" spans="1:16" x14ac:dyDescent="0.25">
      <c r="B5" s="18" t="s">
        <v>215</v>
      </c>
      <c r="F5" s="18" t="s">
        <v>31</v>
      </c>
      <c r="G5" s="18" t="s">
        <v>67</v>
      </c>
      <c r="H5" s="18">
        <v>40.103000000000002</v>
      </c>
      <c r="I5" s="18">
        <v>43.7363</v>
      </c>
      <c r="J5" s="18">
        <v>1</v>
      </c>
      <c r="M5" s="28"/>
      <c r="N5" s="28"/>
      <c r="O5" s="28"/>
      <c r="P5" s="28"/>
    </row>
    <row r="6" spans="1:16" x14ac:dyDescent="0.25">
      <c r="B6" s="18" t="s">
        <v>216</v>
      </c>
      <c r="F6" s="18" t="s">
        <v>32</v>
      </c>
      <c r="G6" s="18" t="s">
        <v>68</v>
      </c>
      <c r="H6" s="18">
        <v>40.103000000000002</v>
      </c>
      <c r="I6" s="18">
        <v>43.7363</v>
      </c>
      <c r="J6" s="18">
        <v>1</v>
      </c>
      <c r="M6" s="28"/>
      <c r="N6" s="28"/>
      <c r="O6" s="28"/>
      <c r="P6" s="28"/>
    </row>
    <row r="7" spans="1:16" x14ac:dyDescent="0.25">
      <c r="A7" s="18" t="s">
        <v>128</v>
      </c>
      <c r="B7" s="18" t="s">
        <v>251</v>
      </c>
      <c r="F7" s="18" t="s">
        <v>33</v>
      </c>
      <c r="G7" s="18" t="s">
        <v>69</v>
      </c>
      <c r="H7" s="18">
        <v>40.103000000000002</v>
      </c>
      <c r="I7" s="18">
        <v>43.7363</v>
      </c>
      <c r="J7" s="18">
        <v>1</v>
      </c>
      <c r="M7" s="25"/>
      <c r="N7" s="25"/>
      <c r="O7" s="25"/>
      <c r="P7" s="25"/>
    </row>
    <row r="8" spans="1:16" x14ac:dyDescent="0.25">
      <c r="A8" s="18" t="s">
        <v>129</v>
      </c>
      <c r="F8" s="18" t="s">
        <v>34</v>
      </c>
      <c r="G8" s="18" t="s">
        <v>70</v>
      </c>
      <c r="H8" s="18">
        <v>40.103000000000002</v>
      </c>
      <c r="I8" s="18">
        <v>43.7363</v>
      </c>
      <c r="J8" s="18">
        <v>1</v>
      </c>
      <c r="M8" s="25"/>
      <c r="N8" s="25"/>
      <c r="O8" s="25"/>
      <c r="P8" s="25"/>
    </row>
    <row r="9" spans="1:16" x14ac:dyDescent="0.25">
      <c r="A9" s="18" t="s">
        <v>130</v>
      </c>
      <c r="F9" s="18" t="s">
        <v>35</v>
      </c>
      <c r="G9" s="18" t="s">
        <v>71</v>
      </c>
      <c r="H9" s="18">
        <v>40.103000000000002</v>
      </c>
      <c r="I9" s="18">
        <v>43.7363</v>
      </c>
      <c r="J9" s="18">
        <v>1</v>
      </c>
    </row>
    <row r="10" spans="1:16" x14ac:dyDescent="0.25">
      <c r="A10" s="18" t="s">
        <v>131</v>
      </c>
      <c r="F10" s="18" t="s">
        <v>36</v>
      </c>
      <c r="G10" s="18" t="s">
        <v>72</v>
      </c>
      <c r="H10" s="18">
        <v>40.103000000000002</v>
      </c>
      <c r="I10" s="18">
        <v>43.7363</v>
      </c>
      <c r="J10" s="18">
        <v>1</v>
      </c>
    </row>
    <row r="11" spans="1:16" x14ac:dyDescent="0.25">
      <c r="A11" s="18" t="s">
        <v>132</v>
      </c>
      <c r="F11" s="18" t="s">
        <v>37</v>
      </c>
      <c r="G11" s="18" t="s">
        <v>73</v>
      </c>
      <c r="H11" s="18">
        <v>40.103000000000002</v>
      </c>
      <c r="I11" s="18">
        <v>43.7363</v>
      </c>
      <c r="J11" s="18">
        <v>1</v>
      </c>
    </row>
    <row r="12" spans="1:16" x14ac:dyDescent="0.25">
      <c r="A12" s="18" t="s">
        <v>133</v>
      </c>
      <c r="F12" s="18" t="s">
        <v>38</v>
      </c>
      <c r="G12" s="18" t="s">
        <v>74</v>
      </c>
      <c r="H12" s="18">
        <v>40.103000000000002</v>
      </c>
      <c r="I12" s="18">
        <v>43.7363</v>
      </c>
      <c r="J12" s="18">
        <v>1</v>
      </c>
    </row>
    <row r="13" spans="1:16" x14ac:dyDescent="0.25">
      <c r="A13" s="18" t="s">
        <v>134</v>
      </c>
      <c r="F13" s="18" t="s">
        <v>39</v>
      </c>
      <c r="G13" s="18" t="s">
        <v>75</v>
      </c>
      <c r="H13" s="18">
        <v>40.103000000000002</v>
      </c>
      <c r="I13" s="18">
        <v>43.7363</v>
      </c>
      <c r="J13" s="18">
        <v>1</v>
      </c>
    </row>
    <row r="14" spans="1:16" x14ac:dyDescent="0.25">
      <c r="A14" s="18" t="s">
        <v>135</v>
      </c>
      <c r="F14" s="18" t="s">
        <v>40</v>
      </c>
      <c r="G14" s="18" t="s">
        <v>76</v>
      </c>
      <c r="H14" s="18">
        <v>40.103000000000002</v>
      </c>
      <c r="I14" s="18">
        <v>43.7363</v>
      </c>
      <c r="J14" s="18">
        <v>1</v>
      </c>
    </row>
    <row r="15" spans="1:16" x14ac:dyDescent="0.25">
      <c r="A15" s="18" t="s">
        <v>136</v>
      </c>
      <c r="F15" s="18" t="s">
        <v>41</v>
      </c>
      <c r="G15" s="18" t="s">
        <v>77</v>
      </c>
      <c r="H15" s="18">
        <v>40.103000000000002</v>
      </c>
      <c r="I15" s="18">
        <v>43.7363</v>
      </c>
      <c r="J15" s="18">
        <v>1</v>
      </c>
    </row>
    <row r="16" spans="1:16" x14ac:dyDescent="0.25">
      <c r="A16" s="18" t="s">
        <v>137</v>
      </c>
      <c r="F16" s="18" t="s">
        <v>42</v>
      </c>
      <c r="G16" s="18" t="s">
        <v>78</v>
      </c>
      <c r="H16" s="18">
        <v>40.103000000000002</v>
      </c>
      <c r="I16" s="18">
        <v>43.7363</v>
      </c>
      <c r="J16" s="18">
        <v>1</v>
      </c>
    </row>
    <row r="17" spans="1:10" x14ac:dyDescent="0.25">
      <c r="A17" s="18" t="s">
        <v>138</v>
      </c>
      <c r="F17" s="18" t="s">
        <v>43</v>
      </c>
      <c r="G17" s="18" t="s">
        <v>79</v>
      </c>
      <c r="H17" s="18">
        <v>40.103000000000002</v>
      </c>
      <c r="I17" s="18">
        <v>43.7363</v>
      </c>
      <c r="J17" s="18">
        <v>1</v>
      </c>
    </row>
    <row r="18" spans="1:10" x14ac:dyDescent="0.25">
      <c r="A18" s="18" t="s">
        <v>139</v>
      </c>
      <c r="F18" s="18" t="s">
        <v>44</v>
      </c>
      <c r="G18" s="18" t="s">
        <v>80</v>
      </c>
      <c r="H18" s="18">
        <v>40.103000000000002</v>
      </c>
      <c r="I18" s="18">
        <v>43.7363</v>
      </c>
      <c r="J18" s="18">
        <v>1</v>
      </c>
    </row>
    <row r="19" spans="1:10" x14ac:dyDescent="0.25">
      <c r="A19" s="18" t="s">
        <v>140</v>
      </c>
      <c r="F19" s="18" t="s">
        <v>45</v>
      </c>
      <c r="G19" s="18" t="s">
        <v>81</v>
      </c>
      <c r="H19" s="18">
        <v>40.103000000000002</v>
      </c>
      <c r="I19" s="18">
        <v>43.7363</v>
      </c>
      <c r="J19" s="18">
        <v>1</v>
      </c>
    </row>
    <row r="20" spans="1:10" x14ac:dyDescent="0.25">
      <c r="A20" s="18" t="s">
        <v>141</v>
      </c>
      <c r="F20" s="18" t="s">
        <v>46</v>
      </c>
      <c r="G20" s="18" t="s">
        <v>82</v>
      </c>
      <c r="H20" s="18">
        <v>40.103000000000002</v>
      </c>
      <c r="I20" s="18">
        <v>43.7363</v>
      </c>
      <c r="J20" s="18">
        <v>1</v>
      </c>
    </row>
    <row r="21" spans="1:10" x14ac:dyDescent="0.25">
      <c r="A21" s="18" t="s">
        <v>142</v>
      </c>
      <c r="F21" s="18" t="s">
        <v>47</v>
      </c>
      <c r="G21" s="18" t="s">
        <v>83</v>
      </c>
      <c r="H21" s="18">
        <v>40.103000000000002</v>
      </c>
      <c r="I21" s="18">
        <v>43.7363</v>
      </c>
      <c r="J21" s="18">
        <v>1</v>
      </c>
    </row>
    <row r="22" spans="1:10" x14ac:dyDescent="0.25">
      <c r="A22" s="18" t="s">
        <v>143</v>
      </c>
      <c r="F22" s="18" t="s">
        <v>48</v>
      </c>
      <c r="G22" s="18" t="s">
        <v>84</v>
      </c>
      <c r="H22" s="18">
        <v>40.103000000000002</v>
      </c>
      <c r="I22" s="18">
        <v>43.7363</v>
      </c>
      <c r="J22" s="18">
        <v>1</v>
      </c>
    </row>
    <row r="23" spans="1:10" x14ac:dyDescent="0.25">
      <c r="A23" s="18" t="s">
        <v>144</v>
      </c>
      <c r="F23" s="18" t="s">
        <v>49</v>
      </c>
      <c r="G23" s="18" t="s">
        <v>85</v>
      </c>
      <c r="H23" s="18">
        <v>40.103000000000002</v>
      </c>
      <c r="I23" s="18">
        <v>43.7363</v>
      </c>
      <c r="J23" s="18">
        <v>1</v>
      </c>
    </row>
    <row r="24" spans="1:10" x14ac:dyDescent="0.25">
      <c r="A24" s="18" t="s">
        <v>145</v>
      </c>
      <c r="F24" s="18" t="s">
        <v>50</v>
      </c>
      <c r="G24" s="18" t="s">
        <v>86</v>
      </c>
      <c r="H24" s="18">
        <v>40.103000000000002</v>
      </c>
      <c r="I24" s="18">
        <v>43.7363</v>
      </c>
      <c r="J24" s="18">
        <v>1</v>
      </c>
    </row>
    <row r="25" spans="1:10" x14ac:dyDescent="0.25">
      <c r="A25" s="18" t="s">
        <v>146</v>
      </c>
      <c r="F25" s="18" t="s">
        <v>51</v>
      </c>
      <c r="G25" s="18" t="s">
        <v>87</v>
      </c>
      <c r="H25" s="18">
        <v>40.103000000000002</v>
      </c>
      <c r="I25" s="18">
        <v>43.7363</v>
      </c>
      <c r="J25" s="18">
        <v>1</v>
      </c>
    </row>
    <row r="26" spans="1:10" x14ac:dyDescent="0.25">
      <c r="F26" s="18" t="s">
        <v>52</v>
      </c>
      <c r="G26" s="18" t="s">
        <v>88</v>
      </c>
      <c r="H26" s="18">
        <v>40.103000000000002</v>
      </c>
      <c r="I26" s="18">
        <v>43.7363</v>
      </c>
      <c r="J26" s="18">
        <v>1</v>
      </c>
    </row>
    <row r="27" spans="1:10" x14ac:dyDescent="0.25">
      <c r="F27" s="18" t="s">
        <v>53</v>
      </c>
      <c r="G27" s="18" t="s">
        <v>89</v>
      </c>
      <c r="H27" s="18">
        <v>40.103000000000002</v>
      </c>
      <c r="I27" s="18">
        <v>43.7363</v>
      </c>
      <c r="J27" s="18">
        <v>1</v>
      </c>
    </row>
    <row r="28" spans="1:10" x14ac:dyDescent="0.25">
      <c r="F28" s="18" t="s">
        <v>54</v>
      </c>
      <c r="G28" s="18" t="s">
        <v>90</v>
      </c>
      <c r="H28" s="18">
        <v>40.103000000000002</v>
      </c>
      <c r="I28" s="18">
        <v>43.7363</v>
      </c>
      <c r="J28" s="18">
        <v>1</v>
      </c>
    </row>
    <row r="29" spans="1:10" x14ac:dyDescent="0.25">
      <c r="F29" s="18" t="s">
        <v>55</v>
      </c>
      <c r="G29" s="18" t="s">
        <v>91</v>
      </c>
      <c r="H29" s="18">
        <v>40.103000000000002</v>
      </c>
      <c r="I29" s="18">
        <v>43.7363</v>
      </c>
      <c r="J29" s="18">
        <v>1</v>
      </c>
    </row>
    <row r="30" spans="1:10" x14ac:dyDescent="0.25">
      <c r="F30" s="18" t="s">
        <v>56</v>
      </c>
      <c r="G30" s="18" t="s">
        <v>92</v>
      </c>
      <c r="H30" s="18">
        <v>40.103000000000002</v>
      </c>
      <c r="I30" s="18">
        <v>43.7363</v>
      </c>
      <c r="J30" s="18">
        <v>1</v>
      </c>
    </row>
    <row r="31" spans="1:10" x14ac:dyDescent="0.25">
      <c r="F31" s="18" t="s">
        <v>57</v>
      </c>
      <c r="G31" s="18" t="s">
        <v>93</v>
      </c>
      <c r="H31" s="18">
        <v>40.103000000000002</v>
      </c>
      <c r="I31" s="18">
        <v>43.7363</v>
      </c>
      <c r="J31" s="18">
        <v>1</v>
      </c>
    </row>
    <row r="32" spans="1:10" x14ac:dyDescent="0.25">
      <c r="F32" s="18" t="s">
        <v>58</v>
      </c>
      <c r="G32" s="18" t="s">
        <v>94</v>
      </c>
      <c r="H32" s="18">
        <v>40.103000000000002</v>
      </c>
      <c r="I32" s="18">
        <v>43.7363</v>
      </c>
      <c r="J32" s="18">
        <v>1</v>
      </c>
    </row>
    <row r="33" spans="6:10" x14ac:dyDescent="0.25">
      <c r="F33" s="18" t="s">
        <v>59</v>
      </c>
      <c r="G33" s="18" t="s">
        <v>95</v>
      </c>
      <c r="H33" s="18">
        <v>40.103000000000002</v>
      </c>
      <c r="I33" s="18">
        <v>43.7363</v>
      </c>
      <c r="J33" s="18">
        <v>1</v>
      </c>
    </row>
    <row r="34" spans="6:10" x14ac:dyDescent="0.25">
      <c r="F34" s="18" t="s">
        <v>60</v>
      </c>
      <c r="G34" s="18" t="s">
        <v>96</v>
      </c>
      <c r="H34" s="18">
        <v>40.103000000000002</v>
      </c>
      <c r="I34" s="18">
        <v>43.7363</v>
      </c>
      <c r="J34" s="18">
        <v>1</v>
      </c>
    </row>
    <row r="35" spans="6:10" x14ac:dyDescent="0.25">
      <c r="F35" s="18" t="s">
        <v>61</v>
      </c>
      <c r="G35" s="18" t="s">
        <v>97</v>
      </c>
      <c r="H35" s="18">
        <v>40.103000000000002</v>
      </c>
      <c r="I35" s="18">
        <v>43.7363</v>
      </c>
      <c r="J35" s="18">
        <v>1</v>
      </c>
    </row>
    <row r="36" spans="6:10" x14ac:dyDescent="0.25">
      <c r="F36" s="18" t="s">
        <v>209</v>
      </c>
      <c r="G36" s="18" t="s">
        <v>210</v>
      </c>
      <c r="H36" s="18">
        <v>40.103000000000002</v>
      </c>
      <c r="I36" s="18">
        <v>43.7363</v>
      </c>
      <c r="J36" s="18">
        <v>1</v>
      </c>
    </row>
    <row r="37" spans="6:10" x14ac:dyDescent="0.25">
      <c r="F37" s="18" t="s">
        <v>234</v>
      </c>
      <c r="G37" s="42" t="s">
        <v>217</v>
      </c>
      <c r="H37" s="18">
        <v>37.951999999999998</v>
      </c>
      <c r="I37" s="18">
        <v>41.652000000000001</v>
      </c>
      <c r="J37" s="18">
        <v>1</v>
      </c>
    </row>
    <row r="38" spans="6:10" x14ac:dyDescent="0.25">
      <c r="F38" s="18" t="s">
        <v>235</v>
      </c>
      <c r="G38" s="42" t="s">
        <v>218</v>
      </c>
      <c r="H38" s="18">
        <v>37.951999999999998</v>
      </c>
      <c r="I38" s="18">
        <v>41.652000000000001</v>
      </c>
      <c r="J38" s="18">
        <v>1</v>
      </c>
    </row>
    <row r="39" spans="6:10" x14ac:dyDescent="0.25">
      <c r="F39" s="18" t="s">
        <v>236</v>
      </c>
      <c r="G39" s="42" t="s">
        <v>219</v>
      </c>
      <c r="H39" s="18">
        <v>37.951999999999998</v>
      </c>
      <c r="I39" s="18">
        <v>41.652000000000001</v>
      </c>
      <c r="J39" s="18">
        <v>1</v>
      </c>
    </row>
    <row r="40" spans="6:10" x14ac:dyDescent="0.25">
      <c r="F40" s="18" t="s">
        <v>237</v>
      </c>
      <c r="G40" s="42" t="s">
        <v>220</v>
      </c>
      <c r="H40" s="18">
        <v>37.951999999999998</v>
      </c>
      <c r="I40" s="18">
        <v>41.652000000000001</v>
      </c>
      <c r="J40" s="18">
        <v>1</v>
      </c>
    </row>
    <row r="41" spans="6:10" x14ac:dyDescent="0.25">
      <c r="F41" s="18" t="s">
        <v>238</v>
      </c>
      <c r="G41" s="42" t="s">
        <v>221</v>
      </c>
      <c r="H41" s="18">
        <v>37.951999999999998</v>
      </c>
      <c r="I41" s="18">
        <v>41.652000000000001</v>
      </c>
      <c r="J41" s="18">
        <v>1</v>
      </c>
    </row>
    <row r="42" spans="6:10" x14ac:dyDescent="0.25">
      <c r="F42" s="18" t="s">
        <v>239</v>
      </c>
      <c r="G42" s="42" t="s">
        <v>222</v>
      </c>
      <c r="H42" s="18">
        <v>37.951999999999998</v>
      </c>
      <c r="I42" s="18">
        <v>41.652000000000001</v>
      </c>
      <c r="J42" s="18">
        <v>1</v>
      </c>
    </row>
    <row r="43" spans="6:10" x14ac:dyDescent="0.25">
      <c r="F43" s="18" t="s">
        <v>240</v>
      </c>
      <c r="G43" s="42" t="s">
        <v>223</v>
      </c>
      <c r="H43" s="18">
        <v>37.951999999999998</v>
      </c>
      <c r="I43" s="18">
        <v>41.652000000000001</v>
      </c>
      <c r="J43" s="18">
        <v>1</v>
      </c>
    </row>
    <row r="44" spans="6:10" x14ac:dyDescent="0.25">
      <c r="F44" s="18" t="s">
        <v>241</v>
      </c>
      <c r="G44" s="42" t="s">
        <v>224</v>
      </c>
      <c r="H44" s="18">
        <v>37.951999999999998</v>
      </c>
      <c r="I44" s="18">
        <v>41.652000000000001</v>
      </c>
      <c r="J44" s="18">
        <v>1</v>
      </c>
    </row>
    <row r="45" spans="6:10" x14ac:dyDescent="0.25">
      <c r="F45" s="18" t="s">
        <v>242</v>
      </c>
      <c r="G45" s="42" t="s">
        <v>225</v>
      </c>
      <c r="H45" s="18">
        <v>37.951999999999998</v>
      </c>
      <c r="I45" s="18">
        <v>41.652000000000001</v>
      </c>
      <c r="J45" s="18">
        <v>1</v>
      </c>
    </row>
    <row r="46" spans="6:10" x14ac:dyDescent="0.25">
      <c r="F46" s="18" t="s">
        <v>244</v>
      </c>
      <c r="G46" s="42" t="s">
        <v>226</v>
      </c>
      <c r="H46" s="18">
        <v>37.951999999999998</v>
      </c>
      <c r="I46" s="18">
        <v>41.652000000000001</v>
      </c>
      <c r="J46" s="18">
        <v>1</v>
      </c>
    </row>
    <row r="47" spans="6:10" x14ac:dyDescent="0.25">
      <c r="F47" s="18" t="s">
        <v>243</v>
      </c>
      <c r="G47" s="42" t="s">
        <v>227</v>
      </c>
      <c r="H47" s="18">
        <v>37.951999999999998</v>
      </c>
      <c r="I47" s="18">
        <v>41.652000000000001</v>
      </c>
      <c r="J47" s="18">
        <v>1</v>
      </c>
    </row>
    <row r="48" spans="6:10" x14ac:dyDescent="0.25">
      <c r="F48" s="18" t="s">
        <v>245</v>
      </c>
      <c r="G48" s="42" t="s">
        <v>228</v>
      </c>
      <c r="H48" s="18">
        <v>37.951999999999998</v>
      </c>
      <c r="I48" s="18">
        <v>41.652000000000001</v>
      </c>
      <c r="J48" s="18">
        <v>1</v>
      </c>
    </row>
    <row r="49" spans="5:10" x14ac:dyDescent="0.25">
      <c r="F49" s="18" t="s">
        <v>246</v>
      </c>
      <c r="G49" s="42" t="s">
        <v>229</v>
      </c>
      <c r="H49" s="18">
        <v>37.951999999999998</v>
      </c>
      <c r="I49" s="18">
        <v>41.652000000000001</v>
      </c>
      <c r="J49" s="18">
        <v>1</v>
      </c>
    </row>
    <row r="50" spans="5:10" x14ac:dyDescent="0.25">
      <c r="F50" s="18" t="s">
        <v>247</v>
      </c>
      <c r="G50" s="42" t="s">
        <v>230</v>
      </c>
      <c r="H50" s="18">
        <v>37.951999999999998</v>
      </c>
      <c r="I50" s="18">
        <v>41.652000000000001</v>
      </c>
      <c r="J50" s="18">
        <v>1</v>
      </c>
    </row>
    <row r="51" spans="5:10" x14ac:dyDescent="0.25">
      <c r="F51" s="18" t="s">
        <v>248</v>
      </c>
      <c r="G51" s="42" t="s">
        <v>231</v>
      </c>
      <c r="H51" s="18">
        <v>37.951999999999998</v>
      </c>
      <c r="I51" s="18">
        <v>41.652000000000001</v>
      </c>
      <c r="J51" s="18">
        <v>1</v>
      </c>
    </row>
    <row r="52" spans="5:10" x14ac:dyDescent="0.25">
      <c r="F52" s="18" t="s">
        <v>249</v>
      </c>
      <c r="G52" s="42" t="s">
        <v>232</v>
      </c>
      <c r="H52" s="18">
        <v>37.951999999999998</v>
      </c>
      <c r="I52" s="18">
        <v>41.652000000000001</v>
      </c>
      <c r="J52" s="18">
        <v>1</v>
      </c>
    </row>
    <row r="53" spans="5:10" x14ac:dyDescent="0.25">
      <c r="F53" s="18" t="s">
        <v>250</v>
      </c>
      <c r="G53" s="42" t="s">
        <v>233</v>
      </c>
      <c r="H53" s="18">
        <v>37.951999999999998</v>
      </c>
      <c r="I53" s="18">
        <v>41.652000000000001</v>
      </c>
      <c r="J53" s="18">
        <v>1</v>
      </c>
    </row>
    <row r="54" spans="5:10" x14ac:dyDescent="0.25">
      <c r="E54" s="43"/>
      <c r="F54" s="18" t="s">
        <v>252</v>
      </c>
      <c r="G54" s="18" t="s">
        <v>294</v>
      </c>
      <c r="H54" s="18">
        <v>40.06</v>
      </c>
      <c r="I54" s="18">
        <v>46.505699999999997</v>
      </c>
      <c r="J54" s="18">
        <v>1</v>
      </c>
    </row>
    <row r="55" spans="5:10" x14ac:dyDescent="0.25">
      <c r="F55" s="18" t="s">
        <v>253</v>
      </c>
      <c r="G55" s="18" t="s">
        <v>295</v>
      </c>
      <c r="H55" s="18">
        <v>40.06</v>
      </c>
      <c r="I55" s="18">
        <v>46.505699999999997</v>
      </c>
      <c r="J55" s="18">
        <v>1</v>
      </c>
    </row>
    <row r="56" spans="5:10" x14ac:dyDescent="0.25">
      <c r="F56" s="18" t="s">
        <v>254</v>
      </c>
      <c r="G56" s="18" t="s">
        <v>296</v>
      </c>
      <c r="H56" s="18">
        <v>40.06</v>
      </c>
      <c r="I56" s="18">
        <v>46.505699999999997</v>
      </c>
      <c r="J56" s="18">
        <v>1</v>
      </c>
    </row>
    <row r="57" spans="5:10" x14ac:dyDescent="0.25">
      <c r="F57" s="18" t="s">
        <v>255</v>
      </c>
      <c r="G57" s="18" t="s">
        <v>297</v>
      </c>
      <c r="H57" s="18">
        <v>40.06</v>
      </c>
      <c r="I57" s="18">
        <v>46.505699999999997</v>
      </c>
      <c r="J57" s="18">
        <v>1</v>
      </c>
    </row>
    <row r="58" spans="5:10" x14ac:dyDescent="0.25">
      <c r="F58" s="18" t="s">
        <v>256</v>
      </c>
      <c r="G58" s="18" t="s">
        <v>298</v>
      </c>
      <c r="H58" s="18">
        <v>40.06</v>
      </c>
      <c r="I58" s="18">
        <v>46.505699999999997</v>
      </c>
      <c r="J58" s="18">
        <v>1</v>
      </c>
    </row>
    <row r="59" spans="5:10" x14ac:dyDescent="0.25">
      <c r="F59" s="18" t="s">
        <v>257</v>
      </c>
      <c r="G59" s="18" t="s">
        <v>299</v>
      </c>
      <c r="H59" s="18">
        <v>40.06</v>
      </c>
      <c r="I59" s="18">
        <v>46.505699999999997</v>
      </c>
      <c r="J59" s="18">
        <v>1</v>
      </c>
    </row>
    <row r="60" spans="5:10" x14ac:dyDescent="0.25">
      <c r="F60" s="18" t="s">
        <v>258</v>
      </c>
      <c r="G60" s="18" t="s">
        <v>300</v>
      </c>
      <c r="H60" s="18">
        <v>40.06</v>
      </c>
      <c r="I60" s="18">
        <v>46.505699999999997</v>
      </c>
      <c r="J60" s="18">
        <v>1</v>
      </c>
    </row>
    <row r="61" spans="5:10" x14ac:dyDescent="0.25">
      <c r="F61" s="18" t="s">
        <v>259</v>
      </c>
      <c r="G61" s="18" t="s">
        <v>301</v>
      </c>
      <c r="H61" s="18">
        <v>40.06</v>
      </c>
      <c r="I61" s="18">
        <v>46.505699999999997</v>
      </c>
      <c r="J61" s="18">
        <v>1</v>
      </c>
    </row>
    <row r="62" spans="5:10" x14ac:dyDescent="0.25">
      <c r="F62" s="18" t="s">
        <v>260</v>
      </c>
      <c r="G62" s="18" t="s">
        <v>302</v>
      </c>
      <c r="H62" s="18">
        <v>40.06</v>
      </c>
      <c r="I62" s="18">
        <v>46.505699999999997</v>
      </c>
      <c r="J62" s="18">
        <v>1</v>
      </c>
    </row>
    <row r="63" spans="5:10" x14ac:dyDescent="0.25">
      <c r="F63" s="18" t="s">
        <v>291</v>
      </c>
      <c r="G63" s="18" t="s">
        <v>303</v>
      </c>
      <c r="H63" s="18">
        <v>40.06</v>
      </c>
      <c r="I63" s="18">
        <v>46.505699999999997</v>
      </c>
      <c r="J63" s="18">
        <v>1</v>
      </c>
    </row>
    <row r="64" spans="5:10" x14ac:dyDescent="0.25">
      <c r="F64" s="18" t="s">
        <v>261</v>
      </c>
      <c r="G64" s="18" t="s">
        <v>304</v>
      </c>
      <c r="H64" s="18">
        <v>40.06</v>
      </c>
      <c r="I64" s="18">
        <v>46.505699999999997</v>
      </c>
      <c r="J64" s="18">
        <v>1</v>
      </c>
    </row>
    <row r="65" spans="6:10" x14ac:dyDescent="0.25">
      <c r="F65" s="18" t="s">
        <v>262</v>
      </c>
      <c r="G65" s="18" t="s">
        <v>305</v>
      </c>
      <c r="H65" s="18">
        <v>40.06</v>
      </c>
      <c r="I65" s="18">
        <v>46.505699999999997</v>
      </c>
      <c r="J65" s="18">
        <v>1</v>
      </c>
    </row>
    <row r="66" spans="6:10" x14ac:dyDescent="0.25">
      <c r="F66" s="18" t="s">
        <v>263</v>
      </c>
      <c r="G66" s="18" t="s">
        <v>306</v>
      </c>
      <c r="H66" s="18">
        <v>40.06</v>
      </c>
      <c r="I66" s="18">
        <v>46.505699999999997</v>
      </c>
      <c r="J66" s="18">
        <v>1</v>
      </c>
    </row>
    <row r="67" spans="6:10" x14ac:dyDescent="0.25">
      <c r="F67" s="18" t="s">
        <v>264</v>
      </c>
      <c r="G67" s="18" t="s">
        <v>307</v>
      </c>
      <c r="H67" s="18">
        <v>40.06</v>
      </c>
      <c r="I67" s="18">
        <v>46.505699999999997</v>
      </c>
      <c r="J67" s="18">
        <v>1</v>
      </c>
    </row>
    <row r="68" spans="6:10" x14ac:dyDescent="0.25">
      <c r="F68" s="18" t="s">
        <v>293</v>
      </c>
      <c r="G68" s="18" t="s">
        <v>308</v>
      </c>
      <c r="H68" s="18">
        <v>40.06</v>
      </c>
      <c r="I68" s="18">
        <v>46.505699999999997</v>
      </c>
      <c r="J68" s="18">
        <v>1</v>
      </c>
    </row>
    <row r="69" spans="6:10" x14ac:dyDescent="0.25">
      <c r="F69" s="18" t="s">
        <v>265</v>
      </c>
      <c r="G69" s="18" t="s">
        <v>309</v>
      </c>
      <c r="H69" s="18">
        <v>40.06</v>
      </c>
      <c r="I69" s="18">
        <v>46.505699999999997</v>
      </c>
      <c r="J69" s="18">
        <v>1</v>
      </c>
    </row>
    <row r="70" spans="6:10" x14ac:dyDescent="0.25">
      <c r="F70" s="18" t="s">
        <v>266</v>
      </c>
      <c r="G70" s="18" t="s">
        <v>310</v>
      </c>
      <c r="H70" s="18">
        <v>40.06</v>
      </c>
      <c r="I70" s="18">
        <v>46.505699999999997</v>
      </c>
      <c r="J70" s="18">
        <v>1</v>
      </c>
    </row>
    <row r="71" spans="6:10" x14ac:dyDescent="0.25">
      <c r="F71" s="18" t="s">
        <v>267</v>
      </c>
      <c r="G71" s="18" t="s">
        <v>311</v>
      </c>
      <c r="H71" s="18">
        <v>40.06</v>
      </c>
      <c r="I71" s="18">
        <v>46.505699999999997</v>
      </c>
      <c r="J71" s="18">
        <v>1</v>
      </c>
    </row>
    <row r="72" spans="6:10" x14ac:dyDescent="0.25">
      <c r="F72" s="18" t="s">
        <v>292</v>
      </c>
      <c r="G72" s="18" t="s">
        <v>312</v>
      </c>
      <c r="H72" s="18">
        <v>40.06</v>
      </c>
      <c r="I72" s="18">
        <v>46.505699999999997</v>
      </c>
      <c r="J72" s="18">
        <v>1</v>
      </c>
    </row>
    <row r="73" spans="6:10" x14ac:dyDescent="0.25">
      <c r="F73" s="18" t="s">
        <v>268</v>
      </c>
      <c r="G73" s="18" t="s">
        <v>313</v>
      </c>
      <c r="H73" s="18">
        <v>40.06</v>
      </c>
      <c r="I73" s="18">
        <v>46.505699999999997</v>
      </c>
      <c r="J73" s="18">
        <v>1</v>
      </c>
    </row>
    <row r="74" spans="6:10" x14ac:dyDescent="0.25">
      <c r="F74" s="18" t="s">
        <v>269</v>
      </c>
      <c r="G74" s="18" t="s">
        <v>314</v>
      </c>
      <c r="H74" s="18">
        <v>40.06</v>
      </c>
      <c r="I74" s="18">
        <v>46.505699999999997</v>
      </c>
      <c r="J74" s="18">
        <v>1</v>
      </c>
    </row>
    <row r="75" spans="6:10" x14ac:dyDescent="0.25">
      <c r="F75" s="18" t="s">
        <v>270</v>
      </c>
      <c r="G75" s="18" t="s">
        <v>315</v>
      </c>
      <c r="H75" s="18">
        <v>40.06</v>
      </c>
      <c r="I75" s="18">
        <v>46.505699999999997</v>
      </c>
      <c r="J75" s="18">
        <v>1</v>
      </c>
    </row>
    <row r="76" spans="6:10" x14ac:dyDescent="0.25">
      <c r="F76" s="18" t="s">
        <v>271</v>
      </c>
      <c r="G76" s="18" t="s">
        <v>316</v>
      </c>
      <c r="H76" s="18">
        <v>40.06</v>
      </c>
      <c r="I76" s="18">
        <v>46.505699999999997</v>
      </c>
      <c r="J76" s="18">
        <v>1</v>
      </c>
    </row>
    <row r="77" spans="6:10" x14ac:dyDescent="0.25">
      <c r="F77" s="18" t="s">
        <v>272</v>
      </c>
      <c r="G77" s="18" t="s">
        <v>317</v>
      </c>
      <c r="H77" s="18">
        <v>40.06</v>
      </c>
      <c r="I77" s="18">
        <v>46.505699999999997</v>
      </c>
      <c r="J77" s="18">
        <v>1</v>
      </c>
    </row>
    <row r="78" spans="6:10" x14ac:dyDescent="0.25">
      <c r="F78" s="18" t="s">
        <v>273</v>
      </c>
      <c r="G78" s="18" t="s">
        <v>318</v>
      </c>
      <c r="H78" s="18">
        <v>40.06</v>
      </c>
      <c r="I78" s="18">
        <v>46.505699999999997</v>
      </c>
      <c r="J78" s="18">
        <v>1</v>
      </c>
    </row>
    <row r="79" spans="6:10" x14ac:dyDescent="0.25">
      <c r="F79" s="18" t="s">
        <v>274</v>
      </c>
      <c r="G79" s="18" t="s">
        <v>319</v>
      </c>
      <c r="H79" s="18">
        <v>40.06</v>
      </c>
      <c r="I79" s="18">
        <v>46.505699999999997</v>
      </c>
      <c r="J79" s="18">
        <v>1</v>
      </c>
    </row>
    <row r="80" spans="6:10" x14ac:dyDescent="0.25">
      <c r="F80" s="18" t="s">
        <v>275</v>
      </c>
      <c r="G80" s="18" t="s">
        <v>320</v>
      </c>
      <c r="H80" s="18">
        <v>40.06</v>
      </c>
      <c r="I80" s="18">
        <v>46.505699999999997</v>
      </c>
      <c r="J80" s="18">
        <v>1</v>
      </c>
    </row>
    <row r="81" spans="5:10" x14ac:dyDescent="0.25">
      <c r="F81" s="18" t="s">
        <v>276</v>
      </c>
      <c r="G81" s="18" t="s">
        <v>321</v>
      </c>
      <c r="H81" s="18">
        <v>40.06</v>
      </c>
      <c r="I81" s="18">
        <v>46.505699999999997</v>
      </c>
      <c r="J81" s="18">
        <v>1</v>
      </c>
    </row>
    <row r="82" spans="5:10" x14ac:dyDescent="0.25">
      <c r="F82" s="18" t="s">
        <v>277</v>
      </c>
      <c r="G82" s="18" t="s">
        <v>322</v>
      </c>
      <c r="H82" s="18">
        <v>40.06</v>
      </c>
      <c r="I82" s="18">
        <v>46.505699999999997</v>
      </c>
      <c r="J82" s="18">
        <v>1</v>
      </c>
    </row>
    <row r="83" spans="5:10" x14ac:dyDescent="0.25">
      <c r="F83" s="18" t="s">
        <v>278</v>
      </c>
      <c r="G83" s="18" t="s">
        <v>323</v>
      </c>
      <c r="H83" s="18">
        <v>40.06</v>
      </c>
      <c r="I83" s="18">
        <v>46.505699999999997</v>
      </c>
      <c r="J83" s="18">
        <v>1</v>
      </c>
    </row>
    <row r="84" spans="5:10" x14ac:dyDescent="0.25">
      <c r="F84" s="18" t="s">
        <v>279</v>
      </c>
      <c r="G84" s="18" t="s">
        <v>324</v>
      </c>
      <c r="H84" s="18">
        <v>40.06</v>
      </c>
      <c r="I84" s="18">
        <v>46.505699999999997</v>
      </c>
      <c r="J84" s="18">
        <v>1</v>
      </c>
    </row>
    <row r="85" spans="5:10" x14ac:dyDescent="0.25">
      <c r="F85" s="18" t="s">
        <v>280</v>
      </c>
      <c r="G85" s="18" t="s">
        <v>325</v>
      </c>
      <c r="H85" s="18">
        <v>40.06</v>
      </c>
      <c r="I85" s="18">
        <v>46.505699999999997</v>
      </c>
      <c r="J85" s="18">
        <v>1</v>
      </c>
    </row>
    <row r="86" spans="5:10" x14ac:dyDescent="0.25">
      <c r="F86" s="18" t="s">
        <v>281</v>
      </c>
      <c r="G86" s="18" t="s">
        <v>326</v>
      </c>
      <c r="H86" s="18">
        <v>40.06</v>
      </c>
      <c r="I86" s="18">
        <v>46.505699999999997</v>
      </c>
      <c r="J86" s="18">
        <v>1</v>
      </c>
    </row>
    <row r="87" spans="5:10" x14ac:dyDescent="0.25">
      <c r="F87" s="18" t="s">
        <v>282</v>
      </c>
      <c r="G87" s="18" t="s">
        <v>327</v>
      </c>
      <c r="H87" s="18">
        <v>40.06</v>
      </c>
      <c r="I87" s="18">
        <v>46.505699999999997</v>
      </c>
      <c r="J87" s="18">
        <v>1</v>
      </c>
    </row>
    <row r="88" spans="5:10" x14ac:dyDescent="0.25">
      <c r="F88" s="18" t="s">
        <v>283</v>
      </c>
      <c r="G88" s="18" t="s">
        <v>328</v>
      </c>
      <c r="H88" s="18">
        <v>40.06</v>
      </c>
      <c r="I88" s="18">
        <v>46.505699999999997</v>
      </c>
      <c r="J88" s="18">
        <v>1</v>
      </c>
    </row>
    <row r="89" spans="5:10" x14ac:dyDescent="0.25">
      <c r="F89" s="18" t="s">
        <v>284</v>
      </c>
      <c r="G89" s="18" t="s">
        <v>329</v>
      </c>
      <c r="H89" s="18">
        <v>40.06</v>
      </c>
      <c r="I89" s="18">
        <v>46.505699999999997</v>
      </c>
      <c r="J89" s="18">
        <v>1</v>
      </c>
    </row>
    <row r="90" spans="5:10" x14ac:dyDescent="0.25">
      <c r="F90" s="18" t="s">
        <v>285</v>
      </c>
      <c r="G90" s="18" t="s">
        <v>330</v>
      </c>
      <c r="H90" s="18">
        <v>40.06</v>
      </c>
      <c r="I90" s="18">
        <v>46.505699999999997</v>
      </c>
      <c r="J90" s="18">
        <v>1</v>
      </c>
    </row>
    <row r="91" spans="5:10" x14ac:dyDescent="0.25">
      <c r="F91" s="18" t="s">
        <v>286</v>
      </c>
      <c r="G91" s="18" t="s">
        <v>331</v>
      </c>
      <c r="H91" s="18">
        <v>40.06</v>
      </c>
      <c r="I91" s="18">
        <v>46.505699999999997</v>
      </c>
      <c r="J91" s="18">
        <v>1</v>
      </c>
    </row>
    <row r="92" spans="5:10" x14ac:dyDescent="0.25">
      <c r="F92" s="18" t="s">
        <v>287</v>
      </c>
      <c r="G92" s="18" t="s">
        <v>332</v>
      </c>
      <c r="H92" s="18">
        <v>40.06</v>
      </c>
      <c r="I92" s="18">
        <v>46.505699999999997</v>
      </c>
      <c r="J92" s="18">
        <v>1</v>
      </c>
    </row>
    <row r="93" spans="5:10" x14ac:dyDescent="0.25">
      <c r="F93" s="18" t="s">
        <v>288</v>
      </c>
      <c r="G93" s="18" t="s">
        <v>333</v>
      </c>
      <c r="H93" s="18">
        <v>40.06</v>
      </c>
      <c r="I93" s="18">
        <v>46.505699999999997</v>
      </c>
      <c r="J93" s="18">
        <v>1</v>
      </c>
    </row>
    <row r="94" spans="5:10" x14ac:dyDescent="0.25">
      <c r="F94" s="18" t="s">
        <v>289</v>
      </c>
      <c r="G94" s="18" t="s">
        <v>334</v>
      </c>
      <c r="H94" s="18">
        <v>40.06</v>
      </c>
      <c r="I94" s="18">
        <v>46.505699999999997</v>
      </c>
      <c r="J94" s="18">
        <v>1</v>
      </c>
    </row>
    <row r="95" spans="5:10" x14ac:dyDescent="0.25">
      <c r="E95" s="43"/>
      <c r="F95" s="18" t="s">
        <v>290</v>
      </c>
      <c r="G95" s="18" t="s">
        <v>335</v>
      </c>
      <c r="H95" s="18">
        <v>40.06</v>
      </c>
      <c r="I95" s="18">
        <v>46.505699999999997</v>
      </c>
      <c r="J95" s="18">
        <v>1</v>
      </c>
    </row>
    <row r="96" spans="5:10" x14ac:dyDescent="0.25">
      <c r="E96" s="18" t="s">
        <v>163</v>
      </c>
      <c r="G96" s="29" t="s">
        <v>154</v>
      </c>
      <c r="H96" s="29">
        <v>40.28</v>
      </c>
      <c r="I96" s="29">
        <v>43.691699999999997</v>
      </c>
      <c r="J96" s="18">
        <v>1</v>
      </c>
    </row>
    <row r="97" spans="5:10" x14ac:dyDescent="0.25">
      <c r="G97" s="29" t="s">
        <v>156</v>
      </c>
      <c r="H97" s="29">
        <v>40.631</v>
      </c>
      <c r="I97" s="29">
        <v>44.499099999999999</v>
      </c>
      <c r="J97" s="18">
        <v>1</v>
      </c>
    </row>
    <row r="98" spans="5:10" x14ac:dyDescent="0.25">
      <c r="F98" s="29" t="s">
        <v>153</v>
      </c>
      <c r="G98" s="29" t="s">
        <v>158</v>
      </c>
      <c r="H98" s="29">
        <v>40.250999999999998</v>
      </c>
      <c r="I98" s="29">
        <v>45.024799999999999</v>
      </c>
      <c r="J98" s="18">
        <v>1</v>
      </c>
    </row>
    <row r="99" spans="5:10" x14ac:dyDescent="0.25">
      <c r="F99" s="29" t="s">
        <v>155</v>
      </c>
      <c r="G99" s="29" t="s">
        <v>160</v>
      </c>
      <c r="H99" s="29">
        <v>40.332999999999998</v>
      </c>
      <c r="I99" s="29">
        <v>44.515500000000003</v>
      </c>
      <c r="J99" s="18">
        <v>1</v>
      </c>
    </row>
    <row r="100" spans="5:10" x14ac:dyDescent="0.25">
      <c r="F100" s="29" t="s">
        <v>157</v>
      </c>
      <c r="G100" s="29" t="s">
        <v>162</v>
      </c>
      <c r="H100" s="29">
        <v>40.436999999999998</v>
      </c>
      <c r="I100" s="29">
        <v>44.5777</v>
      </c>
      <c r="J100" s="18">
        <v>1</v>
      </c>
    </row>
    <row r="101" spans="5:10" x14ac:dyDescent="0.25">
      <c r="E101" s="18" t="s">
        <v>167</v>
      </c>
      <c r="F101" s="29" t="s">
        <v>159</v>
      </c>
      <c r="G101" s="31" t="s">
        <v>169</v>
      </c>
      <c r="H101" s="32">
        <v>40.284999999999997</v>
      </c>
      <c r="I101" s="33"/>
      <c r="J101" s="18">
        <v>1</v>
      </c>
    </row>
    <row r="102" spans="5:10" x14ac:dyDescent="0.25">
      <c r="F102" s="29" t="s">
        <v>161</v>
      </c>
      <c r="G102" s="31" t="s">
        <v>171</v>
      </c>
      <c r="H102" s="32">
        <v>40.366999999999997</v>
      </c>
      <c r="I102" s="33"/>
      <c r="J102" s="18">
        <v>1</v>
      </c>
    </row>
    <row r="103" spans="5:10" x14ac:dyDescent="0.25">
      <c r="F103" s="30" t="s">
        <v>168</v>
      </c>
      <c r="G103" s="31" t="s">
        <v>173</v>
      </c>
      <c r="H103" s="32">
        <v>40.389000000000003</v>
      </c>
      <c r="I103" s="33"/>
      <c r="J103" s="18">
        <v>1</v>
      </c>
    </row>
    <row r="104" spans="5:10" x14ac:dyDescent="0.25">
      <c r="E104" s="18" t="s">
        <v>202</v>
      </c>
      <c r="F104" s="34" t="s">
        <v>170</v>
      </c>
      <c r="G104" s="36" t="s">
        <v>175</v>
      </c>
      <c r="H104" s="37">
        <v>40.145000000000003</v>
      </c>
      <c r="I104" s="38"/>
      <c r="J104" s="18">
        <v>1</v>
      </c>
    </row>
    <row r="105" spans="5:10" x14ac:dyDescent="0.25">
      <c r="F105" s="34" t="s">
        <v>172</v>
      </c>
      <c r="G105" s="36" t="s">
        <v>177</v>
      </c>
      <c r="H105" s="39">
        <v>40.369999999999997</v>
      </c>
      <c r="I105" s="38"/>
      <c r="J105" s="18">
        <v>1</v>
      </c>
    </row>
    <row r="106" spans="5:10" x14ac:dyDescent="0.25">
      <c r="F106" s="35" t="s">
        <v>174</v>
      </c>
      <c r="G106" s="36" t="s">
        <v>179</v>
      </c>
      <c r="H106" s="40">
        <v>41.64</v>
      </c>
      <c r="I106" s="38"/>
      <c r="J106" s="18">
        <v>1</v>
      </c>
    </row>
    <row r="107" spans="5:10" x14ac:dyDescent="0.25">
      <c r="F107" s="35" t="s">
        <v>176</v>
      </c>
      <c r="G107" s="36" t="s">
        <v>181</v>
      </c>
      <c r="H107" s="39">
        <v>41.64</v>
      </c>
      <c r="I107" s="38"/>
      <c r="J107" s="18">
        <v>1</v>
      </c>
    </row>
    <row r="108" spans="5:10" x14ac:dyDescent="0.25">
      <c r="F108" s="35" t="s">
        <v>178</v>
      </c>
      <c r="G108" s="36" t="s">
        <v>183</v>
      </c>
      <c r="H108" s="39">
        <v>41.32</v>
      </c>
      <c r="I108" s="38"/>
      <c r="J108" s="18">
        <v>1</v>
      </c>
    </row>
    <row r="109" spans="5:10" x14ac:dyDescent="0.25">
      <c r="F109" s="35" t="s">
        <v>180</v>
      </c>
      <c r="G109" s="36" t="s">
        <v>185</v>
      </c>
      <c r="H109" s="39">
        <v>41.32</v>
      </c>
      <c r="I109" s="38"/>
      <c r="J109" s="18">
        <v>1</v>
      </c>
    </row>
    <row r="110" spans="5:10" x14ac:dyDescent="0.25">
      <c r="F110" s="35" t="s">
        <v>182</v>
      </c>
      <c r="G110" s="36" t="s">
        <v>187</v>
      </c>
      <c r="H110" s="40">
        <v>41.316000000000003</v>
      </c>
      <c r="I110" s="38"/>
      <c r="J110" s="18">
        <v>1</v>
      </c>
    </row>
    <row r="111" spans="5:10" x14ac:dyDescent="0.25">
      <c r="F111" s="35" t="s">
        <v>184</v>
      </c>
      <c r="G111" s="36" t="s">
        <v>189</v>
      </c>
      <c r="H111" s="40">
        <v>41.316000000000003</v>
      </c>
      <c r="I111" s="38"/>
      <c r="J111" s="18">
        <v>1</v>
      </c>
    </row>
    <row r="112" spans="5:10" x14ac:dyDescent="0.25">
      <c r="F112" s="35" t="s">
        <v>186</v>
      </c>
      <c r="G112" s="36" t="s">
        <v>191</v>
      </c>
      <c r="H112" s="39">
        <v>41.32</v>
      </c>
      <c r="I112" s="38"/>
      <c r="J112" s="18">
        <v>1</v>
      </c>
    </row>
    <row r="113" spans="6:10" x14ac:dyDescent="0.25">
      <c r="F113" s="35" t="s">
        <v>188</v>
      </c>
      <c r="G113" s="36" t="s">
        <v>193</v>
      </c>
      <c r="H113" s="39">
        <v>41.8</v>
      </c>
      <c r="I113" s="38"/>
      <c r="J113" s="18">
        <v>1</v>
      </c>
    </row>
    <row r="114" spans="6:10" x14ac:dyDescent="0.25">
      <c r="F114" s="35" t="s">
        <v>190</v>
      </c>
      <c r="G114" s="36" t="s">
        <v>195</v>
      </c>
      <c r="H114" s="40">
        <v>41.725999999999999</v>
      </c>
      <c r="I114" s="38"/>
      <c r="J114" s="18">
        <v>1</v>
      </c>
    </row>
    <row r="115" spans="6:10" x14ac:dyDescent="0.25">
      <c r="F115" s="35" t="s">
        <v>192</v>
      </c>
      <c r="G115" s="36" t="s">
        <v>197</v>
      </c>
      <c r="H115" s="39">
        <v>41.73</v>
      </c>
      <c r="I115" s="38"/>
      <c r="J115" s="18">
        <v>1</v>
      </c>
    </row>
    <row r="116" spans="6:10" x14ac:dyDescent="0.25">
      <c r="F116" s="35" t="s">
        <v>194</v>
      </c>
      <c r="G116" s="36" t="s">
        <v>199</v>
      </c>
      <c r="H116" s="40">
        <v>41.725999999999999</v>
      </c>
      <c r="I116" s="38"/>
      <c r="J116" s="18">
        <v>1</v>
      </c>
    </row>
    <row r="117" spans="6:10" x14ac:dyDescent="0.25">
      <c r="F117" s="35" t="s">
        <v>196</v>
      </c>
      <c r="G117" s="36" t="s">
        <v>201</v>
      </c>
      <c r="H117" s="39">
        <v>41.534999999999997</v>
      </c>
      <c r="I117" s="38"/>
      <c r="J117" s="18">
        <v>1</v>
      </c>
    </row>
    <row r="118" spans="6:10" x14ac:dyDescent="0.25">
      <c r="F118" s="35" t="s">
        <v>198</v>
      </c>
      <c r="G118" s="18" t="s">
        <v>208</v>
      </c>
      <c r="H118" s="41">
        <v>40.021000000000001</v>
      </c>
      <c r="J118" s="18">
        <v>1</v>
      </c>
    </row>
    <row r="119" spans="6:10" x14ac:dyDescent="0.25">
      <c r="F119" s="35" t="s">
        <v>200</v>
      </c>
      <c r="G119" s="18" t="s">
        <v>205</v>
      </c>
      <c r="H119" s="41">
        <v>40.021000000000001</v>
      </c>
      <c r="J119" s="18">
        <v>1</v>
      </c>
    </row>
    <row r="120" spans="6:10" x14ac:dyDescent="0.25">
      <c r="F120" s="18" t="s">
        <v>203</v>
      </c>
      <c r="G120" s="18" t="s">
        <v>207</v>
      </c>
      <c r="H120" s="41">
        <v>40.021000000000001</v>
      </c>
      <c r="J120" s="18">
        <v>1</v>
      </c>
    </row>
    <row r="121" spans="6:10" x14ac:dyDescent="0.25">
      <c r="F121" s="18" t="s">
        <v>204</v>
      </c>
    </row>
    <row r="122" spans="6:10" x14ac:dyDescent="0.25">
      <c r="F122" s="18" t="s">
        <v>206</v>
      </c>
    </row>
  </sheetData>
  <sortState ref="M54:M96">
    <sortCondition ref="M54"/>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topLeftCell="A60" workbookViewId="0">
      <selection activeCell="B66" sqref="B66"/>
    </sheetView>
  </sheetViews>
  <sheetFormatPr baseColWidth="10" defaultRowHeight="15" x14ac:dyDescent="0.25"/>
  <cols>
    <col min="1" max="1" width="11.85546875" style="19" bestFit="1" customWidth="1"/>
    <col min="2" max="2" width="28.7109375" style="19" bestFit="1" customWidth="1"/>
    <col min="3" max="16384" width="11.42578125" style="19"/>
  </cols>
  <sheetData>
    <row r="1" spans="1:12" x14ac:dyDescent="0.25">
      <c r="A1" s="87" t="s">
        <v>107</v>
      </c>
      <c r="B1" s="87"/>
      <c r="C1" s="87"/>
      <c r="D1" s="87"/>
      <c r="E1" s="87"/>
      <c r="F1" s="87"/>
      <c r="G1" s="87"/>
      <c r="H1" s="87"/>
      <c r="I1" s="87"/>
    </row>
    <row r="2" spans="1:12" ht="15" customHeight="1" x14ac:dyDescent="0.25">
      <c r="A2" s="86" t="s">
        <v>62</v>
      </c>
      <c r="B2" s="86"/>
      <c r="C2" s="86"/>
      <c r="D2" s="86"/>
      <c r="E2" s="86"/>
      <c r="F2" s="86"/>
      <c r="G2" s="86"/>
      <c r="H2" s="86"/>
      <c r="I2" s="86"/>
      <c r="J2" s="20"/>
      <c r="K2" s="20"/>
      <c r="L2" s="20"/>
    </row>
    <row r="3" spans="1:12" x14ac:dyDescent="0.25">
      <c r="A3" s="86"/>
      <c r="B3" s="86"/>
      <c r="C3" s="86"/>
      <c r="D3" s="86"/>
      <c r="E3" s="86"/>
      <c r="F3" s="86"/>
      <c r="G3" s="86"/>
      <c r="H3" s="86"/>
      <c r="I3" s="86"/>
      <c r="J3" s="20"/>
      <c r="K3" s="20"/>
      <c r="L3" s="20"/>
    </row>
    <row r="4" spans="1:12" x14ac:dyDescent="0.25">
      <c r="A4" s="86"/>
      <c r="B4" s="86"/>
      <c r="C4" s="86"/>
      <c r="D4" s="86"/>
      <c r="E4" s="86"/>
      <c r="F4" s="86"/>
      <c r="G4" s="86"/>
      <c r="H4" s="86"/>
      <c r="I4" s="86"/>
      <c r="J4" s="20"/>
      <c r="K4" s="20"/>
      <c r="L4" s="20"/>
    </row>
    <row r="5" spans="1:12" x14ac:dyDescent="0.25">
      <c r="A5" s="86"/>
      <c r="B5" s="86"/>
      <c r="C5" s="86"/>
      <c r="D5" s="86"/>
      <c r="E5" s="86"/>
      <c r="F5" s="86"/>
      <c r="G5" s="86"/>
      <c r="H5" s="86"/>
      <c r="I5" s="86"/>
      <c r="J5" s="20"/>
      <c r="K5" s="20"/>
      <c r="L5" s="20"/>
    </row>
    <row r="6" spans="1:12" x14ac:dyDescent="0.25">
      <c r="A6" s="86"/>
      <c r="B6" s="86"/>
      <c r="C6" s="86"/>
      <c r="D6" s="86"/>
      <c r="E6" s="86"/>
      <c r="F6" s="86"/>
      <c r="G6" s="86"/>
      <c r="H6" s="86"/>
      <c r="I6" s="86"/>
      <c r="J6" s="20"/>
      <c r="K6" s="20"/>
      <c r="L6" s="20"/>
    </row>
    <row r="7" spans="1:12" x14ac:dyDescent="0.25">
      <c r="A7" s="20"/>
      <c r="B7" s="20"/>
      <c r="C7" s="20"/>
      <c r="D7" s="20"/>
      <c r="E7" s="20"/>
      <c r="F7" s="20"/>
      <c r="G7" s="20"/>
      <c r="H7" s="20"/>
      <c r="I7" s="20"/>
      <c r="J7" s="20"/>
      <c r="K7" s="20"/>
      <c r="L7" s="20"/>
    </row>
    <row r="8" spans="1:12" x14ac:dyDescent="0.25">
      <c r="A8" s="21" t="s">
        <v>147</v>
      </c>
      <c r="B8" s="20"/>
      <c r="C8" s="21" t="s">
        <v>101</v>
      </c>
      <c r="D8" s="20"/>
      <c r="E8" s="21" t="s">
        <v>123</v>
      </c>
      <c r="F8" s="20"/>
      <c r="G8" s="20"/>
      <c r="H8" s="20"/>
      <c r="I8" s="20"/>
      <c r="J8" s="20"/>
      <c r="K8" s="20"/>
      <c r="L8" s="20"/>
    </row>
    <row r="9" spans="1:12" x14ac:dyDescent="0.25">
      <c r="A9" s="21" t="s">
        <v>63</v>
      </c>
      <c r="B9" s="20"/>
      <c r="C9" s="21" t="s">
        <v>102</v>
      </c>
      <c r="D9" s="20"/>
      <c r="E9" s="20" t="s">
        <v>124</v>
      </c>
      <c r="F9" s="20"/>
      <c r="G9" s="20"/>
      <c r="H9" s="20"/>
      <c r="I9" s="20"/>
      <c r="J9" s="20"/>
      <c r="K9" s="20"/>
      <c r="L9" s="20"/>
    </row>
    <row r="10" spans="1:12" x14ac:dyDescent="0.25">
      <c r="A10" s="21" t="e">
        <f>VLOOKUP(Hoja1!D6, Hoja2!F2:G140, 2,FALSE)</f>
        <v>#N/A</v>
      </c>
      <c r="B10" s="20"/>
      <c r="C10" s="21" t="s">
        <v>103</v>
      </c>
      <c r="D10" s="20"/>
      <c r="E10" s="21" t="s">
        <v>125</v>
      </c>
      <c r="F10" s="20"/>
      <c r="G10" s="20"/>
      <c r="H10" s="20"/>
      <c r="I10" s="20"/>
      <c r="J10" s="20"/>
      <c r="K10" s="20"/>
      <c r="L10" s="20"/>
    </row>
    <row r="11" spans="1:12" x14ac:dyDescent="0.25">
      <c r="A11" s="21" t="s">
        <v>98</v>
      </c>
      <c r="B11" s="20"/>
      <c r="C11" s="21" t="s">
        <v>104</v>
      </c>
      <c r="D11" s="20"/>
      <c r="E11" s="20"/>
      <c r="F11" s="20"/>
      <c r="G11" s="20"/>
      <c r="H11" s="20"/>
      <c r="I11" s="20"/>
      <c r="J11" s="20"/>
      <c r="K11" s="20"/>
      <c r="L11" s="20"/>
    </row>
    <row r="12" spans="1:12" x14ac:dyDescent="0.25">
      <c r="A12" s="22" t="s">
        <v>99</v>
      </c>
      <c r="B12" s="20"/>
      <c r="C12" s="20"/>
      <c r="D12" s="20"/>
      <c r="E12" s="20"/>
      <c r="F12" s="20"/>
      <c r="G12" s="20"/>
      <c r="H12" s="20"/>
      <c r="I12" s="20"/>
      <c r="J12" s="20"/>
      <c r="K12" s="20"/>
      <c r="L12" s="20"/>
    </row>
    <row r="13" spans="1:12" x14ac:dyDescent="0.25">
      <c r="A13" s="22">
        <f ca="1">TODAY()-60</f>
        <v>46025</v>
      </c>
      <c r="B13" s="23" t="str">
        <f ca="1">TEXT(A13,"DDDD DD/MM/YYYY")</f>
        <v>sábado 03/01/2026</v>
      </c>
      <c r="C13" s="20"/>
      <c r="D13" s="20"/>
      <c r="E13" s="20"/>
      <c r="F13" s="20"/>
      <c r="G13" s="20"/>
      <c r="H13" s="20"/>
      <c r="I13" s="20"/>
      <c r="J13" s="20"/>
      <c r="K13" s="20"/>
      <c r="L13" s="20"/>
    </row>
    <row r="14" spans="1:12" x14ac:dyDescent="0.25">
      <c r="A14" s="22">
        <f ca="1">TODAY()</f>
        <v>46085</v>
      </c>
      <c r="B14" s="23" t="str">
        <f ca="1">TEXT(A14,"DDDD DD/MM/YYYY")</f>
        <v>miércoles 04/03/2026</v>
      </c>
      <c r="C14" s="20"/>
      <c r="D14" s="20"/>
      <c r="E14" s="20"/>
      <c r="F14" s="20"/>
      <c r="G14" s="20"/>
      <c r="H14" s="20"/>
      <c r="I14" s="20"/>
      <c r="J14" s="20"/>
      <c r="K14" s="20"/>
      <c r="L14" s="20"/>
    </row>
    <row r="16" spans="1:12" x14ac:dyDescent="0.25">
      <c r="A16" s="87" t="s">
        <v>108</v>
      </c>
      <c r="B16" s="87"/>
      <c r="C16" s="87"/>
      <c r="D16" s="87"/>
      <c r="E16" s="87"/>
      <c r="F16" s="87"/>
      <c r="G16" s="87"/>
      <c r="H16" s="87"/>
      <c r="I16" s="87"/>
    </row>
    <row r="17" spans="1:9" x14ac:dyDescent="0.25">
      <c r="A17" s="24" t="s">
        <v>110</v>
      </c>
      <c r="B17" s="24"/>
      <c r="C17" s="24"/>
      <c r="D17" s="24"/>
      <c r="E17" s="24"/>
      <c r="F17" s="24"/>
      <c r="G17" s="24"/>
      <c r="H17" s="24"/>
      <c r="I17" s="24"/>
    </row>
    <row r="18" spans="1:9" x14ac:dyDescent="0.25">
      <c r="A18" s="24" t="s">
        <v>111</v>
      </c>
    </row>
    <row r="19" spans="1:9" x14ac:dyDescent="0.25">
      <c r="A19" s="19" t="s">
        <v>113</v>
      </c>
    </row>
    <row r="21" spans="1:9" x14ac:dyDescent="0.25">
      <c r="A21" s="87" t="s">
        <v>115</v>
      </c>
      <c r="B21" s="87"/>
      <c r="C21" s="87"/>
      <c r="D21" s="87"/>
      <c r="E21" s="87"/>
      <c r="F21" s="87"/>
      <c r="G21" s="87"/>
      <c r="H21" s="87"/>
      <c r="I21" s="87"/>
    </row>
    <row r="22" spans="1:9" x14ac:dyDescent="0.25">
      <c r="A22" s="19" t="s">
        <v>116</v>
      </c>
    </row>
    <row r="23" spans="1:9" x14ac:dyDescent="0.25">
      <c r="A23" s="19" t="s">
        <v>118</v>
      </c>
    </row>
    <row r="24" spans="1:9" x14ac:dyDescent="0.25">
      <c r="A24" s="19" t="s">
        <v>117</v>
      </c>
    </row>
  </sheetData>
  <mergeCells count="4">
    <mergeCell ref="A2:I6"/>
    <mergeCell ref="A1:I1"/>
    <mergeCell ref="A16:I16"/>
    <mergeCell ref="A21:I2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14</vt:i4>
      </vt:variant>
    </vt:vector>
  </HeadingPairs>
  <TitlesOfParts>
    <vt:vector size="17" baseType="lpstr">
      <vt:lpstr>Hoja1</vt:lpstr>
      <vt:lpstr>Hoja2</vt:lpstr>
      <vt:lpstr>Hoja3</vt:lpstr>
      <vt:lpstr>Hoja1!Área_de_impresión</vt:lpstr>
      <vt:lpstr>asa</vt:lpstr>
      <vt:lpstr>Fondo_Biotecnológico</vt:lpstr>
      <vt:lpstr>Fondo_Biotecnológico_2024</vt:lpstr>
      <vt:lpstr>Fondo_de_vinculación_tecnológica</vt:lpstr>
      <vt:lpstr>Fondo_de_vinculación_tecnológica_2024</vt:lpstr>
      <vt:lpstr>Fondo_electrónica_y_robótica</vt:lpstr>
      <vt:lpstr>Fondo_electrónica_y_robótica_2024</vt:lpstr>
      <vt:lpstr>Fondo_Industrial</vt:lpstr>
      <vt:lpstr>Fondo_Industrial_2023</vt:lpstr>
      <vt:lpstr>Fondo_Industrial_2024</vt:lpstr>
      <vt:lpstr>Fondo_Industrial_2025</vt:lpstr>
      <vt:lpstr>Fondo_Naranja</vt:lpstr>
      <vt:lpstr>Fondo_Naranja_2024</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Franco Cocchiararo</dc:creator>
  <cp:lastModifiedBy>Franco Cocchiararo</cp:lastModifiedBy>
  <cp:lastPrinted>2025-03-05T14:28:06Z</cp:lastPrinted>
  <dcterms:created xsi:type="dcterms:W3CDTF">2025-02-19T17:12:12Z</dcterms:created>
  <dcterms:modified xsi:type="dcterms:W3CDTF">2026-03-04T18:04:13Z</dcterms:modified>
</cp:coreProperties>
</file>