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BALANCES\bal 2025\Llenado de planillas\Indicadores\"/>
    </mc:Choice>
  </mc:AlternateContent>
  <bookViews>
    <workbookView xWindow="0" yWindow="0" windowWidth="20490" windowHeight="6900"/>
  </bookViews>
  <sheets>
    <sheet name="Tabla" sheetId="2845" r:id="rId1"/>
    <sheet name="aux" sheetId="1" state="hidden" r:id="rId2"/>
    <sheet name="Gráfico1" sheetId="2846" r:id="rId3"/>
    <sheet name="Gráfico2" sheetId="2842" r:id="rId4"/>
  </sheets>
  <externalReferences>
    <externalReference r:id="rId5"/>
  </externalReferences>
  <definedNames>
    <definedName name="\x" localSheetId="0">[1]CUAD2!#REF!</definedName>
    <definedName name="\x">[1]CUAD2!#REF!</definedName>
    <definedName name="\z" localSheetId="0">Tabla!#REF!</definedName>
    <definedName name="\z">aux!#REF!</definedName>
    <definedName name="_Regression_Int" localSheetId="1" hidden="1">1</definedName>
    <definedName name="_Regression_Int" localSheetId="0" hidden="1">1</definedName>
    <definedName name="A_impresión_IM" localSheetId="1">aux!$A$1:$AE$9</definedName>
    <definedName name="A_impresión_IM" localSheetId="0">Tabla!$A$1:$AE$9</definedName>
    <definedName name="_xlnm.Print_Area" localSheetId="1">aux!$A$1:$AJ$9</definedName>
    <definedName name="_xlnm.Print_Area" localSheetId="0">Tabla!$A$1:$AJ$9</definedName>
  </definedNames>
  <calcPr calcId="162913"/>
</workbook>
</file>

<file path=xl/calcChain.xml><?xml version="1.0" encoding="utf-8"?>
<calcChain xmlns="http://schemas.openxmlformats.org/spreadsheetml/2006/main">
  <c r="BJ15" i="1" l="1"/>
  <c r="BJ14" i="1"/>
  <c r="BI4" i="1" l="1"/>
  <c r="BJ4" i="1"/>
  <c r="BI5" i="1"/>
  <c r="BJ5" i="1"/>
  <c r="BI7" i="1"/>
  <c r="BJ7" i="1"/>
  <c r="BI13" i="1"/>
  <c r="BJ13" i="1"/>
  <c r="BI14" i="1"/>
  <c r="BI15" i="1"/>
  <c r="BJ8" i="2845"/>
  <c r="BJ8" i="1" s="1"/>
  <c r="BJ6" i="2845"/>
  <c r="BJ6" i="1" s="1"/>
  <c r="BH4" i="1" l="1"/>
  <c r="BH5" i="1"/>
  <c r="BH7" i="1"/>
  <c r="BH13" i="1"/>
  <c r="BI8" i="2845"/>
  <c r="BI8" i="1" s="1"/>
  <c r="BI6" i="2845"/>
  <c r="BI6" i="1" s="1"/>
  <c r="BG4" i="1" l="1"/>
  <c r="BG5" i="1"/>
  <c r="BG7" i="1"/>
  <c r="BG13" i="1"/>
  <c r="BH8" i="2845" l="1"/>
  <c r="BH8" i="1" s="1"/>
  <c r="BH6" i="2845"/>
  <c r="BH6" i="1" s="1"/>
  <c r="B3" i="1" l="1"/>
  <c r="B13" i="1" s="1"/>
  <c r="C3" i="1"/>
  <c r="C13" i="1" s="1"/>
  <c r="D3" i="1"/>
  <c r="D13" i="1" s="1"/>
  <c r="E3" i="1"/>
  <c r="E13" i="1" s="1"/>
  <c r="F3" i="1"/>
  <c r="F13" i="1" s="1"/>
  <c r="G3" i="1"/>
  <c r="G13" i="1" s="1"/>
  <c r="H3" i="1"/>
  <c r="H13" i="1" s="1"/>
  <c r="I3" i="1"/>
  <c r="I13" i="1" s="1"/>
  <c r="J3" i="1"/>
  <c r="J13" i="1" s="1"/>
  <c r="K3" i="1"/>
  <c r="K13" i="1" s="1"/>
  <c r="L3" i="1"/>
  <c r="L13" i="1" s="1"/>
  <c r="M3" i="1"/>
  <c r="M13" i="1" s="1"/>
  <c r="N3" i="1"/>
  <c r="N13" i="1" s="1"/>
  <c r="O3" i="1"/>
  <c r="O13" i="1" s="1"/>
  <c r="P3" i="1"/>
  <c r="P13" i="1" s="1"/>
  <c r="Q3" i="1"/>
  <c r="Q13" i="1" s="1"/>
  <c r="R3" i="1"/>
  <c r="R13" i="1" s="1"/>
  <c r="S3" i="1"/>
  <c r="S13" i="1" s="1"/>
  <c r="T3" i="1"/>
  <c r="T13" i="1" s="1"/>
  <c r="U3" i="1"/>
  <c r="U13" i="1" s="1"/>
  <c r="V3" i="1"/>
  <c r="V13" i="1" s="1"/>
  <c r="W3" i="1"/>
  <c r="W13" i="1" s="1"/>
  <c r="X3" i="1"/>
  <c r="X13" i="1" s="1"/>
  <c r="Y3" i="1"/>
  <c r="Y13" i="1" s="1"/>
  <c r="Z3" i="1"/>
  <c r="Z13" i="1" s="1"/>
  <c r="B4" i="1"/>
  <c r="C4" i="1"/>
  <c r="D4" i="1"/>
  <c r="E4" i="1"/>
  <c r="F4" i="1"/>
  <c r="F14" i="1" s="1"/>
  <c r="G4" i="1"/>
  <c r="H4" i="1"/>
  <c r="I4" i="1"/>
  <c r="J4" i="1"/>
  <c r="J14" i="1" s="1"/>
  <c r="K4" i="1"/>
  <c r="L4" i="1"/>
  <c r="M4" i="1"/>
  <c r="N4" i="1"/>
  <c r="N14" i="1" s="1"/>
  <c r="O4" i="1"/>
  <c r="P4" i="1"/>
  <c r="Q4" i="1"/>
  <c r="R4" i="1"/>
  <c r="R14" i="1" s="1"/>
  <c r="S4" i="1"/>
  <c r="T4" i="1"/>
  <c r="U4" i="1"/>
  <c r="V4" i="1"/>
  <c r="V14" i="1" s="1"/>
  <c r="W4" i="1"/>
  <c r="X4" i="1"/>
  <c r="Y4" i="1"/>
  <c r="Z4" i="1"/>
  <c r="Z14" i="1" s="1"/>
  <c r="B5" i="1"/>
  <c r="C5" i="1"/>
  <c r="C15" i="1" s="1"/>
  <c r="D5" i="1"/>
  <c r="E5" i="1"/>
  <c r="F5" i="1"/>
  <c r="F15" i="1" s="1"/>
  <c r="G5" i="1"/>
  <c r="G15" i="1" s="1"/>
  <c r="H5" i="1"/>
  <c r="I5" i="1"/>
  <c r="J5" i="1"/>
  <c r="J15" i="1" s="1"/>
  <c r="K5" i="1"/>
  <c r="K15" i="1" s="1"/>
  <c r="L5" i="1"/>
  <c r="M5" i="1"/>
  <c r="N5" i="1"/>
  <c r="N15" i="1" s="1"/>
  <c r="O5" i="1"/>
  <c r="O15" i="1" s="1"/>
  <c r="P5" i="1"/>
  <c r="P15" i="1" s="1"/>
  <c r="Q5" i="1"/>
  <c r="R5" i="1"/>
  <c r="R15" i="1" s="1"/>
  <c r="S5" i="1"/>
  <c r="S15" i="1" s="1"/>
  <c r="T5" i="1"/>
  <c r="T15" i="1" s="1"/>
  <c r="U5" i="1"/>
  <c r="V5" i="1"/>
  <c r="V15" i="1" s="1"/>
  <c r="W5" i="1"/>
  <c r="W15" i="1" s="1"/>
  <c r="X5" i="1"/>
  <c r="X15" i="1" s="1"/>
  <c r="Y5" i="1"/>
  <c r="Z5" i="1"/>
  <c r="Z15" i="1" s="1"/>
  <c r="D6" i="1"/>
  <c r="B7" i="1"/>
  <c r="C7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L8" i="1"/>
  <c r="P8" i="1"/>
  <c r="AA3" i="1"/>
  <c r="AA13" i="1" s="1"/>
  <c r="BF4" i="1"/>
  <c r="BF5" i="1"/>
  <c r="BF15" i="1" s="1"/>
  <c r="BF7" i="1"/>
  <c r="BF13" i="1"/>
  <c r="B8" i="2845"/>
  <c r="B8" i="1" s="1"/>
  <c r="C8" i="2845"/>
  <c r="C8" i="1" s="1"/>
  <c r="D8" i="2845"/>
  <c r="D8" i="1" s="1"/>
  <c r="E8" i="2845"/>
  <c r="E8" i="1" s="1"/>
  <c r="F8" i="2845"/>
  <c r="F8" i="1" s="1"/>
  <c r="G8" i="2845"/>
  <c r="G8" i="1" s="1"/>
  <c r="H8" i="2845"/>
  <c r="H8" i="1" s="1"/>
  <c r="I8" i="2845"/>
  <c r="I8" i="1" s="1"/>
  <c r="J8" i="2845"/>
  <c r="J8" i="1" s="1"/>
  <c r="K8" i="2845"/>
  <c r="K8" i="1" s="1"/>
  <c r="L8" i="2845"/>
  <c r="M8" i="2845"/>
  <c r="M8" i="1" s="1"/>
  <c r="N8" i="2845"/>
  <c r="N8" i="1" s="1"/>
  <c r="O8" i="2845"/>
  <c r="O8" i="1" s="1"/>
  <c r="P8" i="2845"/>
  <c r="Q8" i="2845"/>
  <c r="Q8" i="1" s="1"/>
  <c r="R8" i="2845"/>
  <c r="R8" i="1" s="1"/>
  <c r="S8" i="2845"/>
  <c r="S8" i="1" s="1"/>
  <c r="T8" i="2845"/>
  <c r="T8" i="1" s="1"/>
  <c r="U8" i="2845"/>
  <c r="U8" i="1" s="1"/>
  <c r="V8" i="2845"/>
  <c r="V8" i="1" s="1"/>
  <c r="W8" i="2845"/>
  <c r="W8" i="1" s="1"/>
  <c r="X8" i="2845"/>
  <c r="X8" i="1" s="1"/>
  <c r="Y8" i="2845"/>
  <c r="Y8" i="1" s="1"/>
  <c r="Z8" i="2845"/>
  <c r="Z8" i="1" s="1"/>
  <c r="B6" i="2845"/>
  <c r="B6" i="1" s="1"/>
  <c r="C6" i="2845"/>
  <c r="C6" i="1" s="1"/>
  <c r="D6" i="2845"/>
  <c r="E6" i="2845"/>
  <c r="E6" i="1" s="1"/>
  <c r="F6" i="2845"/>
  <c r="F6" i="1" s="1"/>
  <c r="G6" i="2845"/>
  <c r="G6" i="1" s="1"/>
  <c r="H6" i="2845"/>
  <c r="H6" i="1" s="1"/>
  <c r="I6" i="2845"/>
  <c r="I6" i="1" s="1"/>
  <c r="J6" i="2845"/>
  <c r="J6" i="1" s="1"/>
  <c r="K6" i="2845"/>
  <c r="K6" i="1" s="1"/>
  <c r="L6" i="2845"/>
  <c r="L6" i="1" s="1"/>
  <c r="M6" i="2845"/>
  <c r="M6" i="1" s="1"/>
  <c r="N6" i="2845"/>
  <c r="N6" i="1" s="1"/>
  <c r="O6" i="2845"/>
  <c r="O6" i="1" s="1"/>
  <c r="P6" i="2845"/>
  <c r="P6" i="1" s="1"/>
  <c r="Q6" i="2845"/>
  <c r="Q6" i="1" s="1"/>
  <c r="R6" i="2845"/>
  <c r="R6" i="1" s="1"/>
  <c r="S6" i="2845"/>
  <c r="S6" i="1" s="1"/>
  <c r="T6" i="2845"/>
  <c r="T6" i="1" s="1"/>
  <c r="U6" i="2845"/>
  <c r="U6" i="1" s="1"/>
  <c r="V6" i="2845"/>
  <c r="V6" i="1" s="1"/>
  <c r="W6" i="2845"/>
  <c r="W6" i="1" s="1"/>
  <c r="X6" i="2845"/>
  <c r="X6" i="1" s="1"/>
  <c r="Y6" i="2845"/>
  <c r="Y6" i="1" s="1"/>
  <c r="Z6" i="2845"/>
  <c r="Z6" i="1" s="1"/>
  <c r="L15" i="1" l="1"/>
  <c r="H15" i="1"/>
  <c r="D15" i="1"/>
  <c r="BH15" i="1"/>
  <c r="BH14" i="1"/>
  <c r="B14" i="1"/>
  <c r="BG14" i="1"/>
  <c r="U14" i="1"/>
  <c r="M14" i="1"/>
  <c r="E14" i="1"/>
  <c r="X14" i="1"/>
  <c r="T14" i="1"/>
  <c r="P14" i="1"/>
  <c r="L14" i="1"/>
  <c r="H14" i="1"/>
  <c r="D14" i="1"/>
  <c r="BF14" i="1"/>
  <c r="Y14" i="1"/>
  <c r="Q14" i="1"/>
  <c r="I14" i="1"/>
  <c r="W14" i="1"/>
  <c r="S14" i="1"/>
  <c r="O14" i="1"/>
  <c r="K14" i="1"/>
  <c r="G14" i="1"/>
  <c r="C14" i="1"/>
  <c r="B15" i="1"/>
  <c r="BG15" i="1"/>
  <c r="Y15" i="1"/>
  <c r="U15" i="1"/>
  <c r="Q15" i="1"/>
  <c r="M15" i="1"/>
  <c r="I15" i="1"/>
  <c r="E15" i="1"/>
  <c r="BG8" i="2845"/>
  <c r="BG8" i="1" s="1"/>
  <c r="BG6" i="2845"/>
  <c r="BG6" i="1" s="1"/>
  <c r="AO6" i="2845" l="1"/>
  <c r="BF8" i="2845" l="1"/>
  <c r="BF8" i="1" s="1"/>
  <c r="BF6" i="2845"/>
  <c r="BF6" i="1" s="1"/>
  <c r="BE4" i="1" l="1"/>
  <c r="BE14" i="1" s="1"/>
  <c r="BE5" i="1"/>
  <c r="BE15" i="1" s="1"/>
  <c r="BE7" i="1"/>
  <c r="BE13" i="1"/>
  <c r="BD4" i="1" l="1"/>
  <c r="BD14" i="1" s="1"/>
  <c r="BD5" i="1"/>
  <c r="BD15" i="1" s="1"/>
  <c r="BD7" i="1"/>
  <c r="BD13" i="1"/>
  <c r="BE8" i="2845"/>
  <c r="BE8" i="1" s="1"/>
  <c r="BE6" i="2845"/>
  <c r="BE6" i="1" s="1"/>
  <c r="AB13" i="1" l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AW13" i="1"/>
  <c r="AX13" i="1"/>
  <c r="AY13" i="1"/>
  <c r="AZ13" i="1"/>
  <c r="BA13" i="1"/>
  <c r="BB13" i="1"/>
  <c r="BC13" i="1"/>
  <c r="AA6" i="2845" l="1"/>
  <c r="AB6" i="2845"/>
  <c r="AC6" i="2845"/>
  <c r="AD6" i="2845"/>
  <c r="AE6" i="2845"/>
  <c r="AF6" i="2845"/>
  <c r="AG6" i="2845"/>
  <c r="BD8" i="2845" l="1"/>
  <c r="BD8" i="1" s="1"/>
  <c r="BD6" i="2845"/>
  <c r="BD6" i="1" s="1"/>
  <c r="BC4" i="1" l="1"/>
  <c r="BC14" i="1" s="1"/>
  <c r="BC5" i="1"/>
  <c r="BC15" i="1" s="1"/>
  <c r="BC7" i="1"/>
  <c r="BB7" i="1"/>
  <c r="BB5" i="1"/>
  <c r="BB15" i="1" s="1"/>
  <c r="BB4" i="1"/>
  <c r="BB14" i="1" s="1"/>
  <c r="BB8" i="2845"/>
  <c r="BB8" i="1" s="1"/>
  <c r="BB6" i="2845"/>
  <c r="BB6" i="1" s="1"/>
  <c r="BC8" i="2845"/>
  <c r="BC8" i="1" s="1"/>
  <c r="BC6" i="2845"/>
  <c r="BC6" i="1" s="1"/>
  <c r="BA4" i="1"/>
  <c r="BA14" i="1" s="1"/>
  <c r="BA5" i="1"/>
  <c r="BA15" i="1" s="1"/>
  <c r="BA7" i="1"/>
  <c r="BA8" i="2845"/>
  <c r="BA8" i="1" s="1"/>
  <c r="BA6" i="2845"/>
  <c r="BA6" i="1" s="1"/>
  <c r="AZ4" i="1"/>
  <c r="AZ14" i="1" s="1"/>
  <c r="AZ5" i="1"/>
  <c r="AZ15" i="1" s="1"/>
  <c r="AZ7" i="1"/>
  <c r="AZ8" i="2845"/>
  <c r="AZ8" i="1" s="1"/>
  <c r="AZ6" i="2845"/>
  <c r="AZ6" i="1" s="1"/>
  <c r="AY4" i="1"/>
  <c r="AY14" i="1" s="1"/>
  <c r="AY5" i="1"/>
  <c r="AY15" i="1" s="1"/>
  <c r="AY7" i="1"/>
  <c r="AD4" i="1"/>
  <c r="AD14" i="1" s="1"/>
  <c r="AE4" i="1"/>
  <c r="AE14" i="1" s="1"/>
  <c r="AF4" i="1"/>
  <c r="AF14" i="1" s="1"/>
  <c r="AG4" i="1"/>
  <c r="AG14" i="1" s="1"/>
  <c r="AH4" i="1"/>
  <c r="AH14" i="1" s="1"/>
  <c r="AI4" i="1"/>
  <c r="AI14" i="1" s="1"/>
  <c r="AJ4" i="1"/>
  <c r="AJ14" i="1" s="1"/>
  <c r="AK4" i="1"/>
  <c r="AK14" i="1" s="1"/>
  <c r="AL4" i="1"/>
  <c r="AL14" i="1" s="1"/>
  <c r="AM4" i="1"/>
  <c r="AM14" i="1" s="1"/>
  <c r="AN4" i="1"/>
  <c r="AN14" i="1" s="1"/>
  <c r="AO4" i="1"/>
  <c r="AO14" i="1" s="1"/>
  <c r="AP4" i="1"/>
  <c r="AP14" i="1" s="1"/>
  <c r="AQ4" i="1"/>
  <c r="AQ14" i="1" s="1"/>
  <c r="AR4" i="1"/>
  <c r="AR14" i="1" s="1"/>
  <c r="AS4" i="1"/>
  <c r="AS14" i="1" s="1"/>
  <c r="AT4" i="1"/>
  <c r="AT14" i="1" s="1"/>
  <c r="AU4" i="1"/>
  <c r="AU14" i="1" s="1"/>
  <c r="AV4" i="1"/>
  <c r="AV14" i="1" s="1"/>
  <c r="AW4" i="1"/>
  <c r="AW14" i="1" s="1"/>
  <c r="AX4" i="1"/>
  <c r="AX14" i="1" s="1"/>
  <c r="AD5" i="1"/>
  <c r="AD15" i="1" s="1"/>
  <c r="AE5" i="1"/>
  <c r="AE15" i="1" s="1"/>
  <c r="AF5" i="1"/>
  <c r="AF15" i="1" s="1"/>
  <c r="AG5" i="1"/>
  <c r="AG15" i="1" s="1"/>
  <c r="AH5" i="1"/>
  <c r="AH15" i="1" s="1"/>
  <c r="AI5" i="1"/>
  <c r="AI15" i="1" s="1"/>
  <c r="AJ5" i="1"/>
  <c r="AJ15" i="1" s="1"/>
  <c r="AK5" i="1"/>
  <c r="AK15" i="1" s="1"/>
  <c r="AL5" i="1"/>
  <c r="AL15" i="1" s="1"/>
  <c r="AM5" i="1"/>
  <c r="AM15" i="1" s="1"/>
  <c r="AN5" i="1"/>
  <c r="AN15" i="1" s="1"/>
  <c r="AO5" i="1"/>
  <c r="AO15" i="1" s="1"/>
  <c r="AP5" i="1"/>
  <c r="AP15" i="1" s="1"/>
  <c r="AQ5" i="1"/>
  <c r="AQ15" i="1" s="1"/>
  <c r="AR5" i="1"/>
  <c r="AR15" i="1" s="1"/>
  <c r="AS5" i="1"/>
  <c r="AS15" i="1" s="1"/>
  <c r="AT5" i="1"/>
  <c r="AT15" i="1" s="1"/>
  <c r="AU5" i="1"/>
  <c r="AU15" i="1" s="1"/>
  <c r="AV5" i="1"/>
  <c r="AV15" i="1" s="1"/>
  <c r="AW5" i="1"/>
  <c r="AW15" i="1" s="1"/>
  <c r="AX5" i="1"/>
  <c r="AX15" i="1" s="1"/>
  <c r="AD6" i="1"/>
  <c r="AE6" i="1"/>
  <c r="AF6" i="1"/>
  <c r="AG6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C4" i="1"/>
  <c r="AC14" i="1" s="1"/>
  <c r="AC5" i="1"/>
  <c r="AC15" i="1" s="1"/>
  <c r="AC6" i="1"/>
  <c r="AC7" i="1"/>
  <c r="AB4" i="1"/>
  <c r="AB14" i="1" s="1"/>
  <c r="AB5" i="1"/>
  <c r="AB15" i="1" s="1"/>
  <c r="AB6" i="1"/>
  <c r="AB7" i="1"/>
  <c r="AA5" i="1"/>
  <c r="AA15" i="1" s="1"/>
  <c r="AA6" i="1"/>
  <c r="AA7" i="1"/>
  <c r="AA4" i="1"/>
  <c r="AA14" i="1" s="1"/>
  <c r="AY8" i="2845"/>
  <c r="AY8" i="1" s="1"/>
  <c r="AX8" i="2845"/>
  <c r="AX8" i="1" s="1"/>
  <c r="AW8" i="2845"/>
  <c r="AW8" i="1" s="1"/>
  <c r="AV8" i="2845"/>
  <c r="AV8" i="1" s="1"/>
  <c r="AU8" i="2845"/>
  <c r="AU8" i="1" s="1"/>
  <c r="AT8" i="2845"/>
  <c r="AT8" i="1" s="1"/>
  <c r="AS8" i="2845"/>
  <c r="AS8" i="1" s="1"/>
  <c r="AR8" i="2845"/>
  <c r="AR8" i="1" s="1"/>
  <c r="AQ8" i="2845"/>
  <c r="AQ8" i="1" s="1"/>
  <c r="AP8" i="2845"/>
  <c r="AP8" i="1" s="1"/>
  <c r="AO8" i="2845"/>
  <c r="AO8" i="1" s="1"/>
  <c r="AN8" i="2845"/>
  <c r="AN8" i="1" s="1"/>
  <c r="AM8" i="2845"/>
  <c r="AM8" i="1" s="1"/>
  <c r="AL8" i="2845"/>
  <c r="AL8" i="1" s="1"/>
  <c r="AK8" i="2845"/>
  <c r="AK8" i="1" s="1"/>
  <c r="AJ8" i="2845"/>
  <c r="AJ8" i="1" s="1"/>
  <c r="AI8" i="2845"/>
  <c r="AI8" i="1" s="1"/>
  <c r="AH8" i="2845"/>
  <c r="AH8" i="1" s="1"/>
  <c r="AG8" i="2845"/>
  <c r="AG8" i="1" s="1"/>
  <c r="AF8" i="2845"/>
  <c r="AF8" i="1" s="1"/>
  <c r="AE8" i="2845"/>
  <c r="AE8" i="1" s="1"/>
  <c r="AD8" i="2845"/>
  <c r="AD8" i="1" s="1"/>
  <c r="AC8" i="2845"/>
  <c r="AC8" i="1" s="1"/>
  <c r="AB8" i="2845"/>
  <c r="AB8" i="1" s="1"/>
  <c r="AA8" i="2845"/>
  <c r="AA8" i="1" s="1"/>
  <c r="AY6" i="2845"/>
  <c r="AY6" i="1" s="1"/>
  <c r="AX6" i="2845"/>
  <c r="AX6" i="1" s="1"/>
  <c r="AW6" i="2845"/>
  <c r="AW6" i="1" s="1"/>
  <c r="AV6" i="2845"/>
  <c r="AV6" i="1" s="1"/>
  <c r="AU6" i="2845"/>
  <c r="AU6" i="1" s="1"/>
  <c r="AT6" i="2845"/>
  <c r="AT6" i="1" s="1"/>
  <c r="AS6" i="2845"/>
  <c r="AS6" i="1" s="1"/>
  <c r="AR6" i="2845"/>
  <c r="AR6" i="1" s="1"/>
  <c r="AQ6" i="2845"/>
  <c r="AQ6" i="1" s="1"/>
  <c r="AP6" i="2845"/>
  <c r="AP6" i="1" s="1"/>
  <c r="AO6" i="1"/>
  <c r="AN6" i="2845"/>
  <c r="AN6" i="1" s="1"/>
  <c r="AM6" i="2845"/>
  <c r="AM6" i="1" s="1"/>
  <c r="AL6" i="2845"/>
  <c r="AL6" i="1" s="1"/>
  <c r="AK6" i="2845"/>
  <c r="AK6" i="1" s="1"/>
  <c r="AJ6" i="2845"/>
  <c r="AJ6" i="1" s="1"/>
  <c r="AI6" i="2845"/>
  <c r="AI6" i="1" s="1"/>
  <c r="AH6" i="2845"/>
  <c r="AH6" i="1" s="1"/>
</calcChain>
</file>

<file path=xl/sharedStrings.xml><?xml version="1.0" encoding="utf-8"?>
<sst xmlns="http://schemas.openxmlformats.org/spreadsheetml/2006/main" count="27" uniqueCount="25">
  <si>
    <t xml:space="preserve"> </t>
  </si>
  <si>
    <t>emisiones CO2</t>
  </si>
  <si>
    <t>Notas:</t>
  </si>
  <si>
    <t>emisiones CO2 totales (Gg)</t>
  </si>
  <si>
    <t xml:space="preserve">PIB (M$ 2005) (1) </t>
  </si>
  <si>
    <t>población (miles habitantes)  (2)</t>
  </si>
  <si>
    <t>emisiones CO2 per cápita (t/hab)</t>
  </si>
  <si>
    <t>pbi base 2016</t>
  </si>
  <si>
    <t>3) La serie histórica se agrupa cada 5 años presentándose ocultos los resultados de años intermedios, los cuales se pueden desplegar utilizando los comandos que aparecen en la parte superior de la tabla.</t>
  </si>
  <si>
    <t>La población total contabilizada según el censo 2011 fue de 3.286.314 habitantes y según el censo 2023 fue de 3.499.451 habitantes. No se utilizan estos valores en la serie para no generar saltos.</t>
  </si>
  <si>
    <r>
      <t>emisiones CO</t>
    </r>
    <r>
      <rPr>
        <vertAlign val="subscript"/>
        <sz val="11"/>
        <rFont val="Tt0047m"/>
      </rPr>
      <t>2</t>
    </r>
    <r>
      <rPr>
        <sz val="11"/>
        <rFont val="Tt0047m"/>
      </rPr>
      <t xml:space="preserve"> totales (Gg)</t>
    </r>
  </si>
  <si>
    <r>
      <t xml:space="preserve">PIB (M$ 2016) </t>
    </r>
    <r>
      <rPr>
        <vertAlign val="superscript"/>
        <sz val="11"/>
        <rFont val="Tt0047m"/>
      </rPr>
      <t>(1)</t>
    </r>
    <r>
      <rPr>
        <sz val="11"/>
        <rFont val="Tt0047m"/>
      </rPr>
      <t xml:space="preserve"> </t>
    </r>
  </si>
  <si>
    <r>
      <t>emisiones CO</t>
    </r>
    <r>
      <rPr>
        <b/>
        <vertAlign val="subscript"/>
        <sz val="11"/>
        <rFont val="Tt0047m"/>
      </rPr>
      <t>2</t>
    </r>
    <r>
      <rPr>
        <b/>
        <sz val="11"/>
        <rFont val="Tt0047m"/>
      </rPr>
      <t>/PIB (t/M$ 2016)</t>
    </r>
  </si>
  <si>
    <r>
      <t xml:space="preserve">población (miles habitantes)  </t>
    </r>
    <r>
      <rPr>
        <vertAlign val="superscript"/>
        <sz val="11"/>
        <rFont val="Tt0047m"/>
      </rPr>
      <t>(2)</t>
    </r>
  </si>
  <si>
    <r>
      <t>emisiones CO</t>
    </r>
    <r>
      <rPr>
        <b/>
        <vertAlign val="subscript"/>
        <sz val="11"/>
        <rFont val="Tt0047m"/>
      </rPr>
      <t>2</t>
    </r>
    <r>
      <rPr>
        <b/>
        <sz val="11"/>
        <rFont val="Tt0047m"/>
      </rPr>
      <t xml:space="preserve"> per cápita (t/hab)</t>
    </r>
  </si>
  <si>
    <r>
      <t>EMISIONES DE CO</t>
    </r>
    <r>
      <rPr>
        <b/>
        <vertAlign val="subscript"/>
        <sz val="14"/>
        <rFont val="Myriad Pro"/>
        <family val="2"/>
      </rPr>
      <t>2</t>
    </r>
    <r>
      <rPr>
        <b/>
        <sz val="14"/>
        <rFont val="Myriad Pro"/>
        <family val="2"/>
      </rPr>
      <t xml:space="preserve"> POR PIB Y PER CÁPITA</t>
    </r>
  </si>
  <si>
    <r>
      <t>intensidad de emisiones (t CO</t>
    </r>
    <r>
      <rPr>
        <b/>
        <vertAlign val="subscript"/>
        <sz val="11"/>
        <rFont val="Tt0047m"/>
      </rPr>
      <t>2</t>
    </r>
    <r>
      <rPr>
        <b/>
        <sz val="11"/>
        <rFont val="Tt0047m"/>
      </rPr>
      <t>/M$ 2016)</t>
    </r>
  </si>
  <si>
    <t>Años 1965-1996: Elaboración propia DNE-MIEM, en base a datos del Banco Central del Uruguay (BCU) y del Ministerio de Economía y Finanzas (MEF).</t>
  </si>
  <si>
    <t xml:space="preserve">M$ 2016 corresponde a millones de pesos a precios constantes de 2016.  </t>
  </si>
  <si>
    <r>
      <t xml:space="preserve">2) Años 2024 en adelante: Instituto Nacional de Estadística (INE), </t>
    </r>
    <r>
      <rPr>
        <i/>
        <sz val="8"/>
        <rFont val="Tt0047m"/>
      </rPr>
      <t>Proyecciones de población (Revisión 2025)</t>
    </r>
    <r>
      <rPr>
        <sz val="8"/>
        <rFont val="Tt0047m"/>
      </rPr>
      <t xml:space="preserve">, &lt;https://www5.ine.gub.uy/documents/Demograf%C3%ADayEESS/SERIES%20Y%20OTROS/Estimaciones%20y%20proyecciones/Revisi%C3%B3n%202025/B.1.1%20Uruguay%20(100ymas)2024-2070.xlsx&gt; (05/05/2026). </t>
    </r>
  </si>
  <si>
    <r>
      <t xml:space="preserve">Años 1996-2023: Instituto Nacional de Estadística (INE), </t>
    </r>
    <r>
      <rPr>
        <i/>
        <sz val="8"/>
        <rFont val="Tt0047m"/>
      </rPr>
      <t>Estimaciones intercensales de población 1996-2023,</t>
    </r>
    <r>
      <rPr>
        <sz val="8"/>
        <rFont val="Tt0047m"/>
      </rPr>
      <t xml:space="preserve"> &lt;https://www5.ine.gub.uy/documents/Demograf%C3%ADayEESS/SERIES%20Y%20OTROS/Estimaciones%20y%20proyecciones/Revisi%C3%B3n%202025/A.1.1%20Uruguay.xlsx&gt; (05/05/2026). </t>
    </r>
  </si>
  <si>
    <r>
      <t xml:space="preserve">Años 1965-1995: Instituto Nacional de Estadística (INE), </t>
    </r>
    <r>
      <rPr>
        <i/>
        <sz val="8"/>
        <rFont val="Tt0047m"/>
      </rPr>
      <t xml:space="preserve">Estimaciones y proyecciones de la población de Uruguay, 1950-2050 (Revisión 1998), </t>
    </r>
    <r>
      <rPr>
        <sz val="8"/>
        <rFont val="Tt0047m"/>
      </rPr>
      <t xml:space="preserve">&lt;https://www5.ine.gub.uy/documents/Demograf%C3%ADayEESS/SERIES%20Y%20OTROS/Estimaciones%20y%20proyecciones/Revisiones%20anteriores/proyecciones_revision_1998.rar&gt; (05/05/2026).
</t>
    </r>
  </si>
  <si>
    <r>
      <t>1) Años 2016 en adelante: Banco Central del Uruguay (BCU),</t>
    </r>
    <r>
      <rPr>
        <i/>
        <sz val="8"/>
        <rFont val="Tt0047m"/>
      </rPr>
      <t xml:space="preserve"> Series del PIB por componentes del gasto en millones de pesos constantes de 2016</t>
    </r>
    <r>
      <rPr>
        <sz val="8"/>
        <rFont val="Tt0047m"/>
      </rPr>
      <t xml:space="preserve">, &lt;https://www.bcu.gub.uy/Estadisticas-e-Indicadores/Cuentas%20Nacionales/1.%20Gasto_K.xlsx&gt; (15/06/2026). </t>
    </r>
  </si>
  <si>
    <r>
      <t xml:space="preserve">Años 1997-2015: Banco Central del Uruguay (BCU), </t>
    </r>
    <r>
      <rPr>
        <i/>
        <sz val="8"/>
        <rFont val="Tt0047m"/>
      </rPr>
      <t>Retropolación para series de Cuentas Nacionales Trimestrales. Series de Producto Interno Bruto de Uruguay con frecuencia trimestral para el período 1997-2015</t>
    </r>
    <r>
      <rPr>
        <sz val="8"/>
        <rFont val="Tt0047m"/>
      </rPr>
      <t>, Marcelo Álvez, Elizabeth Bucacos, Maximiliano Mateauda, Ernesto Pienika,&lt; https://www.bcu.gub.uy/Estadisticas-e-Indicadores/estudios/Paginas/Detalle.aspx?itm=49&gt; (15/06/2026).</t>
    </r>
  </si>
  <si>
    <t>indice 100=1965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</si>
</sst>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 * #,##0_ ;_ * \-#,##0_ ;_ * &quot;-&quot;_ ;_ @_ "/>
    <numFmt numFmtId="165" formatCode="0.0_)"/>
    <numFmt numFmtId="166" formatCode="#,##0.0"/>
    <numFmt numFmtId="167" formatCode="0.0000_)"/>
    <numFmt numFmtId="168" formatCode="0_)"/>
  </numFmts>
  <fonts count="19">
    <font>
      <sz val="12"/>
      <name val="Courier"/>
    </font>
    <font>
      <sz val="10"/>
      <name val="Arial"/>
      <family val="2"/>
    </font>
    <font>
      <sz val="12"/>
      <name val="Courier"/>
      <family val="3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Tt0047m"/>
    </font>
    <font>
      <sz val="11"/>
      <name val="Tt0047m"/>
    </font>
    <font>
      <b/>
      <sz val="11"/>
      <name val="Tt0047m"/>
    </font>
    <font>
      <b/>
      <vertAlign val="subscript"/>
      <sz val="11"/>
      <name val="Tt0047m"/>
    </font>
    <font>
      <vertAlign val="subscript"/>
      <sz val="11"/>
      <name val="Tt0047m"/>
    </font>
    <font>
      <vertAlign val="superscript"/>
      <sz val="11"/>
      <name val="Tt0047m"/>
    </font>
    <font>
      <b/>
      <sz val="8"/>
      <name val="Tt0047m"/>
    </font>
    <font>
      <i/>
      <sz val="8"/>
      <name val="Tt0047m"/>
    </font>
    <font>
      <sz val="10"/>
      <name val="Tt0047m"/>
    </font>
    <font>
      <b/>
      <sz val="12"/>
      <name val="Myriad Pro"/>
      <family val="2"/>
    </font>
    <font>
      <b/>
      <sz val="12"/>
      <color rgb="FF3C461E"/>
      <name val="Myriad Pro"/>
      <family val="2"/>
    </font>
    <font>
      <b/>
      <sz val="14"/>
      <name val="Myriad Pro"/>
      <family val="2"/>
    </font>
    <font>
      <sz val="12"/>
      <color indexed="62"/>
      <name val="Myriad Pro"/>
      <family val="2"/>
    </font>
    <font>
      <b/>
      <vertAlign val="subscript"/>
      <sz val="14"/>
      <name val="Myriad Pro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4F3C5"/>
        <bgColor indexed="64"/>
      </patternFill>
    </fill>
    <fill>
      <patternFill patternType="solid">
        <fgColor rgb="FFAEE79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AEE791"/>
      </left>
      <right style="thin">
        <color rgb="FFAEE791"/>
      </right>
      <top style="thin">
        <color rgb="FFAEE791"/>
      </top>
      <bottom style="thin">
        <color rgb="FFAEE791"/>
      </bottom>
      <diagonal/>
    </border>
    <border>
      <left style="thin">
        <color rgb="FFAEE791"/>
      </left>
      <right style="thin">
        <color rgb="FFAEE791"/>
      </right>
      <top/>
      <bottom style="thin">
        <color rgb="FFAEE791"/>
      </bottom>
      <diagonal/>
    </border>
  </borders>
  <cellStyleXfs count="5">
    <xf numFmtId="165" fontId="0" fillId="0" borderId="0"/>
    <xf numFmtId="164" fontId="1" fillId="0" borderId="0" applyFont="0" applyFill="0" applyBorder="0" applyAlignment="0" applyProtection="0"/>
    <xf numFmtId="165" fontId="2" fillId="0" borderId="0"/>
    <xf numFmtId="0" fontId="3" fillId="0" borderId="0"/>
    <xf numFmtId="0" fontId="4" fillId="0" borderId="0"/>
  </cellStyleXfs>
  <cellXfs count="50">
    <xf numFmtId="165" fontId="0" fillId="0" borderId="0" xfId="0"/>
    <xf numFmtId="165" fontId="6" fillId="0" borderId="0" xfId="0" applyFont="1" applyFill="1" applyAlignment="1">
      <alignment vertical="center"/>
    </xf>
    <xf numFmtId="1" fontId="7" fillId="2" borderId="4" xfId="0" applyNumberFormat="1" applyFont="1" applyFill="1" applyBorder="1" applyAlignment="1" applyProtection="1">
      <alignment horizontal="right" vertical="center"/>
    </xf>
    <xf numFmtId="165" fontId="7" fillId="0" borderId="0" xfId="0" applyFont="1" applyFill="1" applyBorder="1" applyAlignment="1">
      <alignment vertical="center"/>
    </xf>
    <xf numFmtId="165" fontId="7" fillId="0" borderId="0" xfId="0" applyFont="1" applyBorder="1" applyAlignment="1">
      <alignment vertical="center"/>
    </xf>
    <xf numFmtId="165" fontId="6" fillId="0" borderId="0" xfId="0" applyFont="1" applyFill="1" applyBorder="1" applyAlignment="1">
      <alignment vertical="center"/>
    </xf>
    <xf numFmtId="165" fontId="6" fillId="0" borderId="0" xfId="0" applyFont="1" applyAlignment="1">
      <alignment vertical="center"/>
    </xf>
    <xf numFmtId="165" fontId="7" fillId="0" borderId="0" xfId="0" applyFont="1" applyAlignment="1">
      <alignment vertical="center"/>
    </xf>
    <xf numFmtId="165" fontId="7" fillId="0" borderId="0" xfId="0" applyFont="1" applyFill="1" applyBorder="1"/>
    <xf numFmtId="165" fontId="6" fillId="0" borderId="0" xfId="0" applyFont="1" applyFill="1"/>
    <xf numFmtId="165" fontId="6" fillId="0" borderId="0" xfId="0" applyFont="1" applyFill="1" applyAlignment="1">
      <alignment horizontal="left" vertical="center"/>
    </xf>
    <xf numFmtId="165" fontId="6" fillId="0" borderId="0" xfId="0" applyFont="1" applyFill="1" applyAlignment="1">
      <alignment horizontal="right" vertical="center"/>
    </xf>
    <xf numFmtId="167" fontId="6" fillId="0" borderId="0" xfId="0" applyNumberFormat="1" applyFont="1" applyFill="1" applyAlignment="1">
      <alignment horizontal="right" vertical="center"/>
    </xf>
    <xf numFmtId="165" fontId="7" fillId="0" borderId="0" xfId="0" applyFont="1" applyFill="1" applyAlignment="1" applyProtection="1">
      <alignment horizontal="left" vertical="center"/>
    </xf>
    <xf numFmtId="165" fontId="6" fillId="0" borderId="0" xfId="0" applyFont="1" applyFill="1" applyAlignment="1" applyProtection="1">
      <alignment horizontal="left" vertical="center"/>
    </xf>
    <xf numFmtId="165" fontId="7" fillId="2" borderId="3" xfId="0" applyFont="1" applyFill="1" applyBorder="1" applyAlignment="1" applyProtection="1">
      <alignment horizontal="center" vertical="center"/>
    </xf>
    <xf numFmtId="3" fontId="7" fillId="0" borderId="0" xfId="1" applyNumberFormat="1" applyFont="1" applyFill="1" applyBorder="1" applyAlignment="1" applyProtection="1">
      <alignment horizontal="right" vertical="center"/>
    </xf>
    <xf numFmtId="165" fontId="6" fillId="0" borderId="0" xfId="0" quotePrefix="1" applyFont="1" applyFill="1" applyBorder="1" applyAlignment="1" applyProtection="1">
      <alignment horizontal="left" vertical="center"/>
    </xf>
    <xf numFmtId="165" fontId="6" fillId="0" borderId="0" xfId="0" applyFont="1" applyFill="1" applyBorder="1" applyAlignment="1">
      <alignment horizontal="right" vertical="center"/>
    </xf>
    <xf numFmtId="3" fontId="7" fillId="4" borderId="0" xfId="4" applyNumberFormat="1" applyFont="1" applyFill="1"/>
    <xf numFmtId="165" fontId="11" fillId="0" borderId="0" xfId="0" applyFont="1" applyFill="1" applyBorder="1" applyAlignment="1" applyProtection="1">
      <alignment vertical="center"/>
    </xf>
    <xf numFmtId="165" fontId="5" fillId="0" borderId="0" xfId="0" quotePrefix="1" applyFont="1" applyFill="1" applyBorder="1" applyAlignment="1" applyProtection="1">
      <alignment horizontal="left" vertical="center"/>
    </xf>
    <xf numFmtId="165" fontId="6" fillId="5" borderId="8" xfId="0" applyFont="1" applyFill="1" applyBorder="1" applyAlignment="1" applyProtection="1">
      <alignment horizontal="left" vertical="center"/>
    </xf>
    <xf numFmtId="3" fontId="6" fillId="5" borderId="8" xfId="0" applyNumberFormat="1" applyFont="1" applyFill="1" applyBorder="1" applyAlignment="1" applyProtection="1">
      <alignment horizontal="right" vertical="center"/>
    </xf>
    <xf numFmtId="165" fontId="6" fillId="0" borderId="8" xfId="0" applyFont="1" applyFill="1" applyBorder="1" applyAlignment="1" applyProtection="1">
      <alignment horizontal="left" vertical="center"/>
    </xf>
    <xf numFmtId="3" fontId="13" fillId="0" borderId="8" xfId="0" applyNumberFormat="1" applyFont="1" applyFill="1" applyBorder="1" applyAlignment="1" applyProtection="1">
      <alignment horizontal="right" vertical="center"/>
    </xf>
    <xf numFmtId="165" fontId="7" fillId="5" borderId="8" xfId="0" applyFont="1" applyFill="1" applyBorder="1" applyAlignment="1" applyProtection="1">
      <alignment horizontal="left" vertical="center"/>
    </xf>
    <xf numFmtId="166" fontId="7" fillId="5" borderId="8" xfId="0" applyNumberFormat="1" applyFont="1" applyFill="1" applyBorder="1" applyAlignment="1" applyProtection="1">
      <alignment horizontal="right" vertical="center"/>
    </xf>
    <xf numFmtId="3" fontId="6" fillId="0" borderId="8" xfId="0" applyNumberFormat="1" applyFont="1" applyFill="1" applyBorder="1" applyAlignment="1" applyProtection="1">
      <alignment horizontal="right" vertical="center"/>
    </xf>
    <xf numFmtId="165" fontId="14" fillId="6" borderId="9" xfId="0" applyFont="1" applyFill="1" applyBorder="1" applyAlignment="1" applyProtection="1">
      <alignment horizontal="left" vertical="center"/>
    </xf>
    <xf numFmtId="168" fontId="14" fillId="6" borderId="9" xfId="0" applyNumberFormat="1" applyFont="1" applyFill="1" applyBorder="1" applyAlignment="1" applyProtection="1">
      <alignment horizontal="right" vertical="center"/>
    </xf>
    <xf numFmtId="168" fontId="15" fillId="6" borderId="9" xfId="0" applyNumberFormat="1" applyFont="1" applyFill="1" applyBorder="1" applyAlignment="1" applyProtection="1">
      <alignment horizontal="right" vertical="center"/>
    </xf>
    <xf numFmtId="165" fontId="14" fillId="0" borderId="0" xfId="0" applyFont="1" applyBorder="1"/>
    <xf numFmtId="165" fontId="16" fillId="0" borderId="0" xfId="0" applyFont="1" applyFill="1" applyBorder="1" applyAlignment="1" applyProtection="1">
      <alignment horizontal="left" vertical="center"/>
    </xf>
    <xf numFmtId="165" fontId="17" fillId="0" borderId="0" xfId="0" applyFont="1" applyFill="1" applyAlignment="1" applyProtection="1">
      <alignment horizontal="left" vertical="center"/>
    </xf>
    <xf numFmtId="165" fontId="6" fillId="0" borderId="0" xfId="0" applyFont="1" applyFill="1" applyBorder="1"/>
    <xf numFmtId="165" fontId="6" fillId="0" borderId="0" xfId="0" applyFont="1"/>
    <xf numFmtId="165" fontId="6" fillId="0" borderId="0" xfId="0" applyNumberFormat="1" applyFont="1" applyFill="1"/>
    <xf numFmtId="165" fontId="6" fillId="3" borderId="0" xfId="0" quotePrefix="1" applyFont="1" applyFill="1" applyBorder="1" applyAlignment="1" applyProtection="1">
      <alignment horizontal="left" vertical="center"/>
    </xf>
    <xf numFmtId="3" fontId="6" fillId="3" borderId="0" xfId="0" applyNumberFormat="1" applyFont="1" applyFill="1" applyBorder="1" applyAlignment="1" applyProtection="1">
      <alignment vertical="center"/>
    </xf>
    <xf numFmtId="165" fontId="6" fillId="3" borderId="1" xfId="0" applyFont="1" applyFill="1" applyBorder="1" applyAlignment="1" applyProtection="1">
      <alignment vertical="center"/>
    </xf>
    <xf numFmtId="165" fontId="7" fillId="3" borderId="1" xfId="0" applyFont="1" applyFill="1" applyBorder="1" applyAlignment="1" applyProtection="1">
      <alignment vertical="center"/>
    </xf>
    <xf numFmtId="166" fontId="7" fillId="3" borderId="0" xfId="0" applyNumberFormat="1" applyFont="1" applyFill="1" applyBorder="1" applyAlignment="1" applyProtection="1">
      <alignment vertical="center"/>
    </xf>
    <xf numFmtId="165" fontId="6" fillId="3" borderId="1" xfId="0" quotePrefix="1" applyFont="1" applyFill="1" applyBorder="1" applyAlignment="1" applyProtection="1">
      <alignment horizontal="left" vertical="center"/>
    </xf>
    <xf numFmtId="165" fontId="7" fillId="3" borderId="5" xfId="0" quotePrefix="1" applyFont="1" applyFill="1" applyBorder="1" applyAlignment="1" applyProtection="1">
      <alignment horizontal="left" vertical="center"/>
    </xf>
    <xf numFmtId="166" fontId="7" fillId="3" borderId="7" xfId="0" applyNumberFormat="1" applyFont="1" applyFill="1" applyBorder="1" applyAlignment="1" applyProtection="1">
      <alignment vertical="center"/>
    </xf>
    <xf numFmtId="166" fontId="7" fillId="3" borderId="6" xfId="0" applyNumberFormat="1" applyFont="1" applyFill="1" applyBorder="1" applyAlignment="1" applyProtection="1">
      <alignment vertical="center"/>
    </xf>
    <xf numFmtId="165" fontId="6" fillId="0" borderId="0" xfId="0" quotePrefix="1" applyFont="1" applyFill="1" applyBorder="1" applyAlignment="1" applyProtection="1">
      <alignment horizontal="left" vertical="center" indent="1"/>
    </xf>
    <xf numFmtId="165" fontId="7" fillId="3" borderId="6" xfId="0" quotePrefix="1" applyFont="1" applyFill="1" applyBorder="1" applyAlignment="1" applyProtection="1">
      <alignment horizontal="left" vertical="center"/>
    </xf>
    <xf numFmtId="1" fontId="6" fillId="2" borderId="2" xfId="0" applyNumberFormat="1" applyFont="1" applyFill="1" applyBorder="1" applyAlignment="1" applyProtection="1">
      <alignment horizontal="center"/>
    </xf>
  </cellXfs>
  <cellStyles count="5">
    <cellStyle name="Millares [0] 2" xfId="1"/>
    <cellStyle name="Normal" xfId="0" builtinId="0"/>
    <cellStyle name="Normal 2" xfId="2"/>
    <cellStyle name="Normal 3" xfId="3"/>
    <cellStyle name="Normal 5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3399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F1E1A3"/>
      <rgbColor rgb="00FDF5CE"/>
      <rgbColor rgb="0099CCFF"/>
      <rgbColor rgb="00333399"/>
      <rgbColor rgb="00CC99FF"/>
      <rgbColor rgb="00D1D4E1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DE8C"/>
      <rgbColor rgb="00993300"/>
      <rgbColor rgb="00993366"/>
      <rgbColor rgb="00333399"/>
      <rgbColor rgb="00333333"/>
    </indexed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chartsheet" Target="chartsheets/sheet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chartsheet" Target="chartsheets/sheet2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>
                <a:latin typeface="Myriad Pro" panose="020B0503030403020204" pitchFamily="34" charset="0"/>
              </a:defRPr>
            </a:pPr>
            <a:r>
              <a:rPr lang="es-UY" sz="1600" b="1">
                <a:latin typeface="Myriad Pro" panose="020B0503030403020204" pitchFamily="34" charset="0"/>
              </a:rPr>
              <a:t>EMISIONES DE CO2 Y PIB</a:t>
            </a:r>
          </a:p>
          <a:p>
            <a:pPr>
              <a:defRPr sz="1600" b="1">
                <a:latin typeface="Myriad Pro" panose="020B0503030403020204" pitchFamily="34" charset="0"/>
              </a:defRPr>
            </a:pPr>
            <a:r>
              <a:rPr lang="es-UY" sz="1400" b="0">
                <a:latin typeface="Myriad Pro" panose="020B0503030403020204" pitchFamily="34" charset="0"/>
              </a:rPr>
              <a:t>(PIB A PRECIOS CONSTANTES 2016)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271830982584238E-2"/>
          <c:y val="0.16515837104072398"/>
          <c:w val="0.86497618575092761"/>
          <c:h val="0.69404232592054282"/>
        </c:manualLayout>
      </c:layout>
      <c:lineChart>
        <c:grouping val="standard"/>
        <c:varyColors val="0"/>
        <c:ser>
          <c:idx val="1"/>
          <c:order val="0"/>
          <c:tx>
            <c:v>PIB</c:v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aux!$B$3:$BJ$3</c:f>
              <c:numCache>
                <c:formatCode>0</c:formatCode>
                <c:ptCount val="61"/>
                <c:pt idx="0">
                  <c:v>1965</c:v>
                </c:pt>
                <c:pt idx="1">
                  <c:v>1966</c:v>
                </c:pt>
                <c:pt idx="2">
                  <c:v>1967</c:v>
                </c:pt>
                <c:pt idx="3">
                  <c:v>1968</c:v>
                </c:pt>
                <c:pt idx="4">
                  <c:v>1969</c:v>
                </c:pt>
                <c:pt idx="5">
                  <c:v>1970</c:v>
                </c:pt>
                <c:pt idx="6">
                  <c:v>1971</c:v>
                </c:pt>
                <c:pt idx="7">
                  <c:v>1972</c:v>
                </c:pt>
                <c:pt idx="8">
                  <c:v>1973</c:v>
                </c:pt>
                <c:pt idx="9">
                  <c:v>1974</c:v>
                </c:pt>
                <c:pt idx="10">
                  <c:v>1975</c:v>
                </c:pt>
                <c:pt idx="11">
                  <c:v>1976</c:v>
                </c:pt>
                <c:pt idx="12">
                  <c:v>1977</c:v>
                </c:pt>
                <c:pt idx="13">
                  <c:v>1978</c:v>
                </c:pt>
                <c:pt idx="14">
                  <c:v>1979</c:v>
                </c:pt>
                <c:pt idx="15">
                  <c:v>1980</c:v>
                </c:pt>
                <c:pt idx="16">
                  <c:v>1981</c:v>
                </c:pt>
                <c:pt idx="17">
                  <c:v>1982</c:v>
                </c:pt>
                <c:pt idx="18">
                  <c:v>1983</c:v>
                </c:pt>
                <c:pt idx="19">
                  <c:v>1984</c:v>
                </c:pt>
                <c:pt idx="20">
                  <c:v>1985</c:v>
                </c:pt>
                <c:pt idx="21">
                  <c:v>1986</c:v>
                </c:pt>
                <c:pt idx="22">
                  <c:v>1987</c:v>
                </c:pt>
                <c:pt idx="23">
                  <c:v>1988</c:v>
                </c:pt>
                <c:pt idx="24">
                  <c:v>1989</c:v>
                </c:pt>
                <c:pt idx="25">
                  <c:v>1990</c:v>
                </c:pt>
                <c:pt idx="26">
                  <c:v>1991</c:v>
                </c:pt>
                <c:pt idx="27">
                  <c:v>1992</c:v>
                </c:pt>
                <c:pt idx="28">
                  <c:v>1993</c:v>
                </c:pt>
                <c:pt idx="29">
                  <c:v>1994</c:v>
                </c:pt>
                <c:pt idx="30">
                  <c:v>1995</c:v>
                </c:pt>
                <c:pt idx="31">
                  <c:v>1996</c:v>
                </c:pt>
                <c:pt idx="32">
                  <c:v>1997</c:v>
                </c:pt>
                <c:pt idx="33">
                  <c:v>1998</c:v>
                </c:pt>
                <c:pt idx="34">
                  <c:v>1999</c:v>
                </c:pt>
                <c:pt idx="35">
                  <c:v>2000</c:v>
                </c:pt>
                <c:pt idx="36">
                  <c:v>2001</c:v>
                </c:pt>
                <c:pt idx="37">
                  <c:v>2002</c:v>
                </c:pt>
                <c:pt idx="38">
                  <c:v>2003</c:v>
                </c:pt>
                <c:pt idx="39">
                  <c:v>2004</c:v>
                </c:pt>
                <c:pt idx="40">
                  <c:v>2005</c:v>
                </c:pt>
                <c:pt idx="41">
                  <c:v>2006</c:v>
                </c:pt>
                <c:pt idx="42">
                  <c:v>2007</c:v>
                </c:pt>
                <c:pt idx="43">
                  <c:v>2008</c:v>
                </c:pt>
                <c:pt idx="44">
                  <c:v>2009</c:v>
                </c:pt>
                <c:pt idx="45">
                  <c:v>2010</c:v>
                </c:pt>
                <c:pt idx="46">
                  <c:v>2011</c:v>
                </c:pt>
                <c:pt idx="47">
                  <c:v>2012</c:v>
                </c:pt>
                <c:pt idx="48">
                  <c:v>2013</c:v>
                </c:pt>
                <c:pt idx="49">
                  <c:v>2014</c:v>
                </c:pt>
                <c:pt idx="50">
                  <c:v>2015</c:v>
                </c:pt>
                <c:pt idx="51">
                  <c:v>2016</c:v>
                </c:pt>
                <c:pt idx="52">
                  <c:v>2017</c:v>
                </c:pt>
                <c:pt idx="53">
                  <c:v>2018</c:v>
                </c:pt>
                <c:pt idx="54">
                  <c:v>2019</c:v>
                </c:pt>
                <c:pt idx="55">
                  <c:v>2020</c:v>
                </c:pt>
                <c:pt idx="56">
                  <c:v>2021</c:v>
                </c:pt>
                <c:pt idx="57">
                  <c:v>2022</c:v>
                </c:pt>
                <c:pt idx="58">
                  <c:v>2023</c:v>
                </c:pt>
                <c:pt idx="59">
                  <c:v>2024</c:v>
                </c:pt>
                <c:pt idx="60">
                  <c:v>2025</c:v>
                </c:pt>
              </c:numCache>
            </c:numRef>
          </c:cat>
          <c:val>
            <c:numRef>
              <c:f>aux!$B$15:$BJ$15</c:f>
              <c:numCache>
                <c:formatCode>0.0_)</c:formatCode>
                <c:ptCount val="61"/>
                <c:pt idx="0">
                  <c:v>100</c:v>
                </c:pt>
                <c:pt idx="1">
                  <c:v>103.35026539581074</c:v>
                </c:pt>
                <c:pt idx="2">
                  <c:v>99.109639860738525</c:v>
                </c:pt>
                <c:pt idx="3">
                  <c:v>100.69059985160665</c:v>
                </c:pt>
                <c:pt idx="4">
                  <c:v>106.80326465384395</c:v>
                </c:pt>
                <c:pt idx="5">
                  <c:v>111.83151646595515</c:v>
                </c:pt>
                <c:pt idx="6">
                  <c:v>111.96559145572367</c:v>
                </c:pt>
                <c:pt idx="7">
                  <c:v>110.22694158840285</c:v>
                </c:pt>
                <c:pt idx="8">
                  <c:v>110.6291665577084</c:v>
                </c:pt>
                <c:pt idx="9">
                  <c:v>114.10646629234999</c:v>
                </c:pt>
                <c:pt idx="10">
                  <c:v>120.79724078176612</c:v>
                </c:pt>
                <c:pt idx="11">
                  <c:v>125.61096541442298</c:v>
                </c:pt>
                <c:pt idx="12">
                  <c:v>127.0857903018767</c:v>
                </c:pt>
                <c:pt idx="13">
                  <c:v>133.77223979162284</c:v>
                </c:pt>
                <c:pt idx="14">
                  <c:v>142.02433916189173</c:v>
                </c:pt>
                <c:pt idx="15">
                  <c:v>150.54458851169764</c:v>
                </c:pt>
                <c:pt idx="16">
                  <c:v>153.40341329353606</c:v>
                </c:pt>
                <c:pt idx="17">
                  <c:v>138.99683939292515</c:v>
                </c:pt>
                <c:pt idx="18">
                  <c:v>130.86151501374499</c:v>
                </c:pt>
                <c:pt idx="19">
                  <c:v>129.43217428413308</c:v>
                </c:pt>
                <c:pt idx="20">
                  <c:v>131.34194060344754</c:v>
                </c:pt>
                <c:pt idx="21">
                  <c:v>142.9743570944907</c:v>
                </c:pt>
                <c:pt idx="22">
                  <c:v>154.31657862529434</c:v>
                </c:pt>
                <c:pt idx="23">
                  <c:v>154.30315058086163</c:v>
                </c:pt>
                <c:pt idx="24">
                  <c:v>156.00650468628658</c:v>
                </c:pt>
                <c:pt idx="25">
                  <c:v>156.47038748323229</c:v>
                </c:pt>
                <c:pt idx="26">
                  <c:v>162.00757484709109</c:v>
                </c:pt>
                <c:pt idx="27">
                  <c:v>174.85734886898274</c:v>
                </c:pt>
                <c:pt idx="28">
                  <c:v>179.50426354329917</c:v>
                </c:pt>
                <c:pt idx="29">
                  <c:v>192.57458406136158</c:v>
                </c:pt>
                <c:pt idx="30">
                  <c:v>189.78687634976404</c:v>
                </c:pt>
                <c:pt idx="31">
                  <c:v>200.37310816595718</c:v>
                </c:pt>
                <c:pt idx="32">
                  <c:v>210.48737048034502</c:v>
                </c:pt>
                <c:pt idx="33">
                  <c:v>219.61548101816692</c:v>
                </c:pt>
                <c:pt idx="34">
                  <c:v>215.36416587728499</c:v>
                </c:pt>
                <c:pt idx="35">
                  <c:v>211.02647786283205</c:v>
                </c:pt>
                <c:pt idx="36">
                  <c:v>203.05568289971529</c:v>
                </c:pt>
                <c:pt idx="37">
                  <c:v>187.01813263836544</c:v>
                </c:pt>
                <c:pt idx="38">
                  <c:v>188.47730465808584</c:v>
                </c:pt>
                <c:pt idx="39">
                  <c:v>197.6150388676248</c:v>
                </c:pt>
                <c:pt idx="40">
                  <c:v>212.21554292245219</c:v>
                </c:pt>
                <c:pt idx="41">
                  <c:v>221.83070678312319</c:v>
                </c:pt>
                <c:pt idx="42">
                  <c:v>237.96355766076024</c:v>
                </c:pt>
                <c:pt idx="43">
                  <c:v>256.53011915442397</c:v>
                </c:pt>
                <c:pt idx="44">
                  <c:v>268.90698741977508</c:v>
                </c:pt>
                <c:pt idx="45">
                  <c:v>291.28026719341665</c:v>
                </c:pt>
                <c:pt idx="46">
                  <c:v>308.13473791531135</c:v>
                </c:pt>
                <c:pt idx="47">
                  <c:v>320.74337337733959</c:v>
                </c:pt>
                <c:pt idx="48">
                  <c:v>337.55926823302087</c:v>
                </c:pt>
                <c:pt idx="49">
                  <c:v>351.75996935894233</c:v>
                </c:pt>
                <c:pt idx="50">
                  <c:v>351.88125223843753</c:v>
                </c:pt>
                <c:pt idx="51">
                  <c:v>359.08553767388941</c:v>
                </c:pt>
                <c:pt idx="52">
                  <c:v>365.33497794696592</c:v>
                </c:pt>
                <c:pt idx="53">
                  <c:v>365.93696837345146</c:v>
                </c:pt>
                <c:pt idx="54">
                  <c:v>369.33414799411486</c:v>
                </c:pt>
                <c:pt idx="55">
                  <c:v>342.16102692840104</c:v>
                </c:pt>
                <c:pt idx="56">
                  <c:v>362.15785221090869</c:v>
                </c:pt>
                <c:pt idx="57">
                  <c:v>378.83967567686005</c:v>
                </c:pt>
                <c:pt idx="58">
                  <c:v>381.72548407259342</c:v>
                </c:pt>
                <c:pt idx="59">
                  <c:v>394.42075396433074</c:v>
                </c:pt>
                <c:pt idx="60">
                  <c:v>401.46002548677615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D8-44B8-9271-E5A406AA4D09}"/>
            </c:ext>
          </c:extLst>
        </c:ser>
        <c:ser>
          <c:idx val="0"/>
          <c:order val="1"/>
          <c:tx>
            <c:v>emisiones CO2 totales</c:v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aux!$B$3:$BJ$3</c:f>
              <c:numCache>
                <c:formatCode>0</c:formatCode>
                <c:ptCount val="61"/>
                <c:pt idx="0">
                  <c:v>1965</c:v>
                </c:pt>
                <c:pt idx="1">
                  <c:v>1966</c:v>
                </c:pt>
                <c:pt idx="2">
                  <c:v>1967</c:v>
                </c:pt>
                <c:pt idx="3">
                  <c:v>1968</c:v>
                </c:pt>
                <c:pt idx="4">
                  <c:v>1969</c:v>
                </c:pt>
                <c:pt idx="5">
                  <c:v>1970</c:v>
                </c:pt>
                <c:pt idx="6">
                  <c:v>1971</c:v>
                </c:pt>
                <c:pt idx="7">
                  <c:v>1972</c:v>
                </c:pt>
                <c:pt idx="8">
                  <c:v>1973</c:v>
                </c:pt>
                <c:pt idx="9">
                  <c:v>1974</c:v>
                </c:pt>
                <c:pt idx="10">
                  <c:v>1975</c:v>
                </c:pt>
                <c:pt idx="11">
                  <c:v>1976</c:v>
                </c:pt>
                <c:pt idx="12">
                  <c:v>1977</c:v>
                </c:pt>
                <c:pt idx="13">
                  <c:v>1978</c:v>
                </c:pt>
                <c:pt idx="14">
                  <c:v>1979</c:v>
                </c:pt>
                <c:pt idx="15">
                  <c:v>1980</c:v>
                </c:pt>
                <c:pt idx="16">
                  <c:v>1981</c:v>
                </c:pt>
                <c:pt idx="17">
                  <c:v>1982</c:v>
                </c:pt>
                <c:pt idx="18">
                  <c:v>1983</c:v>
                </c:pt>
                <c:pt idx="19">
                  <c:v>1984</c:v>
                </c:pt>
                <c:pt idx="20">
                  <c:v>1985</c:v>
                </c:pt>
                <c:pt idx="21">
                  <c:v>1986</c:v>
                </c:pt>
                <c:pt idx="22">
                  <c:v>1987</c:v>
                </c:pt>
                <c:pt idx="23">
                  <c:v>1988</c:v>
                </c:pt>
                <c:pt idx="24">
                  <c:v>1989</c:v>
                </c:pt>
                <c:pt idx="25">
                  <c:v>1990</c:v>
                </c:pt>
                <c:pt idx="26">
                  <c:v>1991</c:v>
                </c:pt>
                <c:pt idx="27">
                  <c:v>1992</c:v>
                </c:pt>
                <c:pt idx="28">
                  <c:v>1993</c:v>
                </c:pt>
                <c:pt idx="29">
                  <c:v>1994</c:v>
                </c:pt>
                <c:pt idx="30">
                  <c:v>1995</c:v>
                </c:pt>
                <c:pt idx="31">
                  <c:v>1996</c:v>
                </c:pt>
                <c:pt idx="32">
                  <c:v>1997</c:v>
                </c:pt>
                <c:pt idx="33">
                  <c:v>1998</c:v>
                </c:pt>
                <c:pt idx="34">
                  <c:v>1999</c:v>
                </c:pt>
                <c:pt idx="35">
                  <c:v>2000</c:v>
                </c:pt>
                <c:pt idx="36">
                  <c:v>2001</c:v>
                </c:pt>
                <c:pt idx="37">
                  <c:v>2002</c:v>
                </c:pt>
                <c:pt idx="38">
                  <c:v>2003</c:v>
                </c:pt>
                <c:pt idx="39">
                  <c:v>2004</c:v>
                </c:pt>
                <c:pt idx="40">
                  <c:v>2005</c:v>
                </c:pt>
                <c:pt idx="41">
                  <c:v>2006</c:v>
                </c:pt>
                <c:pt idx="42">
                  <c:v>2007</c:v>
                </c:pt>
                <c:pt idx="43">
                  <c:v>2008</c:v>
                </c:pt>
                <c:pt idx="44">
                  <c:v>2009</c:v>
                </c:pt>
                <c:pt idx="45">
                  <c:v>2010</c:v>
                </c:pt>
                <c:pt idx="46">
                  <c:v>2011</c:v>
                </c:pt>
                <c:pt idx="47">
                  <c:v>2012</c:v>
                </c:pt>
                <c:pt idx="48">
                  <c:v>2013</c:v>
                </c:pt>
                <c:pt idx="49">
                  <c:v>2014</c:v>
                </c:pt>
                <c:pt idx="50">
                  <c:v>2015</c:v>
                </c:pt>
                <c:pt idx="51">
                  <c:v>2016</c:v>
                </c:pt>
                <c:pt idx="52">
                  <c:v>2017</c:v>
                </c:pt>
                <c:pt idx="53">
                  <c:v>2018</c:v>
                </c:pt>
                <c:pt idx="54">
                  <c:v>2019</c:v>
                </c:pt>
                <c:pt idx="55">
                  <c:v>2020</c:v>
                </c:pt>
                <c:pt idx="56">
                  <c:v>2021</c:v>
                </c:pt>
                <c:pt idx="57">
                  <c:v>2022</c:v>
                </c:pt>
                <c:pt idx="58">
                  <c:v>2023</c:v>
                </c:pt>
                <c:pt idx="59">
                  <c:v>2024</c:v>
                </c:pt>
                <c:pt idx="60">
                  <c:v>2025</c:v>
                </c:pt>
              </c:numCache>
            </c:numRef>
          </c:cat>
          <c:val>
            <c:numRef>
              <c:f>aux!$B$14:$BJ$14</c:f>
              <c:numCache>
                <c:formatCode>0.0_)</c:formatCode>
                <c:ptCount val="61"/>
                <c:pt idx="0">
                  <c:v>100</c:v>
                </c:pt>
                <c:pt idx="1">
                  <c:v>88.01410355799139</c:v>
                </c:pt>
                <c:pt idx="2">
                  <c:v>87.40056645840329</c:v>
                </c:pt>
                <c:pt idx="3">
                  <c:v>87.750782036275353</c:v>
                </c:pt>
                <c:pt idx="4">
                  <c:v>97.03375569123331</c:v>
                </c:pt>
                <c:pt idx="5">
                  <c:v>100.59856030441358</c:v>
                </c:pt>
                <c:pt idx="6">
                  <c:v>101.62027645281562</c:v>
                </c:pt>
                <c:pt idx="7">
                  <c:v>110.79988566894612</c:v>
                </c:pt>
                <c:pt idx="8">
                  <c:v>103.15451817378853</c:v>
                </c:pt>
                <c:pt idx="9">
                  <c:v>99.491443687352458</c:v>
                </c:pt>
                <c:pt idx="10">
                  <c:v>105.39086877892674</c:v>
                </c:pt>
                <c:pt idx="11">
                  <c:v>107.17934773601803</c:v>
                </c:pt>
                <c:pt idx="12">
                  <c:v>105.6541903006428</c:v>
                </c:pt>
                <c:pt idx="13">
                  <c:v>108.26823440157575</c:v>
                </c:pt>
                <c:pt idx="14">
                  <c:v>117.60217417235306</c:v>
                </c:pt>
                <c:pt idx="15">
                  <c:v>106.53626624813481</c:v>
                </c:pt>
                <c:pt idx="16">
                  <c:v>100.65104046783253</c:v>
                </c:pt>
                <c:pt idx="17">
                  <c:v>94.040074384749389</c:v>
                </c:pt>
                <c:pt idx="18">
                  <c:v>74.999759593793314</c:v>
                </c:pt>
                <c:pt idx="19">
                  <c:v>67.222874558496585</c:v>
                </c:pt>
                <c:pt idx="20">
                  <c:v>63.147488082501681</c:v>
                </c:pt>
                <c:pt idx="21">
                  <c:v>62.173014311228037</c:v>
                </c:pt>
                <c:pt idx="22">
                  <c:v>69.551745748032616</c:v>
                </c:pt>
                <c:pt idx="23">
                  <c:v>90.824155442765814</c:v>
                </c:pt>
                <c:pt idx="24">
                  <c:v>97.902593952280085</c:v>
                </c:pt>
                <c:pt idx="25">
                  <c:v>74.269681749240576</c:v>
                </c:pt>
                <c:pt idx="26">
                  <c:v>85.09219629177008</c:v>
                </c:pt>
                <c:pt idx="27">
                  <c:v>92.95280406730474</c:v>
                </c:pt>
                <c:pt idx="28">
                  <c:v>87.277171579035041</c:v>
                </c:pt>
                <c:pt idx="29">
                  <c:v>80.888565892067632</c:v>
                </c:pt>
                <c:pt idx="30">
                  <c:v>90.72383955924029</c:v>
                </c:pt>
                <c:pt idx="31">
                  <c:v>105.40034180647568</c:v>
                </c:pt>
                <c:pt idx="32">
                  <c:v>106.72280100442737</c:v>
                </c:pt>
                <c:pt idx="33">
                  <c:v>110.26198956903043</c:v>
                </c:pt>
                <c:pt idx="34">
                  <c:v>131.69945091222391</c:v>
                </c:pt>
                <c:pt idx="35">
                  <c:v>105.4680852065069</c:v>
                </c:pt>
                <c:pt idx="36">
                  <c:v>92.111546024694107</c:v>
                </c:pt>
                <c:pt idx="37">
                  <c:v>83.834493318855763</c:v>
                </c:pt>
                <c:pt idx="38">
                  <c:v>82.722895939303882</c:v>
                </c:pt>
                <c:pt idx="39">
                  <c:v>106.27922597794688</c:v>
                </c:pt>
                <c:pt idx="40">
                  <c:v>105.58196613812083</c:v>
                </c:pt>
                <c:pt idx="41">
                  <c:v>124.41430398515745</c:v>
                </c:pt>
                <c:pt idx="42">
                  <c:v>114.55998196237347</c:v>
                </c:pt>
                <c:pt idx="43">
                  <c:v>153.61277332395443</c:v>
                </c:pt>
                <c:pt idx="44">
                  <c:v>148.42730351600727</c:v>
                </c:pt>
                <c:pt idx="45">
                  <c:v>122.08788800794505</c:v>
                </c:pt>
                <c:pt idx="46">
                  <c:v>148.05544114948134</c:v>
                </c:pt>
                <c:pt idx="47">
                  <c:v>167.54593958008914</c:v>
                </c:pt>
                <c:pt idx="48">
                  <c:v>143.93052076485594</c:v>
                </c:pt>
                <c:pt idx="49">
                  <c:v>126.51946441179969</c:v>
                </c:pt>
                <c:pt idx="50">
                  <c:v>129.34003278936061</c:v>
                </c:pt>
                <c:pt idx="51">
                  <c:v>127.98285279713133</c:v>
                </c:pt>
                <c:pt idx="52">
                  <c:v>118.71950038066021</c:v>
                </c:pt>
                <c:pt idx="53">
                  <c:v>127.92632153337831</c:v>
                </c:pt>
                <c:pt idx="54">
                  <c:v>125.07864351974331</c:v>
                </c:pt>
                <c:pt idx="55">
                  <c:v>126.66988708683127</c:v>
                </c:pt>
                <c:pt idx="56">
                  <c:v>155.04180919685712</c:v>
                </c:pt>
                <c:pt idx="57">
                  <c:v>147.14832203628765</c:v>
                </c:pt>
                <c:pt idx="58">
                  <c:v>143.24531192551871</c:v>
                </c:pt>
                <c:pt idx="59">
                  <c:v>139.854663706499</c:v>
                </c:pt>
                <c:pt idx="60">
                  <c:v>144.83876518369797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D8-44B8-9271-E5A406AA4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35025216"/>
        <c:axId val="-1135034464"/>
      </c:lineChart>
      <c:lineChart>
        <c:grouping val="standard"/>
        <c:varyColors val="0"/>
        <c:ser>
          <c:idx val="2"/>
          <c:order val="2"/>
          <c:tx>
            <c:strRef>
              <c:f>aux!$A$6</c:f>
              <c:strCache>
                <c:ptCount val="1"/>
                <c:pt idx="0">
                  <c:v>intensidad de emisiones (t CO2/M$ 2016)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aux!$B$3:$BJ$3</c:f>
              <c:numCache>
                <c:formatCode>0</c:formatCode>
                <c:ptCount val="61"/>
                <c:pt idx="0">
                  <c:v>1965</c:v>
                </c:pt>
                <c:pt idx="1">
                  <c:v>1966</c:v>
                </c:pt>
                <c:pt idx="2">
                  <c:v>1967</c:v>
                </c:pt>
                <c:pt idx="3">
                  <c:v>1968</c:v>
                </c:pt>
                <c:pt idx="4">
                  <c:v>1969</c:v>
                </c:pt>
                <c:pt idx="5">
                  <c:v>1970</c:v>
                </c:pt>
                <c:pt idx="6">
                  <c:v>1971</c:v>
                </c:pt>
                <c:pt idx="7">
                  <c:v>1972</c:v>
                </c:pt>
                <c:pt idx="8">
                  <c:v>1973</c:v>
                </c:pt>
                <c:pt idx="9">
                  <c:v>1974</c:v>
                </c:pt>
                <c:pt idx="10">
                  <c:v>1975</c:v>
                </c:pt>
                <c:pt idx="11">
                  <c:v>1976</c:v>
                </c:pt>
                <c:pt idx="12">
                  <c:v>1977</c:v>
                </c:pt>
                <c:pt idx="13">
                  <c:v>1978</c:v>
                </c:pt>
                <c:pt idx="14">
                  <c:v>1979</c:v>
                </c:pt>
                <c:pt idx="15">
                  <c:v>1980</c:v>
                </c:pt>
                <c:pt idx="16">
                  <c:v>1981</c:v>
                </c:pt>
                <c:pt idx="17">
                  <c:v>1982</c:v>
                </c:pt>
                <c:pt idx="18">
                  <c:v>1983</c:v>
                </c:pt>
                <c:pt idx="19">
                  <c:v>1984</c:v>
                </c:pt>
                <c:pt idx="20">
                  <c:v>1985</c:v>
                </c:pt>
                <c:pt idx="21">
                  <c:v>1986</c:v>
                </c:pt>
                <c:pt idx="22">
                  <c:v>1987</c:v>
                </c:pt>
                <c:pt idx="23">
                  <c:v>1988</c:v>
                </c:pt>
                <c:pt idx="24">
                  <c:v>1989</c:v>
                </c:pt>
                <c:pt idx="25">
                  <c:v>1990</c:v>
                </c:pt>
                <c:pt idx="26">
                  <c:v>1991</c:v>
                </c:pt>
                <c:pt idx="27">
                  <c:v>1992</c:v>
                </c:pt>
                <c:pt idx="28">
                  <c:v>1993</c:v>
                </c:pt>
                <c:pt idx="29">
                  <c:v>1994</c:v>
                </c:pt>
                <c:pt idx="30">
                  <c:v>1995</c:v>
                </c:pt>
                <c:pt idx="31">
                  <c:v>1996</c:v>
                </c:pt>
                <c:pt idx="32">
                  <c:v>1997</c:v>
                </c:pt>
                <c:pt idx="33">
                  <c:v>1998</c:v>
                </c:pt>
                <c:pt idx="34">
                  <c:v>1999</c:v>
                </c:pt>
                <c:pt idx="35">
                  <c:v>2000</c:v>
                </c:pt>
                <c:pt idx="36">
                  <c:v>2001</c:v>
                </c:pt>
                <c:pt idx="37">
                  <c:v>2002</c:v>
                </c:pt>
                <c:pt idx="38">
                  <c:v>2003</c:v>
                </c:pt>
                <c:pt idx="39">
                  <c:v>2004</c:v>
                </c:pt>
                <c:pt idx="40">
                  <c:v>2005</c:v>
                </c:pt>
                <c:pt idx="41">
                  <c:v>2006</c:v>
                </c:pt>
                <c:pt idx="42">
                  <c:v>2007</c:v>
                </c:pt>
                <c:pt idx="43">
                  <c:v>2008</c:v>
                </c:pt>
                <c:pt idx="44">
                  <c:v>2009</c:v>
                </c:pt>
                <c:pt idx="45">
                  <c:v>2010</c:v>
                </c:pt>
                <c:pt idx="46">
                  <c:v>2011</c:v>
                </c:pt>
                <c:pt idx="47">
                  <c:v>2012</c:v>
                </c:pt>
                <c:pt idx="48">
                  <c:v>2013</c:v>
                </c:pt>
                <c:pt idx="49">
                  <c:v>2014</c:v>
                </c:pt>
                <c:pt idx="50">
                  <c:v>2015</c:v>
                </c:pt>
                <c:pt idx="51">
                  <c:v>2016</c:v>
                </c:pt>
                <c:pt idx="52">
                  <c:v>2017</c:v>
                </c:pt>
                <c:pt idx="53">
                  <c:v>2018</c:v>
                </c:pt>
                <c:pt idx="54">
                  <c:v>2019</c:v>
                </c:pt>
                <c:pt idx="55">
                  <c:v>2020</c:v>
                </c:pt>
                <c:pt idx="56">
                  <c:v>2021</c:v>
                </c:pt>
                <c:pt idx="57">
                  <c:v>2022</c:v>
                </c:pt>
                <c:pt idx="58">
                  <c:v>2023</c:v>
                </c:pt>
                <c:pt idx="59">
                  <c:v>2024</c:v>
                </c:pt>
                <c:pt idx="60">
                  <c:v>2025</c:v>
                </c:pt>
              </c:numCache>
            </c:numRef>
          </c:cat>
          <c:val>
            <c:numRef>
              <c:f>aux!$B$6:$BJ$6</c:f>
              <c:numCache>
                <c:formatCode>#,##0.0</c:formatCode>
                <c:ptCount val="61"/>
                <c:pt idx="0">
                  <c:v>10.122752391637707</c:v>
                </c:pt>
                <c:pt idx="1">
                  <c:v>8.620635601441041</c:v>
                </c:pt>
                <c:pt idx="2">
                  <c:v>8.926823812400638</c:v>
                </c:pt>
                <c:pt idx="3">
                  <c:v>8.8218705622460529</c:v>
                </c:pt>
                <c:pt idx="4">
                  <c:v>9.196803914904196</c:v>
                </c:pt>
                <c:pt idx="5">
                  <c:v>9.1059689530976193</c:v>
                </c:pt>
                <c:pt idx="6">
                  <c:v>9.187437704095105</c:v>
                </c:pt>
                <c:pt idx="7">
                  <c:v>10.175369029439841</c:v>
                </c:pt>
                <c:pt idx="8">
                  <c:v>9.4388096561068675</c:v>
                </c:pt>
                <c:pt idx="9">
                  <c:v>8.826206631912461</c:v>
                </c:pt>
                <c:pt idx="10">
                  <c:v>8.8317056092037216</c:v>
                </c:pt>
                <c:pt idx="11">
                  <c:v>8.6373828514844693</c:v>
                </c:pt>
                <c:pt idx="12">
                  <c:v>8.4156631910765523</c:v>
                </c:pt>
                <c:pt idx="13">
                  <c:v>8.1928248374561115</c:v>
                </c:pt>
                <c:pt idx="14">
                  <c:v>8.3820681503611407</c:v>
                </c:pt>
                <c:pt idx="15">
                  <c:v>7.1635935547139304</c:v>
                </c:pt>
                <c:pt idx="16">
                  <c:v>6.6417398331742792</c:v>
                </c:pt>
                <c:pt idx="17">
                  <c:v>6.8486765026145129</c:v>
                </c:pt>
                <c:pt idx="18">
                  <c:v>5.8015834198509895</c:v>
                </c:pt>
                <c:pt idx="19">
                  <c:v>5.2574293677240806</c:v>
                </c:pt>
                <c:pt idx="20">
                  <c:v>4.8668870208262991</c:v>
                </c:pt>
                <c:pt idx="21">
                  <c:v>4.4019224293372279</c:v>
                </c:pt>
                <c:pt idx="22">
                  <c:v>4.5624074022729255</c:v>
                </c:pt>
                <c:pt idx="23">
                  <c:v>5.9583387200181077</c:v>
                </c:pt>
                <c:pt idx="24">
                  <c:v>6.3525794585992932</c:v>
                </c:pt>
                <c:pt idx="25">
                  <c:v>4.8048299147585505</c:v>
                </c:pt>
                <c:pt idx="26">
                  <c:v>5.3168330822507022</c:v>
                </c:pt>
                <c:pt idx="27">
                  <c:v>5.3811762889460661</c:v>
                </c:pt>
                <c:pt idx="28">
                  <c:v>4.9218062005749577</c:v>
                </c:pt>
                <c:pt idx="29">
                  <c:v>4.2519366085151011</c:v>
                </c:pt>
                <c:pt idx="30">
                  <c:v>4.8389803422674698</c:v>
                </c:pt>
                <c:pt idx="31">
                  <c:v>5.3247742267752267</c:v>
                </c:pt>
                <c:pt idx="32">
                  <c:v>5.1325097873780585</c:v>
                </c:pt>
                <c:pt idx="33">
                  <c:v>5.0823139308849754</c:v>
                </c:pt>
                <c:pt idx="34">
                  <c:v>6.1902634835672972</c:v>
                </c:pt>
                <c:pt idx="35">
                  <c:v>5.0592102118084838</c:v>
                </c:pt>
                <c:pt idx="36">
                  <c:v>4.5919540862070916</c:v>
                </c:pt>
                <c:pt idx="37">
                  <c:v>4.5377194487669206</c:v>
                </c:pt>
                <c:pt idx="38">
                  <c:v>4.4428871382253234</c:v>
                </c:pt>
                <c:pt idx="39">
                  <c:v>5.444111415378317</c:v>
                </c:pt>
                <c:pt idx="40">
                  <c:v>5.0362951060046894</c:v>
                </c:pt>
                <c:pt idx="41">
                  <c:v>5.6773708720631859</c:v>
                </c:pt>
                <c:pt idx="42">
                  <c:v>4.8732769958364708</c:v>
                </c:pt>
                <c:pt idx="43">
                  <c:v>6.0616042813089859</c:v>
                </c:pt>
                <c:pt idx="44">
                  <c:v>5.5874072149175653</c:v>
                </c:pt>
                <c:pt idx="45">
                  <c:v>4.2428739585774276</c:v>
                </c:pt>
                <c:pt idx="46">
                  <c:v>4.8638740997868357</c:v>
                </c:pt>
                <c:pt idx="47">
                  <c:v>5.2877976643284805</c:v>
                </c:pt>
                <c:pt idx="48">
                  <c:v>4.3161991401650432</c:v>
                </c:pt>
                <c:pt idx="49">
                  <c:v>3.6409066480682775</c:v>
                </c:pt>
                <c:pt idx="50">
                  <c:v>3.7207925057792588</c:v>
                </c:pt>
                <c:pt idx="51">
                  <c:v>3.6078833406466697</c:v>
                </c:pt>
                <c:pt idx="52">
                  <c:v>3.2894964319206723</c:v>
                </c:pt>
                <c:pt idx="53">
                  <c:v>3.5387692121170469</c:v>
                </c:pt>
                <c:pt idx="54">
                  <c:v>3.4281697067785268</c:v>
                </c:pt>
                <c:pt idx="55">
                  <c:v>3.7474984043843671</c:v>
                </c:pt>
                <c:pt idx="56">
                  <c:v>4.3336071143290491</c:v>
                </c:pt>
                <c:pt idx="57">
                  <c:v>3.9318638581267513</c:v>
                </c:pt>
                <c:pt idx="58">
                  <c:v>3.7986377236715416</c:v>
                </c:pt>
                <c:pt idx="59">
                  <c:v>3.589349995625938</c:v>
                </c:pt>
                <c:pt idx="60">
                  <c:v>3.6520870412624067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D8-44B8-9271-E5A406AA4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35028480"/>
        <c:axId val="-1135037184"/>
      </c:lineChart>
      <c:dateAx>
        <c:axId val="-1135025216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5400000" vert="horz"/>
          <a:lstStyle/>
          <a:p>
            <a:pPr>
              <a:defRPr sz="1050"/>
            </a:pPr>
            <a:endParaRPr lang="es-UY"/>
          </a:p>
        </c:txPr>
        <c:crossAx val="-1135034464"/>
        <c:crosses val="autoZero"/>
        <c:auto val="0"/>
        <c:lblOffset val="100"/>
        <c:baseTimeUnit val="days"/>
        <c:majorUnit val="1"/>
        <c:majorTimeUnit val="days"/>
        <c:minorUnit val="1"/>
        <c:minorTimeUnit val="days"/>
      </c:dateAx>
      <c:valAx>
        <c:axId val="-1135034464"/>
        <c:scaling>
          <c:orientation val="minMax"/>
          <c:max val="50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/>
                </a:pPr>
                <a:r>
                  <a:rPr lang="es-UY"/>
                  <a:t>Índices con base 1965=100</a:t>
                </a:r>
              </a:p>
            </c:rich>
          </c:tx>
          <c:layout>
            <c:manualLayout>
              <c:xMode val="edge"/>
              <c:yMode val="edge"/>
              <c:x val="1.6384323771439113E-2"/>
              <c:y val="0.11451694430019917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UY"/>
          </a:p>
        </c:txPr>
        <c:crossAx val="-1135025216"/>
        <c:crosses val="autoZero"/>
        <c:crossBetween val="midCat"/>
      </c:valAx>
      <c:dateAx>
        <c:axId val="-1135028480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-1135037184"/>
        <c:crosses val="autoZero"/>
        <c:auto val="0"/>
        <c:lblOffset val="100"/>
        <c:baseTimeUnit val="days"/>
      </c:dateAx>
      <c:valAx>
        <c:axId val="-1135037184"/>
        <c:scaling>
          <c:orientation val="minMax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/>
                </a:pPr>
                <a:r>
                  <a:rPr lang="es-UY"/>
                  <a:t>t CO2 / M$ 2016</a:t>
                </a:r>
              </a:p>
            </c:rich>
          </c:tx>
          <c:layout>
            <c:manualLayout>
              <c:xMode val="edge"/>
              <c:yMode val="edge"/>
              <c:x val="0.8771174642055205"/>
              <c:y val="0.1182249569333980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 w="22225">
            <a:solidFill>
              <a:schemeClr val="accent3"/>
            </a:solidFill>
          </a:ln>
        </c:spPr>
        <c:txPr>
          <a:bodyPr rot="0" vert="horz"/>
          <a:lstStyle/>
          <a:p>
            <a:pPr>
              <a:defRPr/>
            </a:pPr>
            <a:endParaRPr lang="es-UY"/>
          </a:p>
        </c:txPr>
        <c:crossAx val="-1135028480"/>
        <c:crosses val="max"/>
        <c:crossBetween val="midCat"/>
        <c:majorUnit val="1"/>
      </c:valAx>
      <c:spPr>
        <a:noFill/>
        <a:ln w="3175">
          <a:solidFill>
            <a:schemeClr val="bg1">
              <a:lumMod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48066639044101"/>
          <c:y val="0.9279471446592068"/>
          <c:w val="0.76473229154549538"/>
          <c:h val="7.2052855340793198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t0047m"/>
          <a:ea typeface="Verdana"/>
          <a:cs typeface="Verdana"/>
        </a:defRPr>
      </a:pPr>
      <a:endParaRPr lang="es-UY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>
                <a:latin typeface="Myriad Pro" panose="020B0503030403020204" pitchFamily="34" charset="0"/>
              </a:defRPr>
            </a:pPr>
            <a:r>
              <a:rPr lang="es-UY" sz="1600" b="1">
                <a:latin typeface="Myriad Pro" panose="020B0503030403020204" pitchFamily="34" charset="0"/>
              </a:rPr>
              <a:t>EMISIONES DE CO2 PER CÁPITA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732605729877217"/>
          <c:y val="0.14932126696832579"/>
          <c:w val="0.80763983628922276"/>
          <c:h val="0.75113122171945701"/>
        </c:manualLayout>
      </c:layout>
      <c:lineChart>
        <c:grouping val="standard"/>
        <c:varyColors val="0"/>
        <c:ser>
          <c:idx val="0"/>
          <c:order val="0"/>
          <c:tx>
            <c:strRef>
              <c:f>aux!$A$8</c:f>
              <c:strCache>
                <c:ptCount val="1"/>
                <c:pt idx="0">
                  <c:v>emisiones CO2 per cápita (t/hab)</c:v>
                </c:pt>
              </c:strCache>
            </c:strRef>
          </c:tx>
          <c:spPr>
            <a:ln w="25400">
              <a:solidFill>
                <a:srgbClr val="3399FF"/>
              </a:solidFill>
              <a:prstDash val="solid"/>
            </a:ln>
          </c:spPr>
          <c:marker>
            <c:symbol val="none"/>
          </c:marker>
          <c:cat>
            <c:numRef>
              <c:f>aux!$B$3:$BJ$3</c:f>
              <c:numCache>
                <c:formatCode>0</c:formatCode>
                <c:ptCount val="61"/>
                <c:pt idx="0">
                  <c:v>1965</c:v>
                </c:pt>
                <c:pt idx="1">
                  <c:v>1966</c:v>
                </c:pt>
                <c:pt idx="2">
                  <c:v>1967</c:v>
                </c:pt>
                <c:pt idx="3">
                  <c:v>1968</c:v>
                </c:pt>
                <c:pt idx="4">
                  <c:v>1969</c:v>
                </c:pt>
                <c:pt idx="5">
                  <c:v>1970</c:v>
                </c:pt>
                <c:pt idx="6">
                  <c:v>1971</c:v>
                </c:pt>
                <c:pt idx="7">
                  <c:v>1972</c:v>
                </c:pt>
                <c:pt idx="8">
                  <c:v>1973</c:v>
                </c:pt>
                <c:pt idx="9">
                  <c:v>1974</c:v>
                </c:pt>
                <c:pt idx="10">
                  <c:v>1975</c:v>
                </c:pt>
                <c:pt idx="11">
                  <c:v>1976</c:v>
                </c:pt>
                <c:pt idx="12">
                  <c:v>1977</c:v>
                </c:pt>
                <c:pt idx="13">
                  <c:v>1978</c:v>
                </c:pt>
                <c:pt idx="14">
                  <c:v>1979</c:v>
                </c:pt>
                <c:pt idx="15">
                  <c:v>1980</c:v>
                </c:pt>
                <c:pt idx="16">
                  <c:v>1981</c:v>
                </c:pt>
                <c:pt idx="17">
                  <c:v>1982</c:v>
                </c:pt>
                <c:pt idx="18">
                  <c:v>1983</c:v>
                </c:pt>
                <c:pt idx="19">
                  <c:v>1984</c:v>
                </c:pt>
                <c:pt idx="20">
                  <c:v>1985</c:v>
                </c:pt>
                <c:pt idx="21">
                  <c:v>1986</c:v>
                </c:pt>
                <c:pt idx="22">
                  <c:v>1987</c:v>
                </c:pt>
                <c:pt idx="23">
                  <c:v>1988</c:v>
                </c:pt>
                <c:pt idx="24">
                  <c:v>1989</c:v>
                </c:pt>
                <c:pt idx="25">
                  <c:v>1990</c:v>
                </c:pt>
                <c:pt idx="26">
                  <c:v>1991</c:v>
                </c:pt>
                <c:pt idx="27">
                  <c:v>1992</c:v>
                </c:pt>
                <c:pt idx="28">
                  <c:v>1993</c:v>
                </c:pt>
                <c:pt idx="29">
                  <c:v>1994</c:v>
                </c:pt>
                <c:pt idx="30">
                  <c:v>1995</c:v>
                </c:pt>
                <c:pt idx="31">
                  <c:v>1996</c:v>
                </c:pt>
                <c:pt idx="32">
                  <c:v>1997</c:v>
                </c:pt>
                <c:pt idx="33">
                  <c:v>1998</c:v>
                </c:pt>
                <c:pt idx="34">
                  <c:v>1999</c:v>
                </c:pt>
                <c:pt idx="35">
                  <c:v>2000</c:v>
                </c:pt>
                <c:pt idx="36">
                  <c:v>2001</c:v>
                </c:pt>
                <c:pt idx="37">
                  <c:v>2002</c:v>
                </c:pt>
                <c:pt idx="38">
                  <c:v>2003</c:v>
                </c:pt>
                <c:pt idx="39">
                  <c:v>2004</c:v>
                </c:pt>
                <c:pt idx="40">
                  <c:v>2005</c:v>
                </c:pt>
                <c:pt idx="41">
                  <c:v>2006</c:v>
                </c:pt>
                <c:pt idx="42">
                  <c:v>2007</c:v>
                </c:pt>
                <c:pt idx="43">
                  <c:v>2008</c:v>
                </c:pt>
                <c:pt idx="44">
                  <c:v>2009</c:v>
                </c:pt>
                <c:pt idx="45">
                  <c:v>2010</c:v>
                </c:pt>
                <c:pt idx="46">
                  <c:v>2011</c:v>
                </c:pt>
                <c:pt idx="47">
                  <c:v>2012</c:v>
                </c:pt>
                <c:pt idx="48">
                  <c:v>2013</c:v>
                </c:pt>
                <c:pt idx="49">
                  <c:v>2014</c:v>
                </c:pt>
                <c:pt idx="50">
                  <c:v>2015</c:v>
                </c:pt>
                <c:pt idx="51">
                  <c:v>2016</c:v>
                </c:pt>
                <c:pt idx="52">
                  <c:v>2017</c:v>
                </c:pt>
                <c:pt idx="53">
                  <c:v>2018</c:v>
                </c:pt>
                <c:pt idx="54">
                  <c:v>2019</c:v>
                </c:pt>
                <c:pt idx="55">
                  <c:v>2020</c:v>
                </c:pt>
                <c:pt idx="56">
                  <c:v>2021</c:v>
                </c:pt>
                <c:pt idx="57">
                  <c:v>2022</c:v>
                </c:pt>
                <c:pt idx="58">
                  <c:v>2023</c:v>
                </c:pt>
                <c:pt idx="59">
                  <c:v>2024</c:v>
                </c:pt>
                <c:pt idx="60">
                  <c:v>2025</c:v>
                </c:pt>
              </c:numCache>
            </c:numRef>
          </c:cat>
          <c:val>
            <c:numRef>
              <c:f>aux!$B$8:$BJ$8</c:f>
              <c:numCache>
                <c:formatCode>#,##0.0</c:formatCode>
                <c:ptCount val="61"/>
                <c:pt idx="0">
                  <c:v>1.8146563742745643</c:v>
                </c:pt>
                <c:pt idx="1">
                  <c:v>1.5812319127984145</c:v>
                </c:pt>
                <c:pt idx="2">
                  <c:v>1.555134147082883</c:v>
                </c:pt>
                <c:pt idx="3">
                  <c:v>1.5476658386222801</c:v>
                </c:pt>
                <c:pt idx="4">
                  <c:v>1.698547458742234</c:v>
                </c:pt>
                <c:pt idx="5">
                  <c:v>1.750737245702753</c:v>
                </c:pt>
                <c:pt idx="6">
                  <c:v>1.7628314745840796</c:v>
                </c:pt>
                <c:pt idx="7">
                  <c:v>1.920229488084136</c:v>
                </c:pt>
                <c:pt idx="8">
                  <c:v>1.7876127154677246</c:v>
                </c:pt>
                <c:pt idx="9">
                  <c:v>1.7232140547386654</c:v>
                </c:pt>
                <c:pt idx="10">
                  <c:v>1.8210934671689745</c:v>
                </c:pt>
                <c:pt idx="11">
                  <c:v>1.8437237020354162</c:v>
                </c:pt>
                <c:pt idx="12">
                  <c:v>1.8072005767460746</c:v>
                </c:pt>
                <c:pt idx="13">
                  <c:v>1.8401093283815644</c:v>
                </c:pt>
                <c:pt idx="14">
                  <c:v>1.9855118121116031</c:v>
                </c:pt>
                <c:pt idx="15">
                  <c:v>1.7871441559774313</c:v>
                </c:pt>
                <c:pt idx="16">
                  <c:v>1.6778586874219801</c:v>
                </c:pt>
                <c:pt idx="17">
                  <c:v>1.5576280554735631</c:v>
                </c:pt>
                <c:pt idx="18">
                  <c:v>1.2342223860822252</c:v>
                </c:pt>
                <c:pt idx="19">
                  <c:v>1.0990844194074987</c:v>
                </c:pt>
                <c:pt idx="20">
                  <c:v>1.0258331895811044</c:v>
                </c:pt>
                <c:pt idx="21">
                  <c:v>1.0036612445457034</c:v>
                </c:pt>
                <c:pt idx="22">
                  <c:v>1.1158241707021415</c:v>
                </c:pt>
                <c:pt idx="23">
                  <c:v>1.4480454049180396</c:v>
                </c:pt>
                <c:pt idx="24">
                  <c:v>1.5509999876828848</c:v>
                </c:pt>
                <c:pt idx="25">
                  <c:v>1.1688658448701907</c:v>
                </c:pt>
                <c:pt idx="26">
                  <c:v>1.3300175632943776</c:v>
                </c:pt>
                <c:pt idx="27">
                  <c:v>1.4426388227781417</c:v>
                </c:pt>
                <c:pt idx="28">
                  <c:v>1.3448357939803213</c:v>
                </c:pt>
                <c:pt idx="29">
                  <c:v>1.2373914322646875</c:v>
                </c:pt>
                <c:pt idx="30">
                  <c:v>1.3778508278571668</c:v>
                </c:pt>
                <c:pt idx="31">
                  <c:v>1.5810881028591528</c:v>
                </c:pt>
                <c:pt idx="32">
                  <c:v>1.5874124299287267</c:v>
                </c:pt>
                <c:pt idx="33">
                  <c:v>1.6271041824296046</c:v>
                </c:pt>
                <c:pt idx="34">
                  <c:v>1.9297463885970054</c:v>
                </c:pt>
                <c:pt idx="35">
                  <c:v>1.5391395740119522</c:v>
                </c:pt>
                <c:pt idx="36">
                  <c:v>1.3432851229497558</c:v>
                </c:pt>
                <c:pt idx="37">
                  <c:v>1.2243374547349504</c:v>
                </c:pt>
                <c:pt idx="38">
                  <c:v>1.2110990927088103</c:v>
                </c:pt>
                <c:pt idx="39">
                  <c:v>1.5545686156501866</c:v>
                </c:pt>
                <c:pt idx="40">
                  <c:v>1.5393307093073376</c:v>
                </c:pt>
                <c:pt idx="41">
                  <c:v>1.810844534180265</c:v>
                </c:pt>
                <c:pt idx="42">
                  <c:v>1.6670236400327023</c:v>
                </c:pt>
                <c:pt idx="43">
                  <c:v>2.2324662658412278</c:v>
                </c:pt>
                <c:pt idx="44">
                  <c:v>2.1475123613007732</c:v>
                </c:pt>
                <c:pt idx="45">
                  <c:v>1.7567372625125632</c:v>
                </c:pt>
                <c:pt idx="46">
                  <c:v>2.1204429654964669</c:v>
                </c:pt>
                <c:pt idx="47">
                  <c:v>2.3891438491050456</c:v>
                </c:pt>
                <c:pt idx="48">
                  <c:v>2.0437607658032331</c:v>
                </c:pt>
                <c:pt idx="49">
                  <c:v>1.7885891219052936</c:v>
                </c:pt>
                <c:pt idx="50">
                  <c:v>1.820420205091877</c:v>
                </c:pt>
                <c:pt idx="51">
                  <c:v>1.7943107472078095</c:v>
                </c:pt>
                <c:pt idx="52">
                  <c:v>1.6594121393434349</c:v>
                </c:pt>
                <c:pt idx="53">
                  <c:v>1.784393908865866</c:v>
                </c:pt>
                <c:pt idx="54">
                  <c:v>1.7427867277501092</c:v>
                </c:pt>
                <c:pt idx="55">
                  <c:v>1.7636837824633476</c:v>
                </c:pt>
                <c:pt idx="56">
                  <c:v>2.1599141821983645</c:v>
                </c:pt>
                <c:pt idx="57">
                  <c:v>2.0539677589420302</c:v>
                </c:pt>
                <c:pt idx="58">
                  <c:v>2.0024030431300766</c:v>
                </c:pt>
                <c:pt idx="59">
                  <c:v>1.9576013728304658</c:v>
                </c:pt>
                <c:pt idx="60">
                  <c:v>2.0307582106473134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3-4CAE-9501-956012475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35030112"/>
        <c:axId val="-1135024672"/>
      </c:lineChart>
      <c:catAx>
        <c:axId val="-113503011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5400000" vert="horz"/>
          <a:lstStyle/>
          <a:p>
            <a:pPr>
              <a:defRPr sz="1050"/>
            </a:pPr>
            <a:endParaRPr lang="es-UY"/>
          </a:p>
        </c:txPr>
        <c:crossAx val="-11350246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135024672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s-UY"/>
                  <a:t>t CO2/hab</a:t>
                </a:r>
              </a:p>
            </c:rich>
          </c:tx>
          <c:layout>
            <c:manualLayout>
              <c:xMode val="edge"/>
              <c:yMode val="edge"/>
              <c:x val="4.0927696753259177E-2"/>
              <c:y val="0.46380094405215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out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UY"/>
          </a:p>
        </c:txPr>
        <c:crossAx val="-1135030112"/>
        <c:crosses val="autoZero"/>
        <c:crossBetween val="midCat"/>
        <c:majorUnit val="0.2"/>
        <c:minorUnit val="0.1"/>
      </c:valAx>
      <c:spPr>
        <a:noFill/>
        <a:ln w="3175">
          <a:solidFill>
            <a:schemeClr val="bg1">
              <a:lumMod val="50000"/>
            </a:schemeClr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t0047m"/>
          <a:ea typeface="Verdana"/>
          <a:cs typeface="Verdana"/>
        </a:defRPr>
      </a:pPr>
      <a:endParaRPr lang="es-UY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1" workbookViewId="0"/>
  </sheetViews>
  <pageMargins left="0.7" right="0.7" top="0.75" bottom="0.75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81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LANCES/bal%202019/Llenado%20de%20planillas/6%20Indicadores/C2%20relac%20cons%20pbi%20pob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2"/>
      <sheetName val="evoluc (2005)"/>
      <sheetName val="evoluc(1983)"/>
      <sheetName val="Hoja1"/>
    </sheetNames>
    <sheetDataSet>
      <sheetData sheetId="0"/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4" transitionEvaluation="1" transitionEntry="1">
    <pageSetUpPr fitToPage="1"/>
  </sheetPr>
  <dimension ref="A1:CS18"/>
  <sheetViews>
    <sheetView showGridLines="0"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3" sqref="A3"/>
    </sheetView>
  </sheetViews>
  <sheetFormatPr baseColWidth="10" defaultColWidth="8.77734375" defaultRowHeight="15" customHeight="1" outlineLevelCol="1"/>
  <cols>
    <col min="1" max="1" width="30.5546875" style="6" customWidth="1"/>
    <col min="2" max="2" width="6.33203125" style="6" customWidth="1"/>
    <col min="3" max="6" width="6.33203125" style="6" hidden="1" customWidth="1" outlineLevel="1"/>
    <col min="7" max="7" width="6.33203125" style="6" customWidth="1" collapsed="1"/>
    <col min="8" max="11" width="6.33203125" style="6" hidden="1" customWidth="1" outlineLevel="1"/>
    <col min="12" max="12" width="6.33203125" style="6" customWidth="1" collapsed="1"/>
    <col min="13" max="16" width="6.33203125" style="6" hidden="1" customWidth="1" outlineLevel="1"/>
    <col min="17" max="17" width="6.33203125" style="6" customWidth="1" collapsed="1"/>
    <col min="18" max="21" width="6.33203125" style="6" hidden="1" customWidth="1" outlineLevel="1"/>
    <col min="22" max="22" width="6.33203125" style="6" customWidth="1" collapsed="1"/>
    <col min="23" max="26" width="6.33203125" style="6" hidden="1" customWidth="1" outlineLevel="1"/>
    <col min="27" max="27" width="6.33203125" style="6" customWidth="1" collapsed="1"/>
    <col min="28" max="31" width="6.33203125" style="6" hidden="1" customWidth="1" outlineLevel="1"/>
    <col min="32" max="32" width="6.33203125" style="6" customWidth="1" collapsed="1"/>
    <col min="33" max="36" width="6.88671875" style="6" hidden="1" customWidth="1" outlineLevel="1"/>
    <col min="37" max="37" width="6.88671875" style="6" customWidth="1" collapsed="1"/>
    <col min="38" max="41" width="6.88671875" style="6" hidden="1" customWidth="1" outlineLevel="1"/>
    <col min="42" max="42" width="6.88671875" style="6" customWidth="1" collapsed="1"/>
    <col min="43" max="46" width="6.88671875" style="6" hidden="1" customWidth="1" outlineLevel="1"/>
    <col min="47" max="47" width="6.88671875" style="6" customWidth="1" collapsed="1"/>
    <col min="48" max="51" width="6.88671875" style="6" hidden="1" customWidth="1" outlineLevel="1"/>
    <col min="52" max="52" width="6.88671875" style="6" customWidth="1" collapsed="1"/>
    <col min="53" max="56" width="6.88671875" style="6" hidden="1" customWidth="1" outlineLevel="1"/>
    <col min="57" max="57" width="6.88671875" style="6" customWidth="1" collapsed="1"/>
    <col min="58" max="62" width="6.88671875" style="6" customWidth="1"/>
    <col min="63" max="16384" width="8.77734375" style="6"/>
  </cols>
  <sheetData>
    <row r="1" spans="1:97" s="1" customFormat="1" ht="18" customHeight="1">
      <c r="A1" s="33" t="s">
        <v>15</v>
      </c>
    </row>
    <row r="2" spans="1:97" s="1" customFormat="1" ht="15.95" customHeight="1">
      <c r="A2" s="34"/>
    </row>
    <row r="3" spans="1:97" s="32" customFormat="1" ht="15.95" customHeight="1">
      <c r="A3" s="29" t="s">
        <v>0</v>
      </c>
      <c r="B3" s="30">
        <v>1965</v>
      </c>
      <c r="C3" s="30">
        <v>1966</v>
      </c>
      <c r="D3" s="30">
        <v>1967</v>
      </c>
      <c r="E3" s="30">
        <v>1968</v>
      </c>
      <c r="F3" s="30">
        <v>1969</v>
      </c>
      <c r="G3" s="31">
        <v>1970</v>
      </c>
      <c r="H3" s="30">
        <v>1971</v>
      </c>
      <c r="I3" s="30">
        <v>1972</v>
      </c>
      <c r="J3" s="30">
        <v>1973</v>
      </c>
      <c r="K3" s="30">
        <v>1974</v>
      </c>
      <c r="L3" s="31">
        <v>1975</v>
      </c>
      <c r="M3" s="30">
        <v>1976</v>
      </c>
      <c r="N3" s="30">
        <v>1977</v>
      </c>
      <c r="O3" s="30">
        <v>1978</v>
      </c>
      <c r="P3" s="30">
        <v>1979</v>
      </c>
      <c r="Q3" s="31">
        <v>1980</v>
      </c>
      <c r="R3" s="30">
        <v>1981</v>
      </c>
      <c r="S3" s="30">
        <v>1982</v>
      </c>
      <c r="T3" s="30">
        <v>1983</v>
      </c>
      <c r="U3" s="30">
        <v>1984</v>
      </c>
      <c r="V3" s="31">
        <v>1985</v>
      </c>
      <c r="W3" s="30">
        <v>1986</v>
      </c>
      <c r="X3" s="30">
        <v>1987</v>
      </c>
      <c r="Y3" s="30">
        <v>1988</v>
      </c>
      <c r="Z3" s="30">
        <v>1989</v>
      </c>
      <c r="AA3" s="31">
        <v>1990</v>
      </c>
      <c r="AB3" s="30">
        <v>1991</v>
      </c>
      <c r="AC3" s="30">
        <v>1992</v>
      </c>
      <c r="AD3" s="30">
        <v>1993</v>
      </c>
      <c r="AE3" s="30">
        <v>1994</v>
      </c>
      <c r="AF3" s="31">
        <v>1995</v>
      </c>
      <c r="AG3" s="30">
        <v>1996</v>
      </c>
      <c r="AH3" s="30">
        <v>1997</v>
      </c>
      <c r="AI3" s="30">
        <v>1998</v>
      </c>
      <c r="AJ3" s="30">
        <v>1999</v>
      </c>
      <c r="AK3" s="31">
        <v>2000</v>
      </c>
      <c r="AL3" s="30">
        <v>2001</v>
      </c>
      <c r="AM3" s="30">
        <v>2002</v>
      </c>
      <c r="AN3" s="30">
        <v>2003</v>
      </c>
      <c r="AO3" s="30">
        <v>2004</v>
      </c>
      <c r="AP3" s="31">
        <v>2005</v>
      </c>
      <c r="AQ3" s="30">
        <v>2006</v>
      </c>
      <c r="AR3" s="30">
        <v>2007</v>
      </c>
      <c r="AS3" s="30">
        <v>2008</v>
      </c>
      <c r="AT3" s="30">
        <v>2009</v>
      </c>
      <c r="AU3" s="31">
        <v>2010</v>
      </c>
      <c r="AV3" s="30">
        <v>2011</v>
      </c>
      <c r="AW3" s="30">
        <v>2012</v>
      </c>
      <c r="AX3" s="30">
        <v>2013</v>
      </c>
      <c r="AY3" s="30">
        <v>2014</v>
      </c>
      <c r="AZ3" s="31">
        <v>2015</v>
      </c>
      <c r="BA3" s="30">
        <v>2016</v>
      </c>
      <c r="BB3" s="30">
        <v>2017</v>
      </c>
      <c r="BC3" s="30">
        <v>2018</v>
      </c>
      <c r="BD3" s="30">
        <v>2019</v>
      </c>
      <c r="BE3" s="31">
        <v>2020</v>
      </c>
      <c r="BF3" s="30">
        <v>2021</v>
      </c>
      <c r="BG3" s="30">
        <v>2022</v>
      </c>
      <c r="BH3" s="30">
        <v>2023</v>
      </c>
      <c r="BI3" s="30">
        <v>2024</v>
      </c>
      <c r="BJ3" s="30">
        <v>2025</v>
      </c>
    </row>
    <row r="4" spans="1:97" ht="18" customHeight="1">
      <c r="A4" s="22" t="s">
        <v>10</v>
      </c>
      <c r="B4" s="23">
        <v>4887.5609999999997</v>
      </c>
      <c r="C4" s="23">
        <v>4301.7429999999995</v>
      </c>
      <c r="D4" s="23">
        <v>4271.7560000000003</v>
      </c>
      <c r="E4" s="23">
        <v>4288.8729999999996</v>
      </c>
      <c r="F4" s="23">
        <v>4742.5839999999998</v>
      </c>
      <c r="G4" s="23">
        <v>4916.8159999999998</v>
      </c>
      <c r="H4" s="23">
        <v>4966.7529999999997</v>
      </c>
      <c r="I4" s="23">
        <v>5415.4119999999994</v>
      </c>
      <c r="J4" s="23">
        <v>5041.74</v>
      </c>
      <c r="K4" s="23">
        <v>4862.7049999999999</v>
      </c>
      <c r="L4" s="23">
        <v>5151.0429999999997</v>
      </c>
      <c r="M4" s="23">
        <v>5238.4560000000001</v>
      </c>
      <c r="N4" s="23">
        <v>5163.9130000000005</v>
      </c>
      <c r="O4" s="23">
        <v>5291.6759999999995</v>
      </c>
      <c r="P4" s="23">
        <v>5747.8780000000006</v>
      </c>
      <c r="Q4" s="23">
        <v>5207.0249999999996</v>
      </c>
      <c r="R4" s="23">
        <v>4919.3810000000003</v>
      </c>
      <c r="S4" s="23">
        <v>4596.2660000000005</v>
      </c>
      <c r="T4" s="23">
        <v>3665.6590000000001</v>
      </c>
      <c r="U4" s="23">
        <v>3285.5590000000007</v>
      </c>
      <c r="V4" s="23">
        <v>3086.3719999999998</v>
      </c>
      <c r="W4" s="23">
        <v>3038.7440000000001</v>
      </c>
      <c r="X4" s="23">
        <v>3399.384</v>
      </c>
      <c r="Y4" s="23">
        <v>4439.0859999999993</v>
      </c>
      <c r="Z4" s="23">
        <v>4785.049</v>
      </c>
      <c r="AA4" s="23">
        <v>3629.9760000000001</v>
      </c>
      <c r="AB4" s="23">
        <v>4158.933</v>
      </c>
      <c r="AC4" s="23">
        <v>4543.125</v>
      </c>
      <c r="AD4" s="23">
        <v>4265.7250000000004</v>
      </c>
      <c r="AE4" s="23">
        <v>3953.4779999999996</v>
      </c>
      <c r="AF4" s="23">
        <v>4434.183</v>
      </c>
      <c r="AG4" s="23">
        <v>5151.5060000000003</v>
      </c>
      <c r="AH4" s="23">
        <v>5216.1419999999998</v>
      </c>
      <c r="AI4" s="23">
        <v>5389.1219999999994</v>
      </c>
      <c r="AJ4" s="23">
        <v>6436.8909999999996</v>
      </c>
      <c r="AK4" s="23">
        <v>5154.817</v>
      </c>
      <c r="AL4" s="23">
        <v>4502.0079999999998</v>
      </c>
      <c r="AM4" s="23">
        <v>4097.4619999999995</v>
      </c>
      <c r="AN4" s="23">
        <v>4043.1319999999996</v>
      </c>
      <c r="AO4" s="23">
        <v>5194.4619999999995</v>
      </c>
      <c r="AP4" s="23">
        <v>5160.3829999999998</v>
      </c>
      <c r="AQ4" s="23">
        <v>6080.8250000000007</v>
      </c>
      <c r="AR4" s="23">
        <v>5599.1890000000003</v>
      </c>
      <c r="AS4" s="23">
        <v>7507.9179999999997</v>
      </c>
      <c r="AT4" s="23">
        <v>7254.4750000000004</v>
      </c>
      <c r="AU4" s="23">
        <v>5967.119999999999</v>
      </c>
      <c r="AV4" s="23">
        <v>7236.3</v>
      </c>
      <c r="AW4" s="23">
        <v>8188.91</v>
      </c>
      <c r="AX4" s="23">
        <v>7034.692</v>
      </c>
      <c r="AY4" s="23">
        <v>6183.7160000000003</v>
      </c>
      <c r="AZ4" s="23">
        <v>6321.5730000000012</v>
      </c>
      <c r="BA4" s="23">
        <v>6255.24</v>
      </c>
      <c r="BB4" s="23">
        <v>5802.4880000000003</v>
      </c>
      <c r="BC4" s="23">
        <v>6252.4769999999999</v>
      </c>
      <c r="BD4" s="23">
        <v>6113.295000000001</v>
      </c>
      <c r="BE4" s="23">
        <v>6191.0680000000011</v>
      </c>
      <c r="BF4" s="23">
        <v>7577.7630000000008</v>
      </c>
      <c r="BG4" s="23">
        <v>7191.9640000000009</v>
      </c>
      <c r="BH4" s="23">
        <v>7001.2020000000002</v>
      </c>
      <c r="BI4" s="23">
        <v>6835.4819999999991</v>
      </c>
      <c r="BJ4" s="23">
        <v>7079.0829999999996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</row>
    <row r="5" spans="1:97" s="1" customFormat="1" ht="18" customHeight="1">
      <c r="A5" s="24" t="s">
        <v>11</v>
      </c>
      <c r="B5" s="25">
        <v>482829.25541452144</v>
      </c>
      <c r="C5" s="25">
        <v>499005.31687952479</v>
      </c>
      <c r="D5" s="25">
        <v>478530.33618361759</v>
      </c>
      <c r="E5" s="25">
        <v>486163.67353592755</v>
      </c>
      <c r="F5" s="25">
        <v>515677.40748655552</v>
      </c>
      <c r="G5" s="25">
        <v>539955.27827133914</v>
      </c>
      <c r="H5" s="25">
        <v>540602.63154613564</v>
      </c>
      <c r="I5" s="25">
        <v>532207.92133748496</v>
      </c>
      <c r="J5" s="25">
        <v>534149.98116187425</v>
      </c>
      <c r="K5" s="25">
        <v>550939.40157917538</v>
      </c>
      <c r="L5" s="25">
        <v>583244.41822788806</v>
      </c>
      <c r="M5" s="25">
        <v>606486.48902945057</v>
      </c>
      <c r="N5" s="25">
        <v>613607.37505221134</v>
      </c>
      <c r="O5" s="25">
        <v>645891.50933722081</v>
      </c>
      <c r="P5" s="25">
        <v>685735.05928275641</v>
      </c>
      <c r="Q5" s="25">
        <v>726873.31577788491</v>
      </c>
      <c r="R5" s="25">
        <v>740676.55818564119</v>
      </c>
      <c r="S5" s="25">
        <v>671117.4046905787</v>
      </c>
      <c r="T5" s="25">
        <v>631837.67856502708</v>
      </c>
      <c r="U5" s="25">
        <v>624936.40336290537</v>
      </c>
      <c r="V5" s="25">
        <v>634157.31386260875</v>
      </c>
      <c r="W5" s="25">
        <v>690322.02379302855</v>
      </c>
      <c r="X5" s="25">
        <v>745085.58755767322</v>
      </c>
      <c r="Y5" s="25">
        <v>745020.75303072203</v>
      </c>
      <c r="Z5" s="25">
        <v>753245.04497501801</v>
      </c>
      <c r="AA5" s="25">
        <v>755484.806829507</v>
      </c>
      <c r="AB5" s="25">
        <v>782219.96734933346</v>
      </c>
      <c r="AC5" s="25">
        <v>844262.43558168155</v>
      </c>
      <c r="AD5" s="25">
        <v>866699.09910343168</v>
      </c>
      <c r="AE5" s="25">
        <v>929806.43034108367</v>
      </c>
      <c r="AF5" s="25">
        <v>916346.56195404415</v>
      </c>
      <c r="AG5" s="25">
        <v>967459.98620862456</v>
      </c>
      <c r="AH5" s="25">
        <v>1016294.603631855</v>
      </c>
      <c r="AI5" s="25">
        <v>1060367.791775035</v>
      </c>
      <c r="AJ5" s="25">
        <v>1039841.19853499</v>
      </c>
      <c r="AK5" s="25">
        <v>1018897.571792602</v>
      </c>
      <c r="AL5" s="25">
        <v>980412.24182156706</v>
      </c>
      <c r="AM5" s="25">
        <v>902978.25730796193</v>
      </c>
      <c r="AN5" s="25">
        <v>910023.56670599501</v>
      </c>
      <c r="AO5" s="25">
        <v>954143.22075166996</v>
      </c>
      <c r="AP5" s="25">
        <v>1024638.7257663601</v>
      </c>
      <c r="AQ5" s="25">
        <v>1071063.5498417241</v>
      </c>
      <c r="AR5" s="25">
        <v>1148957.6736113541</v>
      </c>
      <c r="AS5" s="25">
        <v>1238602.4642272899</v>
      </c>
      <c r="AT5" s="25">
        <v>1298361.605116521</v>
      </c>
      <c r="AU5" s="25">
        <v>1406386.3452594019</v>
      </c>
      <c r="AV5" s="25">
        <v>1487764.6607499849</v>
      </c>
      <c r="AW5" s="25">
        <v>1548642.8414692271</v>
      </c>
      <c r="AX5" s="25">
        <v>1629834.9013922019</v>
      </c>
      <c r="AY5" s="25">
        <v>1698400.0409021301</v>
      </c>
      <c r="AZ5" s="25">
        <v>1698985.6301261419</v>
      </c>
      <c r="BA5" s="25">
        <v>1733770.0278520712</v>
      </c>
      <c r="BB5" s="25">
        <v>1763944.1537901415</v>
      </c>
      <c r="BC5" s="25">
        <v>1766850.7396840085</v>
      </c>
      <c r="BD5" s="25">
        <v>1783253.3167515513</v>
      </c>
      <c r="BE5" s="25">
        <v>1652053.5386370791</v>
      </c>
      <c r="BF5" s="25">
        <v>1748604.0612551533</v>
      </c>
      <c r="BG5" s="25">
        <v>1829148.7852853714</v>
      </c>
      <c r="BH5" s="25">
        <v>1843082.3124751803</v>
      </c>
      <c r="BI5" s="25">
        <v>1904378.7895663197</v>
      </c>
      <c r="BJ5" s="25">
        <v>1938366.4518447493</v>
      </c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</row>
    <row r="6" spans="1:97" s="7" customFormat="1" ht="18" customHeight="1">
      <c r="A6" s="26" t="s">
        <v>12</v>
      </c>
      <c r="B6" s="27">
        <f t="shared" ref="B6:Z6" si="0">B4*1000/B5</f>
        <v>10.122752391637707</v>
      </c>
      <c r="C6" s="27">
        <f t="shared" si="0"/>
        <v>8.620635601441041</v>
      </c>
      <c r="D6" s="27">
        <f t="shared" si="0"/>
        <v>8.926823812400638</v>
      </c>
      <c r="E6" s="27">
        <f t="shared" si="0"/>
        <v>8.8218705622460529</v>
      </c>
      <c r="F6" s="27">
        <f t="shared" si="0"/>
        <v>9.196803914904196</v>
      </c>
      <c r="G6" s="27">
        <f t="shared" si="0"/>
        <v>9.1059689530976193</v>
      </c>
      <c r="H6" s="27">
        <f t="shared" si="0"/>
        <v>9.187437704095105</v>
      </c>
      <c r="I6" s="27">
        <f t="shared" si="0"/>
        <v>10.175369029439841</v>
      </c>
      <c r="J6" s="27">
        <f t="shared" si="0"/>
        <v>9.4388096561068675</v>
      </c>
      <c r="K6" s="27">
        <f t="shared" si="0"/>
        <v>8.826206631912461</v>
      </c>
      <c r="L6" s="27">
        <f t="shared" si="0"/>
        <v>8.8317056092037216</v>
      </c>
      <c r="M6" s="27">
        <f t="shared" si="0"/>
        <v>8.6373828514844693</v>
      </c>
      <c r="N6" s="27">
        <f t="shared" si="0"/>
        <v>8.4156631910765523</v>
      </c>
      <c r="O6" s="27">
        <f t="shared" si="0"/>
        <v>8.1928248374561115</v>
      </c>
      <c r="P6" s="27">
        <f t="shared" si="0"/>
        <v>8.3820681503611407</v>
      </c>
      <c r="Q6" s="27">
        <f t="shared" si="0"/>
        <v>7.1635935547139304</v>
      </c>
      <c r="R6" s="27">
        <f t="shared" si="0"/>
        <v>6.6417398331742792</v>
      </c>
      <c r="S6" s="27">
        <f t="shared" si="0"/>
        <v>6.8486765026145129</v>
      </c>
      <c r="T6" s="27">
        <f t="shared" si="0"/>
        <v>5.8015834198509895</v>
      </c>
      <c r="U6" s="27">
        <f t="shared" si="0"/>
        <v>5.2574293677240806</v>
      </c>
      <c r="V6" s="27">
        <f t="shared" si="0"/>
        <v>4.8668870208262991</v>
      </c>
      <c r="W6" s="27">
        <f t="shared" si="0"/>
        <v>4.4019224293372279</v>
      </c>
      <c r="X6" s="27">
        <f t="shared" si="0"/>
        <v>4.5624074022729255</v>
      </c>
      <c r="Y6" s="27">
        <f t="shared" si="0"/>
        <v>5.9583387200181077</v>
      </c>
      <c r="Z6" s="27">
        <f t="shared" si="0"/>
        <v>6.3525794585992932</v>
      </c>
      <c r="AA6" s="27">
        <f t="shared" ref="AA6:BF6" si="1">AA4*1000/AA5</f>
        <v>4.8048299147585505</v>
      </c>
      <c r="AB6" s="27">
        <f t="shared" si="1"/>
        <v>5.3168330822507022</v>
      </c>
      <c r="AC6" s="27">
        <f t="shared" si="1"/>
        <v>5.3811762889460661</v>
      </c>
      <c r="AD6" s="27">
        <f t="shared" si="1"/>
        <v>4.9218062005749577</v>
      </c>
      <c r="AE6" s="27">
        <f t="shared" si="1"/>
        <v>4.2519366085151011</v>
      </c>
      <c r="AF6" s="27">
        <f t="shared" si="1"/>
        <v>4.8389803422674698</v>
      </c>
      <c r="AG6" s="27">
        <f t="shared" si="1"/>
        <v>5.3247742267752267</v>
      </c>
      <c r="AH6" s="27">
        <f t="shared" si="1"/>
        <v>5.1325097873780585</v>
      </c>
      <c r="AI6" s="27">
        <f t="shared" si="1"/>
        <v>5.0823139308849754</v>
      </c>
      <c r="AJ6" s="27">
        <f t="shared" si="1"/>
        <v>6.1902634835672972</v>
      </c>
      <c r="AK6" s="27">
        <f t="shared" si="1"/>
        <v>5.0592102118084838</v>
      </c>
      <c r="AL6" s="27">
        <f t="shared" si="1"/>
        <v>4.5919540862070916</v>
      </c>
      <c r="AM6" s="27">
        <f t="shared" si="1"/>
        <v>4.5377194487669206</v>
      </c>
      <c r="AN6" s="27">
        <f t="shared" si="1"/>
        <v>4.4428871382253234</v>
      </c>
      <c r="AO6" s="27">
        <f t="shared" si="1"/>
        <v>5.444111415378317</v>
      </c>
      <c r="AP6" s="27">
        <f t="shared" si="1"/>
        <v>5.0362951060046894</v>
      </c>
      <c r="AQ6" s="27">
        <f t="shared" si="1"/>
        <v>5.6773708720631859</v>
      </c>
      <c r="AR6" s="27">
        <f t="shared" si="1"/>
        <v>4.8732769958364708</v>
      </c>
      <c r="AS6" s="27">
        <f t="shared" si="1"/>
        <v>6.0616042813089859</v>
      </c>
      <c r="AT6" s="27">
        <f t="shared" si="1"/>
        <v>5.5874072149175653</v>
      </c>
      <c r="AU6" s="27">
        <f t="shared" si="1"/>
        <v>4.2428739585774276</v>
      </c>
      <c r="AV6" s="27">
        <f t="shared" si="1"/>
        <v>4.8638740997868357</v>
      </c>
      <c r="AW6" s="27">
        <f t="shared" si="1"/>
        <v>5.2877976643284805</v>
      </c>
      <c r="AX6" s="27">
        <f t="shared" si="1"/>
        <v>4.3161991401650432</v>
      </c>
      <c r="AY6" s="27">
        <f t="shared" si="1"/>
        <v>3.6409066480682775</v>
      </c>
      <c r="AZ6" s="27">
        <f t="shared" si="1"/>
        <v>3.7207925057792588</v>
      </c>
      <c r="BA6" s="27">
        <f t="shared" si="1"/>
        <v>3.6078833406466697</v>
      </c>
      <c r="BB6" s="27">
        <f t="shared" si="1"/>
        <v>3.2894964319206723</v>
      </c>
      <c r="BC6" s="27">
        <f t="shared" si="1"/>
        <v>3.5387692121170469</v>
      </c>
      <c r="BD6" s="27">
        <f t="shared" si="1"/>
        <v>3.4281697067785268</v>
      </c>
      <c r="BE6" s="27">
        <f t="shared" si="1"/>
        <v>3.7474984043843671</v>
      </c>
      <c r="BF6" s="27">
        <f t="shared" si="1"/>
        <v>4.3336071143290491</v>
      </c>
      <c r="BG6" s="27">
        <f t="shared" ref="BG6:BJ6" si="2">BG4*1000/BG5</f>
        <v>3.9318638581267513</v>
      </c>
      <c r="BH6" s="27">
        <f t="shared" si="2"/>
        <v>3.7986377236715416</v>
      </c>
      <c r="BI6" s="27">
        <f t="shared" si="2"/>
        <v>3.589349995625938</v>
      </c>
      <c r="BJ6" s="27">
        <f t="shared" si="2"/>
        <v>3.6520870412624067</v>
      </c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</row>
    <row r="7" spans="1:97" s="1" customFormat="1" ht="18" customHeight="1">
      <c r="A7" s="24" t="s">
        <v>13</v>
      </c>
      <c r="B7" s="28">
        <v>2693.3809999999999</v>
      </c>
      <c r="C7" s="28">
        <v>2720.5010000000002</v>
      </c>
      <c r="D7" s="28">
        <v>2746.873</v>
      </c>
      <c r="E7" s="28">
        <v>2771.1880000000001</v>
      </c>
      <c r="F7" s="28">
        <v>2792.1410000000001</v>
      </c>
      <c r="G7" s="28">
        <v>2808.4259999999999</v>
      </c>
      <c r="H7" s="28">
        <v>2817.4859999999999</v>
      </c>
      <c r="I7" s="28">
        <v>2820.19</v>
      </c>
      <c r="J7" s="28">
        <v>2820.3760000000002</v>
      </c>
      <c r="K7" s="28">
        <v>2821.8809999999999</v>
      </c>
      <c r="L7" s="28">
        <v>2828.5439999999999</v>
      </c>
      <c r="M7" s="28">
        <v>2841.2370000000001</v>
      </c>
      <c r="N7" s="28">
        <v>2857.41</v>
      </c>
      <c r="O7" s="28">
        <v>2875.74</v>
      </c>
      <c r="P7" s="28">
        <v>2894.91</v>
      </c>
      <c r="Q7" s="28">
        <v>2913.6010000000001</v>
      </c>
      <c r="R7" s="28">
        <v>2931.94</v>
      </c>
      <c r="S7" s="28">
        <v>2950.8110000000001</v>
      </c>
      <c r="T7" s="28">
        <v>2970.0149999999999</v>
      </c>
      <c r="U7" s="28">
        <v>2989.36</v>
      </c>
      <c r="V7" s="28">
        <v>3008.6489999999999</v>
      </c>
      <c r="W7" s="28">
        <v>3027.6590000000001</v>
      </c>
      <c r="X7" s="28">
        <v>3046.5230000000001</v>
      </c>
      <c r="Y7" s="28">
        <v>3065.5709999999999</v>
      </c>
      <c r="Z7" s="28">
        <v>3085.1379999999999</v>
      </c>
      <c r="AA7" s="28">
        <v>3105.5540000000001</v>
      </c>
      <c r="AB7" s="28">
        <v>3126.9760000000001</v>
      </c>
      <c r="AC7" s="28">
        <v>3149.1770000000001</v>
      </c>
      <c r="AD7" s="28">
        <v>3171.93</v>
      </c>
      <c r="AE7" s="28">
        <v>3195.01</v>
      </c>
      <c r="AF7" s="28">
        <v>3218.1880000000001</v>
      </c>
      <c r="AG7" s="28">
        <v>3258.203</v>
      </c>
      <c r="AH7" s="28">
        <v>3285.94</v>
      </c>
      <c r="AI7" s="28">
        <v>3312.0940000000001</v>
      </c>
      <c r="AJ7" s="28">
        <v>3335.6149999999998</v>
      </c>
      <c r="AK7" s="28">
        <v>3349.1550000000002</v>
      </c>
      <c r="AL7" s="28">
        <v>3351.491</v>
      </c>
      <c r="AM7" s="28">
        <v>3346.6770000000001</v>
      </c>
      <c r="AN7" s="28">
        <v>3338.3989999999999</v>
      </c>
      <c r="AO7" s="28">
        <v>3341.4169999999999</v>
      </c>
      <c r="AP7" s="28">
        <v>3352.355</v>
      </c>
      <c r="AQ7" s="28">
        <v>3358.0050000000001</v>
      </c>
      <c r="AR7" s="28">
        <v>3358.7939999999999</v>
      </c>
      <c r="AS7" s="28">
        <v>3363.06</v>
      </c>
      <c r="AT7" s="28">
        <v>3378.0830000000001</v>
      </c>
      <c r="AU7" s="28">
        <v>3396.7060000000001</v>
      </c>
      <c r="AV7" s="28">
        <v>3412.636</v>
      </c>
      <c r="AW7" s="28">
        <v>3427.55</v>
      </c>
      <c r="AX7" s="28">
        <v>3442.0329999999999</v>
      </c>
      <c r="AY7" s="28">
        <v>3457.3150000000001</v>
      </c>
      <c r="AZ7" s="28">
        <v>3472.59</v>
      </c>
      <c r="BA7" s="28">
        <v>3486.152</v>
      </c>
      <c r="BB7" s="28">
        <v>3496.7130000000002</v>
      </c>
      <c r="BC7" s="28">
        <v>3503.9780000000001</v>
      </c>
      <c r="BD7" s="28">
        <v>3507.77</v>
      </c>
      <c r="BE7" s="28">
        <v>3510.3049999999998</v>
      </c>
      <c r="BF7" s="28">
        <v>3508.3629999999998</v>
      </c>
      <c r="BG7" s="28">
        <v>3501.498</v>
      </c>
      <c r="BH7" s="28">
        <v>3496.4</v>
      </c>
      <c r="BI7" s="28">
        <v>3491.7640000000001</v>
      </c>
      <c r="BJ7" s="28">
        <v>3485.931</v>
      </c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</row>
    <row r="8" spans="1:97" s="7" customFormat="1" ht="18" customHeight="1">
      <c r="A8" s="26" t="s">
        <v>14</v>
      </c>
      <c r="B8" s="27">
        <f t="shared" ref="B8:Z8" si="3">B4/B7</f>
        <v>1.8146563742745643</v>
      </c>
      <c r="C8" s="27">
        <f t="shared" si="3"/>
        <v>1.5812319127984145</v>
      </c>
      <c r="D8" s="27">
        <f t="shared" si="3"/>
        <v>1.555134147082883</v>
      </c>
      <c r="E8" s="27">
        <f t="shared" si="3"/>
        <v>1.5476658386222801</v>
      </c>
      <c r="F8" s="27">
        <f t="shared" si="3"/>
        <v>1.698547458742234</v>
      </c>
      <c r="G8" s="27">
        <f t="shared" si="3"/>
        <v>1.750737245702753</v>
      </c>
      <c r="H8" s="27">
        <f t="shared" si="3"/>
        <v>1.7628314745840796</v>
      </c>
      <c r="I8" s="27">
        <f t="shared" si="3"/>
        <v>1.920229488084136</v>
      </c>
      <c r="J8" s="27">
        <f t="shared" si="3"/>
        <v>1.7876127154677246</v>
      </c>
      <c r="K8" s="27">
        <f t="shared" si="3"/>
        <v>1.7232140547386654</v>
      </c>
      <c r="L8" s="27">
        <f t="shared" si="3"/>
        <v>1.8210934671689745</v>
      </c>
      <c r="M8" s="27">
        <f t="shared" si="3"/>
        <v>1.8437237020354162</v>
      </c>
      <c r="N8" s="27">
        <f t="shared" si="3"/>
        <v>1.8072005767460746</v>
      </c>
      <c r="O8" s="27">
        <f t="shared" si="3"/>
        <v>1.8401093283815644</v>
      </c>
      <c r="P8" s="27">
        <f t="shared" si="3"/>
        <v>1.9855118121116031</v>
      </c>
      <c r="Q8" s="27">
        <f t="shared" si="3"/>
        <v>1.7871441559774313</v>
      </c>
      <c r="R8" s="27">
        <f t="shared" si="3"/>
        <v>1.6778586874219801</v>
      </c>
      <c r="S8" s="27">
        <f t="shared" si="3"/>
        <v>1.5576280554735631</v>
      </c>
      <c r="T8" s="27">
        <f t="shared" si="3"/>
        <v>1.2342223860822252</v>
      </c>
      <c r="U8" s="27">
        <f t="shared" si="3"/>
        <v>1.0990844194074987</v>
      </c>
      <c r="V8" s="27">
        <f t="shared" si="3"/>
        <v>1.0258331895811044</v>
      </c>
      <c r="W8" s="27">
        <f t="shared" si="3"/>
        <v>1.0036612445457034</v>
      </c>
      <c r="X8" s="27">
        <f t="shared" si="3"/>
        <v>1.1158241707021415</v>
      </c>
      <c r="Y8" s="27">
        <f t="shared" si="3"/>
        <v>1.4480454049180396</v>
      </c>
      <c r="Z8" s="27">
        <f t="shared" si="3"/>
        <v>1.5509999876828848</v>
      </c>
      <c r="AA8" s="27">
        <f t="shared" ref="AA8:BF8" si="4">AA4/AA7</f>
        <v>1.1688658448701907</v>
      </c>
      <c r="AB8" s="27">
        <f t="shared" si="4"/>
        <v>1.3300175632943776</v>
      </c>
      <c r="AC8" s="27">
        <f t="shared" si="4"/>
        <v>1.4426388227781417</v>
      </c>
      <c r="AD8" s="27">
        <f t="shared" si="4"/>
        <v>1.3448357939803213</v>
      </c>
      <c r="AE8" s="27">
        <f t="shared" si="4"/>
        <v>1.2373914322646875</v>
      </c>
      <c r="AF8" s="27">
        <f t="shared" si="4"/>
        <v>1.3778508278571668</v>
      </c>
      <c r="AG8" s="27">
        <f t="shared" si="4"/>
        <v>1.5810881028591528</v>
      </c>
      <c r="AH8" s="27">
        <f t="shared" si="4"/>
        <v>1.5874124299287267</v>
      </c>
      <c r="AI8" s="27">
        <f t="shared" si="4"/>
        <v>1.6271041824296046</v>
      </c>
      <c r="AJ8" s="27">
        <f t="shared" si="4"/>
        <v>1.9297463885970054</v>
      </c>
      <c r="AK8" s="27">
        <f t="shared" si="4"/>
        <v>1.5391395740119522</v>
      </c>
      <c r="AL8" s="27">
        <f t="shared" si="4"/>
        <v>1.3432851229497558</v>
      </c>
      <c r="AM8" s="27">
        <f t="shared" si="4"/>
        <v>1.2243374547349504</v>
      </c>
      <c r="AN8" s="27">
        <f t="shared" si="4"/>
        <v>1.2110990927088103</v>
      </c>
      <c r="AO8" s="27">
        <f t="shared" si="4"/>
        <v>1.5545686156501866</v>
      </c>
      <c r="AP8" s="27">
        <f t="shared" si="4"/>
        <v>1.5393307093073376</v>
      </c>
      <c r="AQ8" s="27">
        <f t="shared" si="4"/>
        <v>1.810844534180265</v>
      </c>
      <c r="AR8" s="27">
        <f t="shared" si="4"/>
        <v>1.6670236400327023</v>
      </c>
      <c r="AS8" s="27">
        <f t="shared" si="4"/>
        <v>2.2324662658412278</v>
      </c>
      <c r="AT8" s="27">
        <f t="shared" si="4"/>
        <v>2.1475123613007732</v>
      </c>
      <c r="AU8" s="27">
        <f t="shared" si="4"/>
        <v>1.7567372625125632</v>
      </c>
      <c r="AV8" s="27">
        <f t="shared" si="4"/>
        <v>2.1204429654964669</v>
      </c>
      <c r="AW8" s="27">
        <f t="shared" si="4"/>
        <v>2.3891438491050456</v>
      </c>
      <c r="AX8" s="27">
        <f t="shared" si="4"/>
        <v>2.0437607658032331</v>
      </c>
      <c r="AY8" s="27">
        <f t="shared" si="4"/>
        <v>1.7885891219052936</v>
      </c>
      <c r="AZ8" s="27">
        <f t="shared" si="4"/>
        <v>1.820420205091877</v>
      </c>
      <c r="BA8" s="27">
        <f t="shared" si="4"/>
        <v>1.7943107472078095</v>
      </c>
      <c r="BB8" s="27">
        <f t="shared" si="4"/>
        <v>1.6594121393434349</v>
      </c>
      <c r="BC8" s="27">
        <f t="shared" si="4"/>
        <v>1.784393908865866</v>
      </c>
      <c r="BD8" s="27">
        <f t="shared" si="4"/>
        <v>1.7427867277501092</v>
      </c>
      <c r="BE8" s="27">
        <f t="shared" si="4"/>
        <v>1.7636837824633476</v>
      </c>
      <c r="BF8" s="27">
        <f t="shared" si="4"/>
        <v>2.1599141821983645</v>
      </c>
      <c r="BG8" s="27">
        <f t="shared" ref="BG8:BJ8" si="5">BG4/BG7</f>
        <v>2.0539677589420302</v>
      </c>
      <c r="BH8" s="27">
        <f t="shared" si="5"/>
        <v>2.0024030431300766</v>
      </c>
      <c r="BI8" s="27">
        <f t="shared" si="5"/>
        <v>1.9576013728304658</v>
      </c>
      <c r="BJ8" s="27">
        <f t="shared" si="5"/>
        <v>2.0307582106473134</v>
      </c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</row>
    <row r="9" spans="1:97" s="8" customFormat="1" ht="15" customHeight="1">
      <c r="A9" s="20" t="s">
        <v>2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</row>
    <row r="10" spans="1:97" s="9" customFormat="1" ht="15" customHeight="1">
      <c r="A10" s="21" t="s">
        <v>22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</row>
    <row r="11" spans="1:97" s="9" customFormat="1" ht="15" customHeight="1">
      <c r="A11" s="21" t="s">
        <v>23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</row>
    <row r="12" spans="1:97" s="9" customFormat="1" ht="15" customHeight="1">
      <c r="A12" s="21" t="s">
        <v>17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</row>
    <row r="13" spans="1:97" ht="15" customHeight="1">
      <c r="A13" s="21" t="s">
        <v>18</v>
      </c>
    </row>
    <row r="14" spans="1:97" s="9" customFormat="1" ht="15" customHeight="1">
      <c r="A14" s="21" t="s">
        <v>19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1"/>
      <c r="AB14" s="10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</row>
    <row r="15" spans="1:97" ht="15" customHeight="1">
      <c r="A15" s="21" t="s">
        <v>20</v>
      </c>
    </row>
    <row r="16" spans="1:97" ht="15" customHeight="1">
      <c r="A16" s="21" t="s">
        <v>21</v>
      </c>
    </row>
    <row r="17" spans="1:1" ht="15" customHeight="1">
      <c r="A17" s="21" t="s">
        <v>9</v>
      </c>
    </row>
    <row r="18" spans="1:1" ht="15" customHeight="1">
      <c r="A18" s="21" t="s">
        <v>8</v>
      </c>
    </row>
  </sheetData>
  <printOptions horizontalCentered="1"/>
  <pageMargins left="0.98425196850393704" right="0.98425196850393704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W4" transitionEvaluation="1" transitionEntry="1">
    <pageSetUpPr fitToPage="1"/>
  </sheetPr>
  <dimension ref="A1:DB15"/>
  <sheetViews>
    <sheetView showGridLines="0" workbookViewId="0">
      <pane xSplit="1" ySplit="3" topLeftCell="AW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77734375" defaultRowHeight="15" customHeight="1"/>
  <cols>
    <col min="1" max="1" width="30.5546875" style="6" customWidth="1"/>
    <col min="2" max="26" width="8.6640625" style="6" customWidth="1"/>
    <col min="27" max="31" width="6.77734375" style="6" customWidth="1"/>
    <col min="32" max="49" width="8.44140625" style="6" customWidth="1"/>
    <col min="50" max="62" width="8.109375" style="6" customWidth="1"/>
    <col min="63" max="16384" width="8.77734375" style="6"/>
  </cols>
  <sheetData>
    <row r="1" spans="1:106" s="1" customFormat="1" ht="18" customHeight="1">
      <c r="A1" s="33" t="s">
        <v>15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106" s="1" customFormat="1" ht="15.95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106" s="4" customFormat="1" ht="18" customHeight="1">
      <c r="A3" s="15" t="s">
        <v>0</v>
      </c>
      <c r="B3" s="2">
        <f>Tabla!B3</f>
        <v>1965</v>
      </c>
      <c r="C3" s="2">
        <f>Tabla!C3</f>
        <v>1966</v>
      </c>
      <c r="D3" s="2">
        <f>Tabla!D3</f>
        <v>1967</v>
      </c>
      <c r="E3" s="2">
        <f>Tabla!E3</f>
        <v>1968</v>
      </c>
      <c r="F3" s="2">
        <f>Tabla!F3</f>
        <v>1969</v>
      </c>
      <c r="G3" s="2">
        <f>Tabla!G3</f>
        <v>1970</v>
      </c>
      <c r="H3" s="2">
        <f>Tabla!H3</f>
        <v>1971</v>
      </c>
      <c r="I3" s="2">
        <f>Tabla!I3</f>
        <v>1972</v>
      </c>
      <c r="J3" s="2">
        <f>Tabla!J3</f>
        <v>1973</v>
      </c>
      <c r="K3" s="2">
        <f>Tabla!K3</f>
        <v>1974</v>
      </c>
      <c r="L3" s="2">
        <f>Tabla!L3</f>
        <v>1975</v>
      </c>
      <c r="M3" s="2">
        <f>Tabla!M3</f>
        <v>1976</v>
      </c>
      <c r="N3" s="2">
        <f>Tabla!N3</f>
        <v>1977</v>
      </c>
      <c r="O3" s="2">
        <f>Tabla!O3</f>
        <v>1978</v>
      </c>
      <c r="P3" s="2">
        <f>Tabla!P3</f>
        <v>1979</v>
      </c>
      <c r="Q3" s="2">
        <f>Tabla!Q3</f>
        <v>1980</v>
      </c>
      <c r="R3" s="2">
        <f>Tabla!R3</f>
        <v>1981</v>
      </c>
      <c r="S3" s="2">
        <f>Tabla!S3</f>
        <v>1982</v>
      </c>
      <c r="T3" s="2">
        <f>Tabla!T3</f>
        <v>1983</v>
      </c>
      <c r="U3" s="2">
        <f>Tabla!U3</f>
        <v>1984</v>
      </c>
      <c r="V3" s="2">
        <f>Tabla!V3</f>
        <v>1985</v>
      </c>
      <c r="W3" s="2">
        <f>Tabla!W3</f>
        <v>1986</v>
      </c>
      <c r="X3" s="2">
        <f>Tabla!X3</f>
        <v>1987</v>
      </c>
      <c r="Y3" s="2">
        <f>Tabla!Y3</f>
        <v>1988</v>
      </c>
      <c r="Z3" s="2">
        <f>Tabla!Z3</f>
        <v>1989</v>
      </c>
      <c r="AA3" s="2">
        <f>Tabla!AA3</f>
        <v>1990</v>
      </c>
      <c r="AB3" s="2">
        <v>1991</v>
      </c>
      <c r="AC3" s="2">
        <v>1992</v>
      </c>
      <c r="AD3" s="2">
        <v>1993</v>
      </c>
      <c r="AE3" s="2">
        <v>1994</v>
      </c>
      <c r="AF3" s="2">
        <v>1995</v>
      </c>
      <c r="AG3" s="2">
        <v>1996</v>
      </c>
      <c r="AH3" s="2">
        <v>1997</v>
      </c>
      <c r="AI3" s="2">
        <v>1998</v>
      </c>
      <c r="AJ3" s="2">
        <v>1999</v>
      </c>
      <c r="AK3" s="2">
        <v>2000</v>
      </c>
      <c r="AL3" s="2">
        <v>2001</v>
      </c>
      <c r="AM3" s="2">
        <v>2002</v>
      </c>
      <c r="AN3" s="2">
        <v>2003</v>
      </c>
      <c r="AO3" s="2">
        <v>2004</v>
      </c>
      <c r="AP3" s="2">
        <v>2005</v>
      </c>
      <c r="AQ3" s="2">
        <v>2006</v>
      </c>
      <c r="AR3" s="2">
        <v>2007</v>
      </c>
      <c r="AS3" s="2">
        <v>2008</v>
      </c>
      <c r="AT3" s="2">
        <v>2009</v>
      </c>
      <c r="AU3" s="2">
        <v>2010</v>
      </c>
      <c r="AV3" s="2">
        <v>2011</v>
      </c>
      <c r="AW3" s="2">
        <v>2012</v>
      </c>
      <c r="AX3" s="2">
        <v>2013</v>
      </c>
      <c r="AY3" s="2">
        <v>2014</v>
      </c>
      <c r="AZ3" s="2">
        <v>2015</v>
      </c>
      <c r="BA3" s="2">
        <v>2016</v>
      </c>
      <c r="BB3" s="2">
        <v>2017</v>
      </c>
      <c r="BC3" s="2">
        <v>2018</v>
      </c>
      <c r="BD3" s="2">
        <v>2019</v>
      </c>
      <c r="BE3" s="2">
        <v>2020</v>
      </c>
      <c r="BF3" s="2">
        <v>2021</v>
      </c>
      <c r="BG3" s="2">
        <v>2022</v>
      </c>
      <c r="BH3" s="2">
        <v>2023</v>
      </c>
      <c r="BI3" s="2">
        <v>2024</v>
      </c>
      <c r="BJ3" s="2">
        <v>2025</v>
      </c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</row>
    <row r="4" spans="1:106" ht="18" customHeight="1">
      <c r="A4" s="38" t="s">
        <v>3</v>
      </c>
      <c r="B4" s="39">
        <f>Tabla!B4</f>
        <v>4887.5609999999997</v>
      </c>
      <c r="C4" s="39">
        <f>Tabla!C4</f>
        <v>4301.7429999999995</v>
      </c>
      <c r="D4" s="39">
        <f>Tabla!D4</f>
        <v>4271.7560000000003</v>
      </c>
      <c r="E4" s="39">
        <f>Tabla!E4</f>
        <v>4288.8729999999996</v>
      </c>
      <c r="F4" s="39">
        <f>Tabla!F4</f>
        <v>4742.5839999999998</v>
      </c>
      <c r="G4" s="39">
        <f>Tabla!G4</f>
        <v>4916.8159999999998</v>
      </c>
      <c r="H4" s="39">
        <f>Tabla!H4</f>
        <v>4966.7529999999997</v>
      </c>
      <c r="I4" s="39">
        <f>Tabla!I4</f>
        <v>5415.4119999999994</v>
      </c>
      <c r="J4" s="39">
        <f>Tabla!J4</f>
        <v>5041.74</v>
      </c>
      <c r="K4" s="39">
        <f>Tabla!K4</f>
        <v>4862.7049999999999</v>
      </c>
      <c r="L4" s="39">
        <f>Tabla!L4</f>
        <v>5151.0429999999997</v>
      </c>
      <c r="M4" s="39">
        <f>Tabla!M4</f>
        <v>5238.4560000000001</v>
      </c>
      <c r="N4" s="39">
        <f>Tabla!N4</f>
        <v>5163.9130000000005</v>
      </c>
      <c r="O4" s="39">
        <f>Tabla!O4</f>
        <v>5291.6759999999995</v>
      </c>
      <c r="P4" s="39">
        <f>Tabla!P4</f>
        <v>5747.8780000000006</v>
      </c>
      <c r="Q4" s="39">
        <f>Tabla!Q4</f>
        <v>5207.0249999999996</v>
      </c>
      <c r="R4" s="39">
        <f>Tabla!R4</f>
        <v>4919.3810000000003</v>
      </c>
      <c r="S4" s="39">
        <f>Tabla!S4</f>
        <v>4596.2660000000005</v>
      </c>
      <c r="T4" s="39">
        <f>Tabla!T4</f>
        <v>3665.6590000000001</v>
      </c>
      <c r="U4" s="39">
        <f>Tabla!U4</f>
        <v>3285.5590000000007</v>
      </c>
      <c r="V4" s="39">
        <f>Tabla!V4</f>
        <v>3086.3719999999998</v>
      </c>
      <c r="W4" s="39">
        <f>Tabla!W4</f>
        <v>3038.7440000000001</v>
      </c>
      <c r="X4" s="39">
        <f>Tabla!X4</f>
        <v>3399.384</v>
      </c>
      <c r="Y4" s="39">
        <f>Tabla!Y4</f>
        <v>4439.0859999999993</v>
      </c>
      <c r="Z4" s="39">
        <f>Tabla!Z4</f>
        <v>4785.049</v>
      </c>
      <c r="AA4" s="39">
        <f>Tabla!AA4</f>
        <v>3629.9760000000001</v>
      </c>
      <c r="AB4" s="39">
        <f>Tabla!AB4</f>
        <v>4158.933</v>
      </c>
      <c r="AC4" s="39">
        <f>Tabla!AC4</f>
        <v>4543.125</v>
      </c>
      <c r="AD4" s="39">
        <f>Tabla!AD4</f>
        <v>4265.7250000000004</v>
      </c>
      <c r="AE4" s="39">
        <f>Tabla!AE4</f>
        <v>3953.4779999999996</v>
      </c>
      <c r="AF4" s="39">
        <f>Tabla!AF4</f>
        <v>4434.183</v>
      </c>
      <c r="AG4" s="39">
        <f>Tabla!AG4</f>
        <v>5151.5060000000003</v>
      </c>
      <c r="AH4" s="39">
        <f>Tabla!AH4</f>
        <v>5216.1419999999998</v>
      </c>
      <c r="AI4" s="39">
        <f>Tabla!AI4</f>
        <v>5389.1219999999994</v>
      </c>
      <c r="AJ4" s="39">
        <f>Tabla!AJ4</f>
        <v>6436.8909999999996</v>
      </c>
      <c r="AK4" s="39">
        <f>Tabla!AK4</f>
        <v>5154.817</v>
      </c>
      <c r="AL4" s="39">
        <f>Tabla!AL4</f>
        <v>4502.0079999999998</v>
      </c>
      <c r="AM4" s="39">
        <f>Tabla!AM4</f>
        <v>4097.4619999999995</v>
      </c>
      <c r="AN4" s="39">
        <f>Tabla!AN4</f>
        <v>4043.1319999999996</v>
      </c>
      <c r="AO4" s="39">
        <f>Tabla!AO4</f>
        <v>5194.4619999999995</v>
      </c>
      <c r="AP4" s="39">
        <f>Tabla!AP4</f>
        <v>5160.3829999999998</v>
      </c>
      <c r="AQ4" s="39">
        <f>Tabla!AQ4</f>
        <v>6080.8250000000007</v>
      </c>
      <c r="AR4" s="39">
        <f>Tabla!AR4</f>
        <v>5599.1890000000003</v>
      </c>
      <c r="AS4" s="39">
        <f>Tabla!AS4</f>
        <v>7507.9179999999997</v>
      </c>
      <c r="AT4" s="39">
        <f>Tabla!AT4</f>
        <v>7254.4750000000004</v>
      </c>
      <c r="AU4" s="39">
        <f>Tabla!AU4</f>
        <v>5967.119999999999</v>
      </c>
      <c r="AV4" s="39">
        <f>Tabla!AV4</f>
        <v>7236.3</v>
      </c>
      <c r="AW4" s="39">
        <f>Tabla!AW4</f>
        <v>8188.91</v>
      </c>
      <c r="AX4" s="39">
        <f>Tabla!AX4</f>
        <v>7034.692</v>
      </c>
      <c r="AY4" s="39">
        <f>Tabla!AY4</f>
        <v>6183.7160000000003</v>
      </c>
      <c r="AZ4" s="39">
        <f>Tabla!AZ4</f>
        <v>6321.5730000000012</v>
      </c>
      <c r="BA4" s="39">
        <f>Tabla!BA4</f>
        <v>6255.24</v>
      </c>
      <c r="BB4" s="39">
        <f>Tabla!BB4</f>
        <v>5802.4880000000003</v>
      </c>
      <c r="BC4" s="39">
        <f>Tabla!BC4</f>
        <v>6252.4769999999999</v>
      </c>
      <c r="BD4" s="39">
        <f>Tabla!BD4</f>
        <v>6113.295000000001</v>
      </c>
      <c r="BE4" s="39">
        <f>Tabla!BE4</f>
        <v>6191.0680000000011</v>
      </c>
      <c r="BF4" s="39">
        <f>Tabla!BF4</f>
        <v>7577.7630000000008</v>
      </c>
      <c r="BG4" s="39">
        <f>Tabla!BG4</f>
        <v>7191.9640000000009</v>
      </c>
      <c r="BH4" s="39">
        <f>Tabla!BH4</f>
        <v>7001.2020000000002</v>
      </c>
      <c r="BI4" s="39">
        <f>Tabla!BI4</f>
        <v>6835.4819999999991</v>
      </c>
      <c r="BJ4" s="39">
        <f>Tabla!BJ4</f>
        <v>7079.0829999999996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</row>
    <row r="5" spans="1:106" s="35" customFormat="1" ht="18" customHeight="1">
      <c r="A5" s="40" t="s">
        <v>4</v>
      </c>
      <c r="B5" s="39">
        <f>Tabla!B5</f>
        <v>482829.25541452144</v>
      </c>
      <c r="C5" s="39">
        <f>Tabla!C5</f>
        <v>499005.31687952479</v>
      </c>
      <c r="D5" s="39">
        <f>Tabla!D5</f>
        <v>478530.33618361759</v>
      </c>
      <c r="E5" s="39">
        <f>Tabla!E5</f>
        <v>486163.67353592755</v>
      </c>
      <c r="F5" s="39">
        <f>Tabla!F5</f>
        <v>515677.40748655552</v>
      </c>
      <c r="G5" s="39">
        <f>Tabla!G5</f>
        <v>539955.27827133914</v>
      </c>
      <c r="H5" s="39">
        <f>Tabla!H5</f>
        <v>540602.63154613564</v>
      </c>
      <c r="I5" s="39">
        <f>Tabla!I5</f>
        <v>532207.92133748496</v>
      </c>
      <c r="J5" s="39">
        <f>Tabla!J5</f>
        <v>534149.98116187425</v>
      </c>
      <c r="K5" s="39">
        <f>Tabla!K5</f>
        <v>550939.40157917538</v>
      </c>
      <c r="L5" s="39">
        <f>Tabla!L5</f>
        <v>583244.41822788806</v>
      </c>
      <c r="M5" s="39">
        <f>Tabla!M5</f>
        <v>606486.48902945057</v>
      </c>
      <c r="N5" s="39">
        <f>Tabla!N5</f>
        <v>613607.37505221134</v>
      </c>
      <c r="O5" s="39">
        <f>Tabla!O5</f>
        <v>645891.50933722081</v>
      </c>
      <c r="P5" s="39">
        <f>Tabla!P5</f>
        <v>685735.05928275641</v>
      </c>
      <c r="Q5" s="39">
        <f>Tabla!Q5</f>
        <v>726873.31577788491</v>
      </c>
      <c r="R5" s="39">
        <f>Tabla!R5</f>
        <v>740676.55818564119</v>
      </c>
      <c r="S5" s="39">
        <f>Tabla!S5</f>
        <v>671117.4046905787</v>
      </c>
      <c r="T5" s="39">
        <f>Tabla!T5</f>
        <v>631837.67856502708</v>
      </c>
      <c r="U5" s="39">
        <f>Tabla!U5</f>
        <v>624936.40336290537</v>
      </c>
      <c r="V5" s="39">
        <f>Tabla!V5</f>
        <v>634157.31386260875</v>
      </c>
      <c r="W5" s="39">
        <f>Tabla!W5</f>
        <v>690322.02379302855</v>
      </c>
      <c r="X5" s="39">
        <f>Tabla!X5</f>
        <v>745085.58755767322</v>
      </c>
      <c r="Y5" s="39">
        <f>Tabla!Y5</f>
        <v>745020.75303072203</v>
      </c>
      <c r="Z5" s="39">
        <f>Tabla!Z5</f>
        <v>753245.04497501801</v>
      </c>
      <c r="AA5" s="39">
        <f>Tabla!AA5</f>
        <v>755484.806829507</v>
      </c>
      <c r="AB5" s="39">
        <f>Tabla!AB5</f>
        <v>782219.96734933346</v>
      </c>
      <c r="AC5" s="39">
        <f>Tabla!AC5</f>
        <v>844262.43558168155</v>
      </c>
      <c r="AD5" s="39">
        <f>Tabla!AD5</f>
        <v>866699.09910343168</v>
      </c>
      <c r="AE5" s="39">
        <f>Tabla!AE5</f>
        <v>929806.43034108367</v>
      </c>
      <c r="AF5" s="39">
        <f>Tabla!AF5</f>
        <v>916346.56195404415</v>
      </c>
      <c r="AG5" s="39">
        <f>Tabla!AG5</f>
        <v>967459.98620862456</v>
      </c>
      <c r="AH5" s="39">
        <f>Tabla!AH5</f>
        <v>1016294.603631855</v>
      </c>
      <c r="AI5" s="39">
        <f>Tabla!AI5</f>
        <v>1060367.791775035</v>
      </c>
      <c r="AJ5" s="39">
        <f>Tabla!AJ5</f>
        <v>1039841.19853499</v>
      </c>
      <c r="AK5" s="39">
        <f>Tabla!AK5</f>
        <v>1018897.571792602</v>
      </c>
      <c r="AL5" s="39">
        <f>Tabla!AL5</f>
        <v>980412.24182156706</v>
      </c>
      <c r="AM5" s="39">
        <f>Tabla!AM5</f>
        <v>902978.25730796193</v>
      </c>
      <c r="AN5" s="39">
        <f>Tabla!AN5</f>
        <v>910023.56670599501</v>
      </c>
      <c r="AO5" s="39">
        <f>Tabla!AO5</f>
        <v>954143.22075166996</v>
      </c>
      <c r="AP5" s="39">
        <f>Tabla!AP5</f>
        <v>1024638.7257663601</v>
      </c>
      <c r="AQ5" s="39">
        <f>Tabla!AQ5</f>
        <v>1071063.5498417241</v>
      </c>
      <c r="AR5" s="39">
        <f>Tabla!AR5</f>
        <v>1148957.6736113541</v>
      </c>
      <c r="AS5" s="39">
        <f>Tabla!AS5</f>
        <v>1238602.4642272899</v>
      </c>
      <c r="AT5" s="39">
        <f>Tabla!AT5</f>
        <v>1298361.605116521</v>
      </c>
      <c r="AU5" s="39">
        <f>Tabla!AU5</f>
        <v>1406386.3452594019</v>
      </c>
      <c r="AV5" s="39">
        <f>Tabla!AV5</f>
        <v>1487764.6607499849</v>
      </c>
      <c r="AW5" s="39">
        <f>Tabla!AW5</f>
        <v>1548642.8414692271</v>
      </c>
      <c r="AX5" s="39">
        <f>Tabla!AX5</f>
        <v>1629834.9013922019</v>
      </c>
      <c r="AY5" s="39">
        <f>Tabla!AY5</f>
        <v>1698400.0409021301</v>
      </c>
      <c r="AZ5" s="39">
        <f>Tabla!AZ5</f>
        <v>1698985.6301261419</v>
      </c>
      <c r="BA5" s="39">
        <f>Tabla!BA5</f>
        <v>1733770.0278520712</v>
      </c>
      <c r="BB5" s="39">
        <f>Tabla!BB5</f>
        <v>1763944.1537901415</v>
      </c>
      <c r="BC5" s="39">
        <f>Tabla!BC5</f>
        <v>1766850.7396840085</v>
      </c>
      <c r="BD5" s="39">
        <f>Tabla!BD5</f>
        <v>1783253.3167515513</v>
      </c>
      <c r="BE5" s="39">
        <f>Tabla!BE5</f>
        <v>1652053.5386370791</v>
      </c>
      <c r="BF5" s="39">
        <f>Tabla!BF5</f>
        <v>1748604.0612551533</v>
      </c>
      <c r="BG5" s="39">
        <f>Tabla!BG5</f>
        <v>1829148.7852853714</v>
      </c>
      <c r="BH5" s="39">
        <f>Tabla!BH5</f>
        <v>1843082.3124751803</v>
      </c>
      <c r="BI5" s="39">
        <f>Tabla!BI5</f>
        <v>1904378.7895663197</v>
      </c>
      <c r="BJ5" s="39">
        <f>Tabla!BJ5</f>
        <v>1938366.4518447493</v>
      </c>
    </row>
    <row r="6" spans="1:106" s="8" customFormat="1" ht="18" customHeight="1">
      <c r="A6" s="41" t="s">
        <v>16</v>
      </c>
      <c r="B6" s="42">
        <f>Tabla!B6</f>
        <v>10.122752391637707</v>
      </c>
      <c r="C6" s="42">
        <f>Tabla!C6</f>
        <v>8.620635601441041</v>
      </c>
      <c r="D6" s="42">
        <f>Tabla!D6</f>
        <v>8.926823812400638</v>
      </c>
      <c r="E6" s="42">
        <f>Tabla!E6</f>
        <v>8.8218705622460529</v>
      </c>
      <c r="F6" s="42">
        <f>Tabla!F6</f>
        <v>9.196803914904196</v>
      </c>
      <c r="G6" s="42">
        <f>Tabla!G6</f>
        <v>9.1059689530976193</v>
      </c>
      <c r="H6" s="42">
        <f>Tabla!H6</f>
        <v>9.187437704095105</v>
      </c>
      <c r="I6" s="42">
        <f>Tabla!I6</f>
        <v>10.175369029439841</v>
      </c>
      <c r="J6" s="42">
        <f>Tabla!J6</f>
        <v>9.4388096561068675</v>
      </c>
      <c r="K6" s="42">
        <f>Tabla!K6</f>
        <v>8.826206631912461</v>
      </c>
      <c r="L6" s="42">
        <f>Tabla!L6</f>
        <v>8.8317056092037216</v>
      </c>
      <c r="M6" s="42">
        <f>Tabla!M6</f>
        <v>8.6373828514844693</v>
      </c>
      <c r="N6" s="42">
        <f>Tabla!N6</f>
        <v>8.4156631910765523</v>
      </c>
      <c r="O6" s="42">
        <f>Tabla!O6</f>
        <v>8.1928248374561115</v>
      </c>
      <c r="P6" s="42">
        <f>Tabla!P6</f>
        <v>8.3820681503611407</v>
      </c>
      <c r="Q6" s="42">
        <f>Tabla!Q6</f>
        <v>7.1635935547139304</v>
      </c>
      <c r="R6" s="42">
        <f>Tabla!R6</f>
        <v>6.6417398331742792</v>
      </c>
      <c r="S6" s="42">
        <f>Tabla!S6</f>
        <v>6.8486765026145129</v>
      </c>
      <c r="T6" s="42">
        <f>Tabla!T6</f>
        <v>5.8015834198509895</v>
      </c>
      <c r="U6" s="42">
        <f>Tabla!U6</f>
        <v>5.2574293677240806</v>
      </c>
      <c r="V6" s="42">
        <f>Tabla!V6</f>
        <v>4.8668870208262991</v>
      </c>
      <c r="W6" s="42">
        <f>Tabla!W6</f>
        <v>4.4019224293372279</v>
      </c>
      <c r="X6" s="42">
        <f>Tabla!X6</f>
        <v>4.5624074022729255</v>
      </c>
      <c r="Y6" s="42">
        <f>Tabla!Y6</f>
        <v>5.9583387200181077</v>
      </c>
      <c r="Z6" s="42">
        <f>Tabla!Z6</f>
        <v>6.3525794585992932</v>
      </c>
      <c r="AA6" s="42">
        <f>Tabla!AA6</f>
        <v>4.8048299147585505</v>
      </c>
      <c r="AB6" s="42">
        <f>Tabla!AB6</f>
        <v>5.3168330822507022</v>
      </c>
      <c r="AC6" s="42">
        <f>Tabla!AC6</f>
        <v>5.3811762889460661</v>
      </c>
      <c r="AD6" s="42">
        <f>Tabla!AD6</f>
        <v>4.9218062005749577</v>
      </c>
      <c r="AE6" s="42">
        <f>Tabla!AE6</f>
        <v>4.2519366085151011</v>
      </c>
      <c r="AF6" s="42">
        <f>Tabla!AF6</f>
        <v>4.8389803422674698</v>
      </c>
      <c r="AG6" s="42">
        <f>Tabla!AG6</f>
        <v>5.3247742267752267</v>
      </c>
      <c r="AH6" s="42">
        <f>Tabla!AH6</f>
        <v>5.1325097873780585</v>
      </c>
      <c r="AI6" s="42">
        <f>Tabla!AI6</f>
        <v>5.0823139308849754</v>
      </c>
      <c r="AJ6" s="42">
        <f>Tabla!AJ6</f>
        <v>6.1902634835672972</v>
      </c>
      <c r="AK6" s="42">
        <f>Tabla!AK6</f>
        <v>5.0592102118084838</v>
      </c>
      <c r="AL6" s="42">
        <f>Tabla!AL6</f>
        <v>4.5919540862070916</v>
      </c>
      <c r="AM6" s="42">
        <f>Tabla!AM6</f>
        <v>4.5377194487669206</v>
      </c>
      <c r="AN6" s="42">
        <f>Tabla!AN6</f>
        <v>4.4428871382253234</v>
      </c>
      <c r="AO6" s="42">
        <f>Tabla!AO6</f>
        <v>5.444111415378317</v>
      </c>
      <c r="AP6" s="42">
        <f>Tabla!AP6</f>
        <v>5.0362951060046894</v>
      </c>
      <c r="AQ6" s="42">
        <f>Tabla!AQ6</f>
        <v>5.6773708720631859</v>
      </c>
      <c r="AR6" s="42">
        <f>Tabla!AR6</f>
        <v>4.8732769958364708</v>
      </c>
      <c r="AS6" s="42">
        <f>Tabla!AS6</f>
        <v>6.0616042813089859</v>
      </c>
      <c r="AT6" s="42">
        <f>Tabla!AT6</f>
        <v>5.5874072149175653</v>
      </c>
      <c r="AU6" s="42">
        <f>Tabla!AU6</f>
        <v>4.2428739585774276</v>
      </c>
      <c r="AV6" s="42">
        <f>Tabla!AV6</f>
        <v>4.8638740997868357</v>
      </c>
      <c r="AW6" s="42">
        <f>Tabla!AW6</f>
        <v>5.2877976643284805</v>
      </c>
      <c r="AX6" s="42">
        <f>Tabla!AX6</f>
        <v>4.3161991401650432</v>
      </c>
      <c r="AY6" s="42">
        <f>Tabla!AY6</f>
        <v>3.6409066480682775</v>
      </c>
      <c r="AZ6" s="42">
        <f>Tabla!AZ6</f>
        <v>3.7207925057792588</v>
      </c>
      <c r="BA6" s="42">
        <f>Tabla!BA6</f>
        <v>3.6078833406466697</v>
      </c>
      <c r="BB6" s="42">
        <f>Tabla!BB6</f>
        <v>3.2894964319206723</v>
      </c>
      <c r="BC6" s="42">
        <f>Tabla!BC6</f>
        <v>3.5387692121170469</v>
      </c>
      <c r="BD6" s="42">
        <f>Tabla!BD6</f>
        <v>3.4281697067785268</v>
      </c>
      <c r="BE6" s="42">
        <f>Tabla!BE6</f>
        <v>3.7474984043843671</v>
      </c>
      <c r="BF6" s="42">
        <f>Tabla!BF6</f>
        <v>4.3336071143290491</v>
      </c>
      <c r="BG6" s="42">
        <f>Tabla!BG6</f>
        <v>3.9318638581267513</v>
      </c>
      <c r="BH6" s="42">
        <f>Tabla!BH6</f>
        <v>3.7986377236715416</v>
      </c>
      <c r="BI6" s="42">
        <f>Tabla!BI6</f>
        <v>3.589349995625938</v>
      </c>
      <c r="BJ6" s="42">
        <f>Tabla!BJ6</f>
        <v>3.6520870412624067</v>
      </c>
    </row>
    <row r="7" spans="1:106" s="1" customFormat="1" ht="18" customHeight="1">
      <c r="A7" s="43" t="s">
        <v>5</v>
      </c>
      <c r="B7" s="39">
        <f>Tabla!B7</f>
        <v>2693.3809999999999</v>
      </c>
      <c r="C7" s="39">
        <f>Tabla!C7</f>
        <v>2720.5010000000002</v>
      </c>
      <c r="D7" s="39">
        <f>Tabla!D7</f>
        <v>2746.873</v>
      </c>
      <c r="E7" s="39">
        <f>Tabla!E7</f>
        <v>2771.1880000000001</v>
      </c>
      <c r="F7" s="39">
        <f>Tabla!F7</f>
        <v>2792.1410000000001</v>
      </c>
      <c r="G7" s="39">
        <f>Tabla!G7</f>
        <v>2808.4259999999999</v>
      </c>
      <c r="H7" s="39">
        <f>Tabla!H7</f>
        <v>2817.4859999999999</v>
      </c>
      <c r="I7" s="39">
        <f>Tabla!I7</f>
        <v>2820.19</v>
      </c>
      <c r="J7" s="39">
        <f>Tabla!J7</f>
        <v>2820.3760000000002</v>
      </c>
      <c r="K7" s="39">
        <f>Tabla!K7</f>
        <v>2821.8809999999999</v>
      </c>
      <c r="L7" s="39">
        <f>Tabla!L7</f>
        <v>2828.5439999999999</v>
      </c>
      <c r="M7" s="39">
        <f>Tabla!M7</f>
        <v>2841.2370000000001</v>
      </c>
      <c r="N7" s="39">
        <f>Tabla!N7</f>
        <v>2857.41</v>
      </c>
      <c r="O7" s="39">
        <f>Tabla!O7</f>
        <v>2875.74</v>
      </c>
      <c r="P7" s="39">
        <f>Tabla!P7</f>
        <v>2894.91</v>
      </c>
      <c r="Q7" s="39">
        <f>Tabla!Q7</f>
        <v>2913.6010000000001</v>
      </c>
      <c r="R7" s="39">
        <f>Tabla!R7</f>
        <v>2931.94</v>
      </c>
      <c r="S7" s="39">
        <f>Tabla!S7</f>
        <v>2950.8110000000001</v>
      </c>
      <c r="T7" s="39">
        <f>Tabla!T7</f>
        <v>2970.0149999999999</v>
      </c>
      <c r="U7" s="39">
        <f>Tabla!U7</f>
        <v>2989.36</v>
      </c>
      <c r="V7" s="39">
        <f>Tabla!V7</f>
        <v>3008.6489999999999</v>
      </c>
      <c r="W7" s="39">
        <f>Tabla!W7</f>
        <v>3027.6590000000001</v>
      </c>
      <c r="X7" s="39">
        <f>Tabla!X7</f>
        <v>3046.5230000000001</v>
      </c>
      <c r="Y7" s="39">
        <f>Tabla!Y7</f>
        <v>3065.5709999999999</v>
      </c>
      <c r="Z7" s="39">
        <f>Tabla!Z7</f>
        <v>3085.1379999999999</v>
      </c>
      <c r="AA7" s="39">
        <f>Tabla!AA7</f>
        <v>3105.5540000000001</v>
      </c>
      <c r="AB7" s="39">
        <f>Tabla!AB7</f>
        <v>3126.9760000000001</v>
      </c>
      <c r="AC7" s="39">
        <f>Tabla!AC7</f>
        <v>3149.1770000000001</v>
      </c>
      <c r="AD7" s="39">
        <f>Tabla!AD7</f>
        <v>3171.93</v>
      </c>
      <c r="AE7" s="39">
        <f>Tabla!AE7</f>
        <v>3195.01</v>
      </c>
      <c r="AF7" s="39">
        <f>Tabla!AF7</f>
        <v>3218.1880000000001</v>
      </c>
      <c r="AG7" s="39">
        <f>Tabla!AG7</f>
        <v>3258.203</v>
      </c>
      <c r="AH7" s="39">
        <f>Tabla!AH7</f>
        <v>3285.94</v>
      </c>
      <c r="AI7" s="39">
        <f>Tabla!AI7</f>
        <v>3312.0940000000001</v>
      </c>
      <c r="AJ7" s="39">
        <f>Tabla!AJ7</f>
        <v>3335.6149999999998</v>
      </c>
      <c r="AK7" s="39">
        <f>Tabla!AK7</f>
        <v>3349.1550000000002</v>
      </c>
      <c r="AL7" s="39">
        <f>Tabla!AL7</f>
        <v>3351.491</v>
      </c>
      <c r="AM7" s="39">
        <f>Tabla!AM7</f>
        <v>3346.6770000000001</v>
      </c>
      <c r="AN7" s="39">
        <f>Tabla!AN7</f>
        <v>3338.3989999999999</v>
      </c>
      <c r="AO7" s="39">
        <f>Tabla!AO7</f>
        <v>3341.4169999999999</v>
      </c>
      <c r="AP7" s="39">
        <f>Tabla!AP7</f>
        <v>3352.355</v>
      </c>
      <c r="AQ7" s="39">
        <f>Tabla!AQ7</f>
        <v>3358.0050000000001</v>
      </c>
      <c r="AR7" s="39">
        <f>Tabla!AR7</f>
        <v>3358.7939999999999</v>
      </c>
      <c r="AS7" s="39">
        <f>Tabla!AS7</f>
        <v>3363.06</v>
      </c>
      <c r="AT7" s="39">
        <f>Tabla!AT7</f>
        <v>3378.0830000000001</v>
      </c>
      <c r="AU7" s="39">
        <f>Tabla!AU7</f>
        <v>3396.7060000000001</v>
      </c>
      <c r="AV7" s="39">
        <f>Tabla!AV7</f>
        <v>3412.636</v>
      </c>
      <c r="AW7" s="39">
        <f>Tabla!AW7</f>
        <v>3427.55</v>
      </c>
      <c r="AX7" s="39">
        <f>Tabla!AX7</f>
        <v>3442.0329999999999</v>
      </c>
      <c r="AY7" s="39">
        <f>Tabla!AY7</f>
        <v>3457.3150000000001</v>
      </c>
      <c r="AZ7" s="39">
        <f>Tabla!AZ7</f>
        <v>3472.59</v>
      </c>
      <c r="BA7" s="39">
        <f>Tabla!BA7</f>
        <v>3486.152</v>
      </c>
      <c r="BB7" s="39">
        <f>Tabla!BB7</f>
        <v>3496.7130000000002</v>
      </c>
      <c r="BC7" s="39">
        <f>Tabla!BC7</f>
        <v>3503.9780000000001</v>
      </c>
      <c r="BD7" s="39">
        <f>Tabla!BD7</f>
        <v>3507.77</v>
      </c>
      <c r="BE7" s="39">
        <f>Tabla!BE7</f>
        <v>3510.3049999999998</v>
      </c>
      <c r="BF7" s="39">
        <f>Tabla!BF7</f>
        <v>3508.3629999999998</v>
      </c>
      <c r="BG7" s="39">
        <f>Tabla!BG7</f>
        <v>3501.498</v>
      </c>
      <c r="BH7" s="39">
        <f>Tabla!BH7</f>
        <v>3496.4</v>
      </c>
      <c r="BI7" s="39">
        <f>Tabla!BI7</f>
        <v>3491.7640000000001</v>
      </c>
      <c r="BJ7" s="39">
        <f>Tabla!BJ7</f>
        <v>3485.931</v>
      </c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</row>
    <row r="8" spans="1:106" s="7" customFormat="1" ht="18" customHeight="1">
      <c r="A8" s="44" t="s">
        <v>6</v>
      </c>
      <c r="B8" s="45">
        <f>Tabla!B8</f>
        <v>1.8146563742745643</v>
      </c>
      <c r="C8" s="45">
        <f>Tabla!C8</f>
        <v>1.5812319127984145</v>
      </c>
      <c r="D8" s="45">
        <f>Tabla!D8</f>
        <v>1.555134147082883</v>
      </c>
      <c r="E8" s="45">
        <f>Tabla!E8</f>
        <v>1.5476658386222801</v>
      </c>
      <c r="F8" s="45">
        <f>Tabla!F8</f>
        <v>1.698547458742234</v>
      </c>
      <c r="G8" s="45">
        <f>Tabla!G8</f>
        <v>1.750737245702753</v>
      </c>
      <c r="H8" s="45">
        <f>Tabla!H8</f>
        <v>1.7628314745840796</v>
      </c>
      <c r="I8" s="45">
        <f>Tabla!I8</f>
        <v>1.920229488084136</v>
      </c>
      <c r="J8" s="45">
        <f>Tabla!J8</f>
        <v>1.7876127154677246</v>
      </c>
      <c r="K8" s="45">
        <f>Tabla!K8</f>
        <v>1.7232140547386654</v>
      </c>
      <c r="L8" s="45">
        <f>Tabla!L8</f>
        <v>1.8210934671689745</v>
      </c>
      <c r="M8" s="45">
        <f>Tabla!M8</f>
        <v>1.8437237020354162</v>
      </c>
      <c r="N8" s="45">
        <f>Tabla!N8</f>
        <v>1.8072005767460746</v>
      </c>
      <c r="O8" s="45">
        <f>Tabla!O8</f>
        <v>1.8401093283815644</v>
      </c>
      <c r="P8" s="45">
        <f>Tabla!P8</f>
        <v>1.9855118121116031</v>
      </c>
      <c r="Q8" s="45">
        <f>Tabla!Q8</f>
        <v>1.7871441559774313</v>
      </c>
      <c r="R8" s="45">
        <f>Tabla!R8</f>
        <v>1.6778586874219801</v>
      </c>
      <c r="S8" s="45">
        <f>Tabla!S8</f>
        <v>1.5576280554735631</v>
      </c>
      <c r="T8" s="45">
        <f>Tabla!T8</f>
        <v>1.2342223860822252</v>
      </c>
      <c r="U8" s="45">
        <f>Tabla!U8</f>
        <v>1.0990844194074987</v>
      </c>
      <c r="V8" s="45">
        <f>Tabla!V8</f>
        <v>1.0258331895811044</v>
      </c>
      <c r="W8" s="45">
        <f>Tabla!W8</f>
        <v>1.0036612445457034</v>
      </c>
      <c r="X8" s="45">
        <f>Tabla!X8</f>
        <v>1.1158241707021415</v>
      </c>
      <c r="Y8" s="45">
        <f>Tabla!Y8</f>
        <v>1.4480454049180396</v>
      </c>
      <c r="Z8" s="45">
        <f>Tabla!Z8</f>
        <v>1.5509999876828848</v>
      </c>
      <c r="AA8" s="45">
        <f>Tabla!AA8</f>
        <v>1.1688658448701907</v>
      </c>
      <c r="AB8" s="46">
        <f>Tabla!AB8</f>
        <v>1.3300175632943776</v>
      </c>
      <c r="AC8" s="46">
        <f>Tabla!AC8</f>
        <v>1.4426388227781417</v>
      </c>
      <c r="AD8" s="46">
        <f>Tabla!AD8</f>
        <v>1.3448357939803213</v>
      </c>
      <c r="AE8" s="46">
        <f>Tabla!AE8</f>
        <v>1.2373914322646875</v>
      </c>
      <c r="AF8" s="46">
        <f>Tabla!AF8</f>
        <v>1.3778508278571668</v>
      </c>
      <c r="AG8" s="46">
        <f>Tabla!AG8</f>
        <v>1.5810881028591528</v>
      </c>
      <c r="AH8" s="46">
        <f>Tabla!AH8</f>
        <v>1.5874124299287267</v>
      </c>
      <c r="AI8" s="46">
        <f>Tabla!AI8</f>
        <v>1.6271041824296046</v>
      </c>
      <c r="AJ8" s="46">
        <f>Tabla!AJ8</f>
        <v>1.9297463885970054</v>
      </c>
      <c r="AK8" s="46">
        <f>Tabla!AK8</f>
        <v>1.5391395740119522</v>
      </c>
      <c r="AL8" s="46">
        <f>Tabla!AL8</f>
        <v>1.3432851229497558</v>
      </c>
      <c r="AM8" s="46">
        <f>Tabla!AM8</f>
        <v>1.2243374547349504</v>
      </c>
      <c r="AN8" s="46">
        <f>Tabla!AN8</f>
        <v>1.2110990927088103</v>
      </c>
      <c r="AO8" s="46">
        <f>Tabla!AO8</f>
        <v>1.5545686156501866</v>
      </c>
      <c r="AP8" s="46">
        <f>Tabla!AP8</f>
        <v>1.5393307093073376</v>
      </c>
      <c r="AQ8" s="46">
        <f>Tabla!AQ8</f>
        <v>1.810844534180265</v>
      </c>
      <c r="AR8" s="46">
        <f>Tabla!AR8</f>
        <v>1.6670236400327023</v>
      </c>
      <c r="AS8" s="46">
        <f>Tabla!AS8</f>
        <v>2.2324662658412278</v>
      </c>
      <c r="AT8" s="46">
        <f>Tabla!AT8</f>
        <v>2.1475123613007732</v>
      </c>
      <c r="AU8" s="46">
        <f>Tabla!AU8</f>
        <v>1.7567372625125632</v>
      </c>
      <c r="AV8" s="46">
        <f>Tabla!AV8</f>
        <v>2.1204429654964669</v>
      </c>
      <c r="AW8" s="46">
        <f>Tabla!AW8</f>
        <v>2.3891438491050456</v>
      </c>
      <c r="AX8" s="46">
        <f>Tabla!AX8</f>
        <v>2.0437607658032331</v>
      </c>
      <c r="AY8" s="46">
        <f>Tabla!AY8</f>
        <v>1.7885891219052936</v>
      </c>
      <c r="AZ8" s="46">
        <f>Tabla!AZ8</f>
        <v>1.820420205091877</v>
      </c>
      <c r="BA8" s="46">
        <f>Tabla!BA8</f>
        <v>1.7943107472078095</v>
      </c>
      <c r="BB8" s="46">
        <f>Tabla!BB8</f>
        <v>1.6594121393434349</v>
      </c>
      <c r="BC8" s="46">
        <f>Tabla!BC8</f>
        <v>1.784393908865866</v>
      </c>
      <c r="BD8" s="46">
        <f>Tabla!BD8</f>
        <v>1.7427867277501092</v>
      </c>
      <c r="BE8" s="46">
        <f>Tabla!BE8</f>
        <v>1.7636837824633476</v>
      </c>
      <c r="BF8" s="46">
        <f>Tabla!BF8</f>
        <v>2.1599141821983645</v>
      </c>
      <c r="BG8" s="46">
        <f>Tabla!BG8</f>
        <v>2.0539677589420302</v>
      </c>
      <c r="BH8" s="46">
        <f>Tabla!BH8</f>
        <v>2.0024030431300766</v>
      </c>
      <c r="BI8" s="46">
        <f>Tabla!BI8</f>
        <v>1.9576013728304658</v>
      </c>
      <c r="BJ8" s="46">
        <f>Tabla!BJ8</f>
        <v>2.0307582106473134</v>
      </c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</row>
    <row r="9" spans="1:106" s="9" customFormat="1" ht="15" customHeight="1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</row>
    <row r="10" spans="1:106" s="9" customFormat="1" ht="15" customHeigh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</row>
    <row r="11" spans="1:106" s="36" customFormat="1" ht="14.25"/>
    <row r="12" spans="1:106" s="36" customFormat="1" ht="14.25"/>
    <row r="13" spans="1:106" s="36" customFormat="1">
      <c r="A13" s="48" t="s">
        <v>24</v>
      </c>
      <c r="B13" s="49">
        <f t="shared" ref="B13:Z13" si="0">+B3</f>
        <v>1965</v>
      </c>
      <c r="C13" s="49">
        <f t="shared" si="0"/>
        <v>1966</v>
      </c>
      <c r="D13" s="49">
        <f t="shared" si="0"/>
        <v>1967</v>
      </c>
      <c r="E13" s="49">
        <f t="shared" si="0"/>
        <v>1968</v>
      </c>
      <c r="F13" s="49">
        <f t="shared" si="0"/>
        <v>1969</v>
      </c>
      <c r="G13" s="49">
        <f t="shared" si="0"/>
        <v>1970</v>
      </c>
      <c r="H13" s="49">
        <f t="shared" si="0"/>
        <v>1971</v>
      </c>
      <c r="I13" s="49">
        <f t="shared" si="0"/>
        <v>1972</v>
      </c>
      <c r="J13" s="49">
        <f t="shared" si="0"/>
        <v>1973</v>
      </c>
      <c r="K13" s="49">
        <f t="shared" si="0"/>
        <v>1974</v>
      </c>
      <c r="L13" s="49">
        <f t="shared" si="0"/>
        <v>1975</v>
      </c>
      <c r="M13" s="49">
        <f t="shared" si="0"/>
        <v>1976</v>
      </c>
      <c r="N13" s="49">
        <f t="shared" si="0"/>
        <v>1977</v>
      </c>
      <c r="O13" s="49">
        <f t="shared" si="0"/>
        <v>1978</v>
      </c>
      <c r="P13" s="49">
        <f t="shared" si="0"/>
        <v>1979</v>
      </c>
      <c r="Q13" s="49">
        <f t="shared" si="0"/>
        <v>1980</v>
      </c>
      <c r="R13" s="49">
        <f t="shared" si="0"/>
        <v>1981</v>
      </c>
      <c r="S13" s="49">
        <f t="shared" si="0"/>
        <v>1982</v>
      </c>
      <c r="T13" s="49">
        <f t="shared" si="0"/>
        <v>1983</v>
      </c>
      <c r="U13" s="49">
        <f t="shared" si="0"/>
        <v>1984</v>
      </c>
      <c r="V13" s="49">
        <f t="shared" si="0"/>
        <v>1985</v>
      </c>
      <c r="W13" s="49">
        <f t="shared" si="0"/>
        <v>1986</v>
      </c>
      <c r="X13" s="49">
        <f t="shared" si="0"/>
        <v>1987</v>
      </c>
      <c r="Y13" s="49">
        <f t="shared" si="0"/>
        <v>1988</v>
      </c>
      <c r="Z13" s="49">
        <f t="shared" si="0"/>
        <v>1989</v>
      </c>
      <c r="AA13" s="49">
        <f>+AA3</f>
        <v>1990</v>
      </c>
      <c r="AB13" s="49">
        <f t="shared" ref="AB13:BC13" si="1">+AB3</f>
        <v>1991</v>
      </c>
      <c r="AC13" s="49">
        <f t="shared" si="1"/>
        <v>1992</v>
      </c>
      <c r="AD13" s="49">
        <f t="shared" si="1"/>
        <v>1993</v>
      </c>
      <c r="AE13" s="49">
        <f t="shared" si="1"/>
        <v>1994</v>
      </c>
      <c r="AF13" s="49">
        <f t="shared" si="1"/>
        <v>1995</v>
      </c>
      <c r="AG13" s="49">
        <f t="shared" si="1"/>
        <v>1996</v>
      </c>
      <c r="AH13" s="49">
        <f t="shared" si="1"/>
        <v>1997</v>
      </c>
      <c r="AI13" s="49">
        <f t="shared" si="1"/>
        <v>1998</v>
      </c>
      <c r="AJ13" s="49">
        <f t="shared" si="1"/>
        <v>1999</v>
      </c>
      <c r="AK13" s="49">
        <f t="shared" si="1"/>
        <v>2000</v>
      </c>
      <c r="AL13" s="49">
        <f t="shared" si="1"/>
        <v>2001</v>
      </c>
      <c r="AM13" s="49">
        <f t="shared" si="1"/>
        <v>2002</v>
      </c>
      <c r="AN13" s="49">
        <f t="shared" si="1"/>
        <v>2003</v>
      </c>
      <c r="AO13" s="49">
        <f t="shared" si="1"/>
        <v>2004</v>
      </c>
      <c r="AP13" s="49">
        <f t="shared" si="1"/>
        <v>2005</v>
      </c>
      <c r="AQ13" s="49">
        <f t="shared" si="1"/>
        <v>2006</v>
      </c>
      <c r="AR13" s="49">
        <f t="shared" si="1"/>
        <v>2007</v>
      </c>
      <c r="AS13" s="49">
        <f t="shared" si="1"/>
        <v>2008</v>
      </c>
      <c r="AT13" s="49">
        <f t="shared" si="1"/>
        <v>2009</v>
      </c>
      <c r="AU13" s="49">
        <f t="shared" si="1"/>
        <v>2010</v>
      </c>
      <c r="AV13" s="49">
        <f t="shared" si="1"/>
        <v>2011</v>
      </c>
      <c r="AW13" s="49">
        <f t="shared" si="1"/>
        <v>2012</v>
      </c>
      <c r="AX13" s="49">
        <f t="shared" si="1"/>
        <v>2013</v>
      </c>
      <c r="AY13" s="49">
        <f t="shared" si="1"/>
        <v>2014</v>
      </c>
      <c r="AZ13" s="49">
        <f t="shared" si="1"/>
        <v>2015</v>
      </c>
      <c r="BA13" s="49">
        <f t="shared" si="1"/>
        <v>2016</v>
      </c>
      <c r="BB13" s="49">
        <f t="shared" si="1"/>
        <v>2017</v>
      </c>
      <c r="BC13" s="49">
        <f t="shared" si="1"/>
        <v>2018</v>
      </c>
      <c r="BD13" s="49">
        <f t="shared" ref="BD13" si="2">+BD3</f>
        <v>2019</v>
      </c>
      <c r="BE13" s="49">
        <f t="shared" ref="BE13" si="3">+BE3</f>
        <v>2020</v>
      </c>
      <c r="BF13" s="49">
        <f t="shared" ref="BF13" si="4">+BF3</f>
        <v>2021</v>
      </c>
      <c r="BG13" s="49">
        <f t="shared" ref="BG13" si="5">+BG3</f>
        <v>2022</v>
      </c>
      <c r="BH13" s="49">
        <f t="shared" ref="BH13" si="6">+BH3</f>
        <v>2023</v>
      </c>
      <c r="BI13" s="49">
        <f t="shared" ref="BI13:BJ13" si="7">+BI3</f>
        <v>2024</v>
      </c>
      <c r="BJ13" s="49">
        <f t="shared" si="7"/>
        <v>2025</v>
      </c>
    </row>
    <row r="14" spans="1:106" s="36" customFormat="1" ht="14.25">
      <c r="A14" s="38" t="s">
        <v>1</v>
      </c>
      <c r="B14" s="37">
        <f>+aux!B4/aux!$B$4*100</f>
        <v>100</v>
      </c>
      <c r="C14" s="37">
        <f>+aux!C4/aux!$B$4*100</f>
        <v>88.01410355799139</v>
      </c>
      <c r="D14" s="37">
        <f>+aux!D4/aux!$B$4*100</f>
        <v>87.40056645840329</v>
      </c>
      <c r="E14" s="37">
        <f>+aux!E4/aux!$B$4*100</f>
        <v>87.750782036275353</v>
      </c>
      <c r="F14" s="37">
        <f>+aux!F4/aux!$B$4*100</f>
        <v>97.03375569123331</v>
      </c>
      <c r="G14" s="37">
        <f>+aux!G4/aux!$B$4*100</f>
        <v>100.59856030441358</v>
      </c>
      <c r="H14" s="37">
        <f>+aux!H4/aux!$B$4*100</f>
        <v>101.62027645281562</v>
      </c>
      <c r="I14" s="37">
        <f>+aux!I4/aux!$B$4*100</f>
        <v>110.79988566894612</v>
      </c>
      <c r="J14" s="37">
        <f>+aux!J4/aux!$B$4*100</f>
        <v>103.15451817378853</v>
      </c>
      <c r="K14" s="37">
        <f>+aux!K4/aux!$B$4*100</f>
        <v>99.491443687352458</v>
      </c>
      <c r="L14" s="37">
        <f>+aux!L4/aux!$B$4*100</f>
        <v>105.39086877892674</v>
      </c>
      <c r="M14" s="37">
        <f>+aux!M4/aux!$B$4*100</f>
        <v>107.17934773601803</v>
      </c>
      <c r="N14" s="37">
        <f>+aux!N4/aux!$B$4*100</f>
        <v>105.6541903006428</v>
      </c>
      <c r="O14" s="37">
        <f>+aux!O4/aux!$B$4*100</f>
        <v>108.26823440157575</v>
      </c>
      <c r="P14" s="37">
        <f>+aux!P4/aux!$B$4*100</f>
        <v>117.60217417235306</v>
      </c>
      <c r="Q14" s="37">
        <f>+aux!Q4/aux!$B$4*100</f>
        <v>106.53626624813481</v>
      </c>
      <c r="R14" s="37">
        <f>+aux!R4/aux!$B$4*100</f>
        <v>100.65104046783253</v>
      </c>
      <c r="S14" s="37">
        <f>+aux!S4/aux!$B$4*100</f>
        <v>94.040074384749389</v>
      </c>
      <c r="T14" s="37">
        <f>+aux!T4/aux!$B$4*100</f>
        <v>74.999759593793314</v>
      </c>
      <c r="U14" s="37">
        <f>+aux!U4/aux!$B$4*100</f>
        <v>67.222874558496585</v>
      </c>
      <c r="V14" s="37">
        <f>+aux!V4/aux!$B$4*100</f>
        <v>63.147488082501681</v>
      </c>
      <c r="W14" s="37">
        <f>+aux!W4/aux!$B$4*100</f>
        <v>62.173014311228037</v>
      </c>
      <c r="X14" s="37">
        <f>+aux!X4/aux!$B$4*100</f>
        <v>69.551745748032616</v>
      </c>
      <c r="Y14" s="37">
        <f>+aux!Y4/aux!$B$4*100</f>
        <v>90.824155442765814</v>
      </c>
      <c r="Z14" s="37">
        <f>+aux!Z4/aux!$B$4*100</f>
        <v>97.902593952280085</v>
      </c>
      <c r="AA14" s="37">
        <f>+aux!AA4/aux!$B$4*100</f>
        <v>74.269681749240576</v>
      </c>
      <c r="AB14" s="37">
        <f>+aux!AB4/aux!$B$4*100</f>
        <v>85.09219629177008</v>
      </c>
      <c r="AC14" s="37">
        <f>+aux!AC4/aux!$B$4*100</f>
        <v>92.95280406730474</v>
      </c>
      <c r="AD14" s="37">
        <f>+aux!AD4/aux!$B$4*100</f>
        <v>87.277171579035041</v>
      </c>
      <c r="AE14" s="37">
        <f>+aux!AE4/aux!$B$4*100</f>
        <v>80.888565892067632</v>
      </c>
      <c r="AF14" s="37">
        <f>+aux!AF4/aux!$B$4*100</f>
        <v>90.72383955924029</v>
      </c>
      <c r="AG14" s="37">
        <f>+aux!AG4/aux!$B$4*100</f>
        <v>105.40034180647568</v>
      </c>
      <c r="AH14" s="37">
        <f>+aux!AH4/aux!$B$4*100</f>
        <v>106.72280100442737</v>
      </c>
      <c r="AI14" s="37">
        <f>+aux!AI4/aux!$B$4*100</f>
        <v>110.26198956903043</v>
      </c>
      <c r="AJ14" s="37">
        <f>+aux!AJ4/aux!$B$4*100</f>
        <v>131.69945091222391</v>
      </c>
      <c r="AK14" s="37">
        <f>+aux!AK4/aux!$B$4*100</f>
        <v>105.4680852065069</v>
      </c>
      <c r="AL14" s="37">
        <f>+aux!AL4/aux!$B$4*100</f>
        <v>92.111546024694107</v>
      </c>
      <c r="AM14" s="37">
        <f>+aux!AM4/aux!$B$4*100</f>
        <v>83.834493318855763</v>
      </c>
      <c r="AN14" s="37">
        <f>+aux!AN4/aux!$B$4*100</f>
        <v>82.722895939303882</v>
      </c>
      <c r="AO14" s="37">
        <f>+aux!AO4/aux!$B$4*100</f>
        <v>106.27922597794688</v>
      </c>
      <c r="AP14" s="37">
        <f>+aux!AP4/aux!$B$4*100</f>
        <v>105.58196613812083</v>
      </c>
      <c r="AQ14" s="37">
        <f>+aux!AQ4/aux!$B$4*100</f>
        <v>124.41430398515745</v>
      </c>
      <c r="AR14" s="37">
        <f>+aux!AR4/aux!$B$4*100</f>
        <v>114.55998196237347</v>
      </c>
      <c r="AS14" s="37">
        <f>+aux!AS4/aux!$B$4*100</f>
        <v>153.61277332395443</v>
      </c>
      <c r="AT14" s="37">
        <f>+aux!AT4/aux!$B$4*100</f>
        <v>148.42730351600727</v>
      </c>
      <c r="AU14" s="37">
        <f>+aux!AU4/aux!$B$4*100</f>
        <v>122.08788800794505</v>
      </c>
      <c r="AV14" s="37">
        <f>+aux!AV4/aux!$B$4*100</f>
        <v>148.05544114948134</v>
      </c>
      <c r="AW14" s="37">
        <f>+aux!AW4/aux!$B$4*100</f>
        <v>167.54593958008914</v>
      </c>
      <c r="AX14" s="37">
        <f>+aux!AX4/aux!$B$4*100</f>
        <v>143.93052076485594</v>
      </c>
      <c r="AY14" s="37">
        <f>+aux!AY4/aux!$B$4*100</f>
        <v>126.51946441179969</v>
      </c>
      <c r="AZ14" s="37">
        <f>+aux!AZ4/aux!$B$4*100</f>
        <v>129.34003278936061</v>
      </c>
      <c r="BA14" s="37">
        <f>+aux!BA4/aux!$B$4*100</f>
        <v>127.98285279713133</v>
      </c>
      <c r="BB14" s="37">
        <f>+aux!BB4/aux!$B$4*100</f>
        <v>118.71950038066021</v>
      </c>
      <c r="BC14" s="37">
        <f>+aux!BC4/aux!$B$4*100</f>
        <v>127.92632153337831</v>
      </c>
      <c r="BD14" s="37">
        <f>+aux!BD4/aux!$B$4*100</f>
        <v>125.07864351974331</v>
      </c>
      <c r="BE14" s="37">
        <f>+aux!BE4/aux!$B$4*100</f>
        <v>126.66988708683127</v>
      </c>
      <c r="BF14" s="37">
        <f>+aux!BF4/aux!$B$4*100</f>
        <v>155.04180919685712</v>
      </c>
      <c r="BG14" s="37">
        <f>+aux!BG4/aux!$B$4*100</f>
        <v>147.14832203628765</v>
      </c>
      <c r="BH14" s="37">
        <f>+aux!BH4/aux!$B$4*100</f>
        <v>143.24531192551871</v>
      </c>
      <c r="BI14" s="37">
        <f>+aux!BI4/aux!$B$4*100</f>
        <v>139.854663706499</v>
      </c>
      <c r="BJ14" s="37">
        <f>+aux!BJ4/aux!$B$4*100</f>
        <v>144.83876518369797</v>
      </c>
    </row>
    <row r="15" spans="1:106" s="36" customFormat="1" ht="14.25">
      <c r="A15" s="38" t="s">
        <v>7</v>
      </c>
      <c r="B15" s="37">
        <f>+aux!B5/aux!$B$5*100</f>
        <v>100</v>
      </c>
      <c r="C15" s="37">
        <f>+aux!C5/aux!$B$5*100</f>
        <v>103.35026539581074</v>
      </c>
      <c r="D15" s="37">
        <f>+aux!D5/aux!$B$5*100</f>
        <v>99.109639860738525</v>
      </c>
      <c r="E15" s="37">
        <f>+aux!E5/aux!$B$5*100</f>
        <v>100.69059985160665</v>
      </c>
      <c r="F15" s="37">
        <f>+aux!F5/aux!$B$5*100</f>
        <v>106.80326465384395</v>
      </c>
      <c r="G15" s="37">
        <f>+aux!G5/aux!$B$5*100</f>
        <v>111.83151646595515</v>
      </c>
      <c r="H15" s="37">
        <f>+aux!H5/aux!$B$5*100</f>
        <v>111.96559145572367</v>
      </c>
      <c r="I15" s="37">
        <f>+aux!I5/aux!$B$5*100</f>
        <v>110.22694158840285</v>
      </c>
      <c r="J15" s="37">
        <f>+aux!J5/aux!$B$5*100</f>
        <v>110.6291665577084</v>
      </c>
      <c r="K15" s="37">
        <f>+aux!K5/aux!$B$5*100</f>
        <v>114.10646629234999</v>
      </c>
      <c r="L15" s="37">
        <f>+aux!L5/aux!$B$5*100</f>
        <v>120.79724078176612</v>
      </c>
      <c r="M15" s="37">
        <f>+aux!M5/aux!$B$5*100</f>
        <v>125.61096541442298</v>
      </c>
      <c r="N15" s="37">
        <f>+aux!N5/aux!$B$5*100</f>
        <v>127.0857903018767</v>
      </c>
      <c r="O15" s="37">
        <f>+aux!O5/aux!$B$5*100</f>
        <v>133.77223979162284</v>
      </c>
      <c r="P15" s="37">
        <f>+aux!P5/aux!$B$5*100</f>
        <v>142.02433916189173</v>
      </c>
      <c r="Q15" s="37">
        <f>+aux!Q5/aux!$B$5*100</f>
        <v>150.54458851169764</v>
      </c>
      <c r="R15" s="37">
        <f>+aux!R5/aux!$B$5*100</f>
        <v>153.40341329353606</v>
      </c>
      <c r="S15" s="37">
        <f>+aux!S5/aux!$B$5*100</f>
        <v>138.99683939292515</v>
      </c>
      <c r="T15" s="37">
        <f>+aux!T5/aux!$B$5*100</f>
        <v>130.86151501374499</v>
      </c>
      <c r="U15" s="37">
        <f>+aux!U5/aux!$B$5*100</f>
        <v>129.43217428413308</v>
      </c>
      <c r="V15" s="37">
        <f>+aux!V5/aux!$B$5*100</f>
        <v>131.34194060344754</v>
      </c>
      <c r="W15" s="37">
        <f>+aux!W5/aux!$B$5*100</f>
        <v>142.9743570944907</v>
      </c>
      <c r="X15" s="37">
        <f>+aux!X5/aux!$B$5*100</f>
        <v>154.31657862529434</v>
      </c>
      <c r="Y15" s="37">
        <f>+aux!Y5/aux!$B$5*100</f>
        <v>154.30315058086163</v>
      </c>
      <c r="Z15" s="37">
        <f>+aux!Z5/aux!$B$5*100</f>
        <v>156.00650468628658</v>
      </c>
      <c r="AA15" s="37">
        <f>+aux!AA5/aux!$B$5*100</f>
        <v>156.47038748323229</v>
      </c>
      <c r="AB15" s="37">
        <f>+aux!AB5/aux!$B$5*100</f>
        <v>162.00757484709109</v>
      </c>
      <c r="AC15" s="37">
        <f>+aux!AC5/aux!$B$5*100</f>
        <v>174.85734886898274</v>
      </c>
      <c r="AD15" s="37">
        <f>+aux!AD5/aux!$B$5*100</f>
        <v>179.50426354329917</v>
      </c>
      <c r="AE15" s="37">
        <f>+aux!AE5/aux!$B$5*100</f>
        <v>192.57458406136158</v>
      </c>
      <c r="AF15" s="37">
        <f>+aux!AF5/aux!$B$5*100</f>
        <v>189.78687634976404</v>
      </c>
      <c r="AG15" s="37">
        <f>+aux!AG5/aux!$B$5*100</f>
        <v>200.37310816595718</v>
      </c>
      <c r="AH15" s="37">
        <f>+aux!AH5/aux!$B$5*100</f>
        <v>210.48737048034502</v>
      </c>
      <c r="AI15" s="37">
        <f>+aux!AI5/aux!$B$5*100</f>
        <v>219.61548101816692</v>
      </c>
      <c r="AJ15" s="37">
        <f>+aux!AJ5/aux!$B$5*100</f>
        <v>215.36416587728499</v>
      </c>
      <c r="AK15" s="37">
        <f>+aux!AK5/aux!$B$5*100</f>
        <v>211.02647786283205</v>
      </c>
      <c r="AL15" s="37">
        <f>+aux!AL5/aux!$B$5*100</f>
        <v>203.05568289971529</v>
      </c>
      <c r="AM15" s="37">
        <f>+aux!AM5/aux!$B$5*100</f>
        <v>187.01813263836544</v>
      </c>
      <c r="AN15" s="37">
        <f>+aux!AN5/aux!$B$5*100</f>
        <v>188.47730465808584</v>
      </c>
      <c r="AO15" s="37">
        <f>+aux!AO5/aux!$B$5*100</f>
        <v>197.6150388676248</v>
      </c>
      <c r="AP15" s="37">
        <f>+aux!AP5/aux!$B$5*100</f>
        <v>212.21554292245219</v>
      </c>
      <c r="AQ15" s="37">
        <f>+aux!AQ5/aux!$B$5*100</f>
        <v>221.83070678312319</v>
      </c>
      <c r="AR15" s="37">
        <f>+aux!AR5/aux!$B$5*100</f>
        <v>237.96355766076024</v>
      </c>
      <c r="AS15" s="37">
        <f>+aux!AS5/aux!$B$5*100</f>
        <v>256.53011915442397</v>
      </c>
      <c r="AT15" s="37">
        <f>+aux!AT5/aux!$B$5*100</f>
        <v>268.90698741977508</v>
      </c>
      <c r="AU15" s="37">
        <f>+aux!AU5/aux!$B$5*100</f>
        <v>291.28026719341665</v>
      </c>
      <c r="AV15" s="37">
        <f>+aux!AV5/aux!$B$5*100</f>
        <v>308.13473791531135</v>
      </c>
      <c r="AW15" s="37">
        <f>+aux!AW5/aux!$B$5*100</f>
        <v>320.74337337733959</v>
      </c>
      <c r="AX15" s="37">
        <f>+aux!AX5/aux!$B$5*100</f>
        <v>337.55926823302087</v>
      </c>
      <c r="AY15" s="37">
        <f>+aux!AY5/aux!$B$5*100</f>
        <v>351.75996935894233</v>
      </c>
      <c r="AZ15" s="37">
        <f>+aux!AZ5/aux!$B$5*100</f>
        <v>351.88125223843753</v>
      </c>
      <c r="BA15" s="37">
        <f>+aux!BA5/aux!$B$5*100</f>
        <v>359.08553767388941</v>
      </c>
      <c r="BB15" s="37">
        <f>+aux!BB5/aux!$B$5*100</f>
        <v>365.33497794696592</v>
      </c>
      <c r="BC15" s="37">
        <f>+aux!BC5/aux!$B$5*100</f>
        <v>365.93696837345146</v>
      </c>
      <c r="BD15" s="37">
        <f>+aux!BD5/aux!$B$5*100</f>
        <v>369.33414799411486</v>
      </c>
      <c r="BE15" s="37">
        <f>+aux!BE5/aux!$B$5*100</f>
        <v>342.16102692840104</v>
      </c>
      <c r="BF15" s="37">
        <f>+aux!BF5/aux!$B$5*100</f>
        <v>362.15785221090869</v>
      </c>
      <c r="BG15" s="37">
        <f>+aux!BG5/aux!$B$5*100</f>
        <v>378.83967567686005</v>
      </c>
      <c r="BH15" s="37">
        <f>+aux!BH5/aux!$B$5*100</f>
        <v>381.72548407259342</v>
      </c>
      <c r="BI15" s="37">
        <f>+aux!BI5/aux!$B$5*100</f>
        <v>394.42075396433074</v>
      </c>
      <c r="BJ15" s="37">
        <f>+aux!BJ5/aux!$B$5*100</f>
        <v>401.46002548677615</v>
      </c>
    </row>
  </sheetData>
  <phoneticPr fontId="0" type="noConversion"/>
  <printOptions horizontalCentered="1"/>
  <pageMargins left="0.98425196850393704" right="0.98425196850393704" top="0.98425196850393704" bottom="0.98425196850393704" header="0.51181102362204722" footer="0.51181102362204722"/>
  <pageSetup paperSize="9" scale="3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2</vt:i4>
      </vt:variant>
      <vt:variant>
        <vt:lpstr>Gráficos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Tabla</vt:lpstr>
      <vt:lpstr>aux</vt:lpstr>
      <vt:lpstr>Gráfico1</vt:lpstr>
      <vt:lpstr>Gráfico2</vt:lpstr>
      <vt:lpstr>aux!A_impresión_IM</vt:lpstr>
      <vt:lpstr>Tabla!A_impresión_IM</vt:lpstr>
      <vt:lpstr>aux!Área_de_impresión</vt:lpstr>
      <vt:lpstr>Tabla!Área_de_impresión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MIEM-DNE</dc:creator>
  <cp:lastModifiedBy>Gabriela Horta</cp:lastModifiedBy>
  <cp:lastPrinted>2007-06-05T14:58:55Z</cp:lastPrinted>
  <dcterms:created xsi:type="dcterms:W3CDTF">2011-12-20T18:43:14Z</dcterms:created>
  <dcterms:modified xsi:type="dcterms:W3CDTF">2026-07-13T21:02:17Z</dcterms:modified>
</cp:coreProperties>
</file>