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795" yWindow="15" windowWidth="14430" windowHeight="9450" tabRatio="673"/>
  </bookViews>
  <sheets>
    <sheet name="edad sexo tipo de afiliacion" sheetId="1" r:id="rId1"/>
    <sheet name="edad y sexo Fonasa-No Fonasa" sheetId="2" r:id="rId2"/>
  </sheets>
  <calcPr calcId="144525"/>
</workbook>
</file>

<file path=xl/calcChain.xml><?xml version="1.0" encoding="utf-8"?>
<calcChain xmlns="http://schemas.openxmlformats.org/spreadsheetml/2006/main">
  <c r="I7" i="1" l="1"/>
  <c r="I8" i="1"/>
  <c r="I9" i="1"/>
  <c r="I16" i="1"/>
  <c r="I10" i="1"/>
  <c r="I11" i="1"/>
  <c r="I12" i="1"/>
  <c r="I13" i="1"/>
  <c r="I14" i="1"/>
  <c r="I15" i="1"/>
  <c r="D16" i="1"/>
  <c r="D28" i="1"/>
  <c r="E16" i="1"/>
  <c r="E28" i="1"/>
  <c r="F16" i="1"/>
  <c r="G16" i="1"/>
  <c r="H16" i="1"/>
  <c r="H28" i="1"/>
  <c r="I17" i="1"/>
  <c r="I18" i="1"/>
  <c r="I19" i="1"/>
  <c r="I20" i="1"/>
  <c r="I21" i="1"/>
  <c r="I22" i="1"/>
  <c r="I23" i="1"/>
  <c r="I24" i="1"/>
  <c r="I25" i="1"/>
  <c r="D26" i="1"/>
  <c r="E26" i="1"/>
  <c r="F26" i="1"/>
  <c r="F28" i="1"/>
  <c r="G26" i="1"/>
  <c r="H26" i="1"/>
  <c r="I27" i="1"/>
  <c r="G28" i="1"/>
  <c r="F8" i="2"/>
  <c r="J8" i="2"/>
  <c r="J17" i="2"/>
  <c r="N8" i="2"/>
  <c r="R8" i="2"/>
  <c r="V8" i="2"/>
  <c r="V17" i="2"/>
  <c r="V29" i="2"/>
  <c r="Z8" i="2"/>
  <c r="Z17" i="2"/>
  <c r="Z29" i="2"/>
  <c r="F9" i="2"/>
  <c r="J9" i="2"/>
  <c r="N9" i="2"/>
  <c r="R9" i="2"/>
  <c r="R17" i="2"/>
  <c r="V9" i="2"/>
  <c r="Z9" i="2"/>
  <c r="F10" i="2"/>
  <c r="J10" i="2"/>
  <c r="N10" i="2"/>
  <c r="R10" i="2"/>
  <c r="V10" i="2"/>
  <c r="Z10" i="2"/>
  <c r="F11" i="2"/>
  <c r="J11" i="2"/>
  <c r="N11" i="2"/>
  <c r="R11" i="2"/>
  <c r="V11" i="2"/>
  <c r="Z11" i="2"/>
  <c r="F12" i="2"/>
  <c r="J12" i="2"/>
  <c r="N12" i="2"/>
  <c r="R12" i="2"/>
  <c r="V12" i="2"/>
  <c r="Z12" i="2"/>
  <c r="F13" i="2"/>
  <c r="J13" i="2"/>
  <c r="N13" i="2"/>
  <c r="R13" i="2"/>
  <c r="V13" i="2"/>
  <c r="Z13" i="2"/>
  <c r="F14" i="2"/>
  <c r="J14" i="2"/>
  <c r="N14" i="2"/>
  <c r="R14" i="2"/>
  <c r="V14" i="2"/>
  <c r="Z14" i="2"/>
  <c r="F15" i="2"/>
  <c r="J15" i="2"/>
  <c r="N15" i="2"/>
  <c r="R15" i="2"/>
  <c r="V15" i="2"/>
  <c r="Z15" i="2"/>
  <c r="F16" i="2"/>
  <c r="J16" i="2"/>
  <c r="N16" i="2"/>
  <c r="R16" i="2"/>
  <c r="V16" i="2"/>
  <c r="Z16" i="2"/>
  <c r="C17" i="2"/>
  <c r="D17" i="2"/>
  <c r="E17" i="2"/>
  <c r="E29" i="2"/>
  <c r="G17" i="2"/>
  <c r="G29" i="2"/>
  <c r="H17" i="2"/>
  <c r="I17" i="2"/>
  <c r="K17" i="2"/>
  <c r="L17" i="2"/>
  <c r="L29" i="2"/>
  <c r="M17" i="2"/>
  <c r="O17" i="2"/>
  <c r="P17" i="2"/>
  <c r="P29" i="2"/>
  <c r="Q17" i="2"/>
  <c r="Q29" i="2"/>
  <c r="S17" i="2"/>
  <c r="T17" i="2"/>
  <c r="U17" i="2"/>
  <c r="U29" i="2"/>
  <c r="W17" i="2"/>
  <c r="W29" i="2"/>
  <c r="X17" i="2"/>
  <c r="Y17" i="2"/>
  <c r="F18" i="2"/>
  <c r="J18" i="2"/>
  <c r="J27" i="2"/>
  <c r="N18" i="2"/>
  <c r="N27" i="2"/>
  <c r="N29" i="2"/>
  <c r="R18" i="2"/>
  <c r="V18" i="2"/>
  <c r="Z18" i="2"/>
  <c r="F19" i="2"/>
  <c r="J19" i="2"/>
  <c r="N19" i="2"/>
  <c r="R19" i="2"/>
  <c r="V19" i="2"/>
  <c r="Z19" i="2"/>
  <c r="F20" i="2"/>
  <c r="J20" i="2"/>
  <c r="N20" i="2"/>
  <c r="R20" i="2"/>
  <c r="V20" i="2"/>
  <c r="Z20" i="2"/>
  <c r="F21" i="2"/>
  <c r="J21" i="2"/>
  <c r="N21" i="2"/>
  <c r="R21" i="2"/>
  <c r="V21" i="2"/>
  <c r="Z21" i="2"/>
  <c r="F22" i="2"/>
  <c r="J22" i="2"/>
  <c r="N22" i="2"/>
  <c r="R22" i="2"/>
  <c r="V22" i="2"/>
  <c r="Z22" i="2"/>
  <c r="F23" i="2"/>
  <c r="J23" i="2"/>
  <c r="N23" i="2"/>
  <c r="R23" i="2"/>
  <c r="V23" i="2"/>
  <c r="Z23" i="2"/>
  <c r="F24" i="2"/>
  <c r="J24" i="2"/>
  <c r="N24" i="2"/>
  <c r="R24" i="2"/>
  <c r="V24" i="2"/>
  <c r="Z24" i="2"/>
  <c r="F25" i="2"/>
  <c r="J25" i="2"/>
  <c r="N25" i="2"/>
  <c r="R25" i="2"/>
  <c r="V25" i="2"/>
  <c r="Z25" i="2"/>
  <c r="F26" i="2"/>
  <c r="J26" i="2"/>
  <c r="N26" i="2"/>
  <c r="R26" i="2"/>
  <c r="V26" i="2"/>
  <c r="Z26" i="2"/>
  <c r="C27" i="2"/>
  <c r="D27" i="2"/>
  <c r="D29" i="2"/>
  <c r="E27" i="2"/>
  <c r="G27" i="2"/>
  <c r="H27" i="2"/>
  <c r="H29" i="2"/>
  <c r="I27" i="2"/>
  <c r="K27" i="2"/>
  <c r="K29" i="2"/>
  <c r="L27" i="2"/>
  <c r="M27" i="2"/>
  <c r="O27" i="2"/>
  <c r="O29" i="2"/>
  <c r="P27" i="2"/>
  <c r="Q27" i="2"/>
  <c r="S27" i="2"/>
  <c r="S29" i="2"/>
  <c r="T27" i="2"/>
  <c r="T29" i="2"/>
  <c r="U27" i="2"/>
  <c r="W27" i="2"/>
  <c r="X27" i="2"/>
  <c r="X29" i="2"/>
  <c r="Y27" i="2"/>
  <c r="F28" i="2"/>
  <c r="J28" i="2"/>
  <c r="N28" i="2"/>
  <c r="R28" i="2"/>
  <c r="V28" i="2"/>
  <c r="Z28" i="2"/>
  <c r="I29" i="2"/>
  <c r="M29" i="2"/>
  <c r="Y29" i="2"/>
  <c r="Z27" i="2"/>
  <c r="V27" i="2"/>
  <c r="R27" i="2"/>
  <c r="N17" i="2"/>
  <c r="F27" i="2"/>
  <c r="F17" i="2"/>
  <c r="F29" i="2"/>
  <c r="I26" i="1"/>
  <c r="I28" i="1"/>
  <c r="R29" i="2"/>
  <c r="J29" i="2"/>
  <c r="C29" i="2"/>
</calcChain>
</file>

<file path=xl/sharedStrings.xml><?xml version="1.0" encoding="utf-8"?>
<sst xmlns="http://schemas.openxmlformats.org/spreadsheetml/2006/main" count="94" uniqueCount="33">
  <si>
    <t>TOTAL SEGUROS PRIVADOS INTEGRALES</t>
  </si>
  <si>
    <t>SEXO</t>
  </si>
  <si>
    <t>EDAD</t>
  </si>
  <si>
    <t>INDIVIDUAL</t>
  </si>
  <si>
    <t>COLECTIVO</t>
  </si>
  <si>
    <t>FONASA</t>
  </si>
  <si>
    <t>SIN DATOS</t>
  </si>
  <si>
    <t>PARCIAL MÉDICA O QUIRÚRGICA</t>
  </si>
  <si>
    <t>TOTAL</t>
  </si>
  <si>
    <t>SEXO MASCULINO</t>
  </si>
  <si>
    <t>&lt; 1</t>
  </si>
  <si>
    <t>1 a 4</t>
  </si>
  <si>
    <t>5 a 14</t>
  </si>
  <si>
    <t>15 a 19</t>
  </si>
  <si>
    <t>20 a 44</t>
  </si>
  <si>
    <t>45 a 64</t>
  </si>
  <si>
    <t>65 a 74</t>
  </si>
  <si>
    <t>&gt; 74</t>
  </si>
  <si>
    <t>s/d</t>
  </si>
  <si>
    <t>Total</t>
  </si>
  <si>
    <t>SEXO FEMENINO</t>
  </si>
  <si>
    <t>INSTITUCION</t>
  </si>
  <si>
    <t>SUMMUM</t>
  </si>
  <si>
    <t>MEDICINA PERSONALIZADA</t>
  </si>
  <si>
    <t>BLUE CROSS &amp; BLUE SHIELD</t>
  </si>
  <si>
    <t>SEGURO AMERICANO</t>
  </si>
  <si>
    <t>COPHAMI</t>
  </si>
  <si>
    <t>HOSPITAL BRITANICO</t>
  </si>
  <si>
    <t>NO FONASA</t>
  </si>
  <si>
    <t>Sin datos</t>
  </si>
  <si>
    <t>Estructura por edad y sexo por tipo de afiliación - Abril 2022</t>
  </si>
  <si>
    <t>Afiliados FONASA-NO FONASA por edad y sexo por Institución - Abril 2022</t>
  </si>
  <si>
    <t>Fuente: SINADI, AES - MSP.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</si>
</sst>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;\-#,##0.00\ ;\-00\ ;@\ "/>
    <numFmt numFmtId="165" formatCode="_ * #,##0_ ;_ * \-#,##0_ ;_ * \-??_ ;_ @_ "/>
    <numFmt numFmtId="166" formatCode="_ * #,##0.00_ ;_ * \-#,##0.00_ ;_ * \-??_ ;_ @_ "/>
  </numFmts>
  <fonts count="22" x14ac:knownFonts="1">
    <font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sz val="10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9"/>
      <color indexed="8"/>
      <name val="Tahoma"/>
      <family val="2"/>
    </font>
    <font>
      <sz val="10"/>
      <color indexed="23"/>
      <name val="Tahoma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0.5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4"/>
      </patternFill>
    </fill>
    <fill>
      <patternFill patternType="solid">
        <fgColor theme="7" tint="0.59999389629810485"/>
        <bgColor indexed="24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7" tint="0.39997558519241921"/>
        <bgColor indexed="36"/>
      </patternFill>
    </fill>
    <fill>
      <patternFill patternType="solid">
        <fgColor theme="7" tint="0.39997558519241921"/>
        <bgColor indexed="26"/>
      </patternFill>
    </fill>
    <fill>
      <patternFill patternType="solid">
        <fgColor theme="6" tint="0.39997558519241921"/>
        <bgColor indexed="27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6" tint="0.39997558519241921"/>
        <bgColor indexed="49"/>
      </patternFill>
    </fill>
    <fill>
      <patternFill patternType="solid">
        <fgColor theme="6" tint="0.79998168889431442"/>
        <bgColor indexed="27"/>
      </patternFill>
    </fill>
    <fill>
      <patternFill patternType="solid">
        <fgColor theme="6" tint="0.79998168889431442"/>
        <bgColor indexed="49"/>
      </patternFill>
    </fill>
    <fill>
      <patternFill patternType="solid">
        <fgColor theme="4" tint="0.79998168889431442"/>
        <bgColor indexed="49"/>
      </patternFill>
    </fill>
  </fills>
  <borders count="3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166" fontId="16" fillId="0" borderId="0" applyFill="0" applyBorder="0" applyAlignment="0" applyProtection="0"/>
    <xf numFmtId="164" fontId="1" fillId="0" borderId="0" applyBorder="0" applyProtection="0"/>
    <xf numFmtId="0" fontId="1" fillId="0" borderId="0"/>
    <xf numFmtId="0" fontId="2" fillId="0" borderId="0"/>
    <xf numFmtId="0" fontId="3" fillId="0" borderId="0" applyBorder="0" applyProtection="0"/>
  </cellStyleXfs>
  <cellXfs count="90">
    <xf numFmtId="0" fontId="0" fillId="0" borderId="0" xfId="0"/>
    <xf numFmtId="0" fontId="0" fillId="0" borderId="0" xfId="0" applyBorder="1"/>
    <xf numFmtId="165" fontId="0" fillId="0" borderId="0" xfId="0" applyNumberFormat="1"/>
    <xf numFmtId="0" fontId="11" fillId="0" borderId="0" xfId="0" applyFont="1"/>
    <xf numFmtId="3" fontId="12" fillId="2" borderId="0" xfId="0" applyNumberFormat="1" applyFont="1" applyFill="1" applyBorder="1"/>
    <xf numFmtId="3" fontId="12" fillId="2" borderId="0" xfId="0" applyNumberFormat="1" applyFont="1" applyFill="1"/>
    <xf numFmtId="3" fontId="8" fillId="2" borderId="1" xfId="1" applyNumberFormat="1" applyFont="1" applyFill="1" applyBorder="1" applyAlignment="1" applyProtection="1">
      <alignment vertical="center"/>
    </xf>
    <xf numFmtId="3" fontId="9" fillId="2" borderId="1" xfId="1" applyNumberFormat="1" applyFont="1" applyFill="1" applyBorder="1" applyAlignment="1" applyProtection="1">
      <alignment vertical="center"/>
    </xf>
    <xf numFmtId="0" fontId="8" fillId="3" borderId="2" xfId="5" applyNumberFormat="1" applyFont="1" applyFill="1" applyBorder="1" applyAlignment="1" applyProtection="1">
      <alignment horizontal="center" vertical="center"/>
    </xf>
    <xf numFmtId="0" fontId="9" fillId="4" borderId="2" xfId="5" applyNumberFormat="1" applyFont="1" applyFill="1" applyBorder="1" applyAlignment="1" applyProtection="1">
      <alignment horizontal="center" vertical="center"/>
    </xf>
    <xf numFmtId="3" fontId="9" fillId="4" borderId="2" xfId="2" applyNumberFormat="1" applyFont="1" applyFill="1" applyBorder="1" applyAlignment="1" applyProtection="1">
      <alignment horizontal="center" vertical="center"/>
    </xf>
    <xf numFmtId="3" fontId="7" fillId="4" borderId="2" xfId="2" applyNumberFormat="1" applyFont="1" applyFill="1" applyBorder="1" applyAlignment="1" applyProtection="1">
      <alignment horizontal="center" vertical="center"/>
    </xf>
    <xf numFmtId="3" fontId="9" fillId="4" borderId="1" xfId="1" applyNumberFormat="1" applyFont="1" applyFill="1" applyBorder="1" applyAlignment="1" applyProtection="1">
      <alignment vertical="center"/>
    </xf>
    <xf numFmtId="3" fontId="12" fillId="5" borderId="0" xfId="0" applyNumberFormat="1" applyFont="1" applyFill="1" applyBorder="1"/>
    <xf numFmtId="3" fontId="12" fillId="5" borderId="0" xfId="0" applyNumberFormat="1" applyFont="1" applyFill="1"/>
    <xf numFmtId="3" fontId="7" fillId="6" borderId="1" xfId="1" applyNumberFormat="1" applyFont="1" applyFill="1" applyBorder="1" applyAlignment="1" applyProtection="1">
      <alignment vertical="center"/>
    </xf>
    <xf numFmtId="3" fontId="13" fillId="7" borderId="0" xfId="1" applyNumberFormat="1" applyFont="1" applyFill="1" applyBorder="1" applyAlignment="1" applyProtection="1"/>
    <xf numFmtId="3" fontId="13" fillId="7" borderId="0" xfId="0" applyNumberFormat="1" applyFont="1" applyFill="1"/>
    <xf numFmtId="3" fontId="14" fillId="7" borderId="0" xfId="1" applyNumberFormat="1" applyFont="1" applyFill="1" applyBorder="1" applyAlignment="1" applyProtection="1"/>
    <xf numFmtId="3" fontId="15" fillId="7" borderId="0" xfId="0" applyNumberFormat="1" applyFont="1" applyFill="1" applyAlignment="1"/>
    <xf numFmtId="3" fontId="12" fillId="7" borderId="0" xfId="0" applyNumberFormat="1" applyFont="1" applyFill="1"/>
    <xf numFmtId="3" fontId="12" fillId="8" borderId="0" xfId="0" applyNumberFormat="1" applyFont="1" applyFill="1" applyBorder="1"/>
    <xf numFmtId="3" fontId="12" fillId="8" borderId="0" xfId="0" applyNumberFormat="1" applyFont="1" applyFill="1"/>
    <xf numFmtId="3" fontId="12" fillId="9" borderId="0" xfId="0" applyNumberFormat="1" applyFont="1" applyFill="1" applyBorder="1"/>
    <xf numFmtId="3" fontId="12" fillId="9" borderId="0" xfId="0" applyNumberFormat="1" applyFont="1" applyFill="1"/>
    <xf numFmtId="3" fontId="8" fillId="2" borderId="3" xfId="1" applyNumberFormat="1" applyFont="1" applyFill="1" applyBorder="1" applyAlignment="1" applyProtection="1">
      <alignment vertical="center"/>
    </xf>
    <xf numFmtId="3" fontId="9" fillId="4" borderId="3" xfId="1" applyNumberFormat="1" applyFont="1" applyFill="1" applyBorder="1" applyAlignment="1" applyProtection="1">
      <alignment vertical="center"/>
    </xf>
    <xf numFmtId="3" fontId="7" fillId="6" borderId="3" xfId="1" applyNumberFormat="1" applyFont="1" applyFill="1" applyBorder="1" applyAlignment="1" applyProtection="1">
      <alignment vertical="center"/>
    </xf>
    <xf numFmtId="0" fontId="0" fillId="0" borderId="0" xfId="0" applyFill="1" applyBorder="1"/>
    <xf numFmtId="3" fontId="8" fillId="0" borderId="0" xfId="1" applyNumberFormat="1" applyFont="1" applyFill="1" applyBorder="1" applyAlignment="1" applyProtection="1">
      <alignment vertical="center"/>
    </xf>
    <xf numFmtId="3" fontId="9" fillId="0" borderId="0" xfId="1" applyNumberFormat="1" applyFont="1" applyFill="1" applyBorder="1" applyAlignment="1" applyProtection="1">
      <alignment vertical="center"/>
    </xf>
    <xf numFmtId="3" fontId="7" fillId="0" borderId="0" xfId="1" applyNumberFormat="1" applyFont="1" applyFill="1" applyBorder="1" applyAlignment="1" applyProtection="1">
      <alignment vertical="center"/>
    </xf>
    <xf numFmtId="3" fontId="10" fillId="2" borderId="0" xfId="0" applyNumberFormat="1" applyFont="1" applyFill="1" applyBorder="1" applyAlignment="1">
      <alignment vertical="center"/>
    </xf>
    <xf numFmtId="3" fontId="11" fillId="0" borderId="0" xfId="0" applyNumberFormat="1" applyFont="1"/>
    <xf numFmtId="3" fontId="8" fillId="2" borderId="4" xfId="2" applyNumberFormat="1" applyFont="1" applyFill="1" applyBorder="1" applyAlignment="1" applyProtection="1">
      <alignment horizontal="center" vertical="center"/>
    </xf>
    <xf numFmtId="3" fontId="8" fillId="2" borderId="5" xfId="2" applyNumberFormat="1" applyFont="1" applyFill="1" applyBorder="1" applyAlignment="1" applyProtection="1">
      <alignment horizontal="center" vertical="center"/>
    </xf>
    <xf numFmtId="3" fontId="9" fillId="2" borderId="6" xfId="2" applyNumberFormat="1" applyFont="1" applyFill="1" applyBorder="1" applyAlignment="1" applyProtection="1">
      <alignment horizontal="center" vertical="center"/>
    </xf>
    <xf numFmtId="3" fontId="8" fillId="2" borderId="7" xfId="2" applyNumberFormat="1" applyFont="1" applyFill="1" applyBorder="1" applyAlignment="1" applyProtection="1">
      <alignment horizontal="center" vertical="center"/>
    </xf>
    <xf numFmtId="3" fontId="8" fillId="2" borderId="1" xfId="2" applyNumberFormat="1" applyFont="1" applyFill="1" applyBorder="1" applyAlignment="1" applyProtection="1">
      <alignment horizontal="center" vertical="center"/>
    </xf>
    <xf numFmtId="3" fontId="9" fillId="2" borderId="8" xfId="2" applyNumberFormat="1" applyFont="1" applyFill="1" applyBorder="1" applyAlignment="1" applyProtection="1">
      <alignment horizontal="center" vertical="center"/>
    </xf>
    <xf numFmtId="3" fontId="8" fillId="2" borderId="9" xfId="2" applyNumberFormat="1" applyFont="1" applyFill="1" applyBorder="1" applyAlignment="1" applyProtection="1">
      <alignment horizontal="center" vertical="center"/>
    </xf>
    <xf numFmtId="3" fontId="8" fillId="2" borderId="10" xfId="2" applyNumberFormat="1" applyFont="1" applyFill="1" applyBorder="1" applyAlignment="1" applyProtection="1">
      <alignment horizontal="center" vertical="center"/>
    </xf>
    <xf numFmtId="3" fontId="9" fillId="2" borderId="11" xfId="2" applyNumberFormat="1" applyFont="1" applyFill="1" applyBorder="1" applyAlignment="1" applyProtection="1">
      <alignment horizontal="center" vertical="center"/>
    </xf>
    <xf numFmtId="3" fontId="8" fillId="0" borderId="12" xfId="2" applyNumberFormat="1" applyFont="1" applyFill="1" applyBorder="1" applyAlignment="1" applyProtection="1">
      <alignment horizontal="center" vertical="center"/>
    </xf>
    <xf numFmtId="3" fontId="8" fillId="0" borderId="13" xfId="2" applyNumberFormat="1" applyFont="1" applyFill="1" applyBorder="1" applyAlignment="1" applyProtection="1">
      <alignment horizontal="center" vertical="center"/>
    </xf>
    <xf numFmtId="3" fontId="9" fillId="0" borderId="14" xfId="2" applyNumberFormat="1" applyFont="1" applyFill="1" applyBorder="1" applyAlignment="1" applyProtection="1">
      <alignment horizontal="center" vertical="center"/>
    </xf>
    <xf numFmtId="3" fontId="19" fillId="2" borderId="15" xfId="1" applyNumberFormat="1" applyFont="1" applyFill="1" applyBorder="1" applyAlignment="1" applyProtection="1">
      <alignment vertical="center"/>
    </xf>
    <xf numFmtId="3" fontId="19" fillId="2" borderId="16" xfId="1" applyNumberFormat="1" applyFont="1" applyFill="1" applyBorder="1" applyAlignment="1" applyProtection="1">
      <alignment vertical="center"/>
    </xf>
    <xf numFmtId="3" fontId="20" fillId="2" borderId="17" xfId="1" applyNumberFormat="1" applyFont="1" applyFill="1" applyBorder="1" applyAlignment="1" applyProtection="1">
      <alignment vertical="center"/>
    </xf>
    <xf numFmtId="3" fontId="19" fillId="2" borderId="7" xfId="1" applyNumberFormat="1" applyFont="1" applyFill="1" applyBorder="1" applyAlignment="1" applyProtection="1">
      <alignment vertical="center"/>
    </xf>
    <xf numFmtId="3" fontId="19" fillId="2" borderId="1" xfId="1" applyNumberFormat="1" applyFont="1" applyFill="1" applyBorder="1" applyAlignment="1" applyProtection="1">
      <alignment vertical="center"/>
    </xf>
    <xf numFmtId="3" fontId="20" fillId="2" borderId="8" xfId="1" applyNumberFormat="1" applyFont="1" applyFill="1" applyBorder="1" applyAlignment="1" applyProtection="1">
      <alignment vertical="center"/>
    </xf>
    <xf numFmtId="3" fontId="19" fillId="2" borderId="9" xfId="1" applyNumberFormat="1" applyFont="1" applyFill="1" applyBorder="1" applyAlignment="1" applyProtection="1">
      <alignment vertical="center"/>
    </xf>
    <xf numFmtId="3" fontId="19" fillId="2" borderId="10" xfId="1" applyNumberFormat="1" applyFont="1" applyFill="1" applyBorder="1" applyAlignment="1" applyProtection="1">
      <alignment vertical="center"/>
    </xf>
    <xf numFmtId="3" fontId="20" fillId="2" borderId="11" xfId="1" applyNumberFormat="1" applyFont="1" applyFill="1" applyBorder="1" applyAlignment="1" applyProtection="1">
      <alignment vertical="center"/>
    </xf>
    <xf numFmtId="3" fontId="17" fillId="6" borderId="2" xfId="1" applyNumberFormat="1" applyFont="1" applyFill="1" applyBorder="1" applyAlignment="1" applyProtection="1">
      <alignment vertical="center"/>
    </xf>
    <xf numFmtId="3" fontId="19" fillId="3" borderId="18" xfId="4" applyNumberFormat="1" applyFont="1" applyFill="1" applyBorder="1" applyAlignment="1" applyProtection="1">
      <alignment horizontal="center"/>
    </xf>
    <xf numFmtId="3" fontId="19" fillId="3" borderId="19" xfId="4" applyNumberFormat="1" applyFont="1" applyFill="1" applyBorder="1" applyAlignment="1" applyProtection="1">
      <alignment horizontal="center"/>
    </xf>
    <xf numFmtId="3" fontId="20" fillId="4" borderId="19" xfId="4" applyNumberFormat="1" applyFont="1" applyFill="1" applyBorder="1" applyAlignment="1" applyProtection="1">
      <alignment horizontal="center"/>
    </xf>
    <xf numFmtId="3" fontId="20" fillId="4" borderId="20" xfId="4" applyNumberFormat="1" applyFont="1" applyFill="1" applyBorder="1" applyAlignment="1" applyProtection="1">
      <alignment horizontal="center"/>
    </xf>
    <xf numFmtId="0" fontId="7" fillId="4" borderId="2" xfId="5" applyNumberFormat="1" applyFont="1" applyFill="1" applyBorder="1" applyAlignment="1" applyProtection="1">
      <alignment horizontal="center" vertical="center"/>
    </xf>
    <xf numFmtId="0" fontId="10" fillId="2" borderId="0" xfId="5" applyNumberFormat="1" applyFont="1" applyFill="1" applyBorder="1" applyAlignment="1" applyProtection="1">
      <alignment horizontal="right" vertical="center"/>
    </xf>
    <xf numFmtId="0" fontId="4" fillId="2" borderId="0" xfId="3" applyNumberFormat="1" applyFont="1" applyFill="1" applyBorder="1" applyAlignment="1">
      <alignment horizontal="center" vertical="center"/>
    </xf>
    <xf numFmtId="0" fontId="4" fillId="11" borderId="2" xfId="5" applyNumberFormat="1" applyFont="1" applyFill="1" applyBorder="1" applyAlignment="1" applyProtection="1">
      <alignment horizontal="center" vertical="center" wrapText="1"/>
    </xf>
    <xf numFmtId="0" fontId="5" fillId="10" borderId="2" xfId="5" applyNumberFormat="1" applyFont="1" applyFill="1" applyBorder="1" applyAlignment="1" applyProtection="1">
      <alignment horizontal="center" vertical="center" wrapText="1"/>
    </xf>
    <xf numFmtId="0" fontId="6" fillId="10" borderId="2" xfId="5" applyNumberFormat="1" applyFont="1" applyFill="1" applyBorder="1" applyAlignment="1" applyProtection="1">
      <alignment horizontal="center" vertical="center" wrapText="1"/>
    </xf>
    <xf numFmtId="0" fontId="7" fillId="10" borderId="2" xfId="5" applyNumberFormat="1" applyFont="1" applyFill="1" applyBorder="1" applyAlignment="1" applyProtection="1">
      <alignment horizontal="center" vertical="center" wrapText="1"/>
    </xf>
    <xf numFmtId="0" fontId="8" fillId="10" borderId="2" xfId="5" applyNumberFormat="1" applyFont="1" applyFill="1" applyBorder="1" applyAlignment="1" applyProtection="1">
      <alignment horizontal="center" vertical="center" textRotation="90"/>
    </xf>
    <xf numFmtId="0" fontId="9" fillId="0" borderId="2" xfId="5" applyNumberFormat="1" applyFont="1" applyFill="1" applyBorder="1" applyAlignment="1" applyProtection="1">
      <alignment horizontal="center" vertical="center"/>
    </xf>
    <xf numFmtId="3" fontId="10" fillId="2" borderId="26" xfId="0" applyNumberFormat="1" applyFont="1" applyFill="1" applyBorder="1" applyAlignment="1">
      <alignment horizontal="right" vertical="center"/>
    </xf>
    <xf numFmtId="3" fontId="10" fillId="2" borderId="0" xfId="0" applyNumberFormat="1" applyFont="1" applyFill="1" applyBorder="1" applyAlignment="1">
      <alignment horizontal="right" vertical="center"/>
    </xf>
    <xf numFmtId="3" fontId="5" fillId="8" borderId="1" xfId="4" applyNumberFormat="1" applyFont="1" applyFill="1" applyBorder="1" applyAlignment="1" applyProtection="1">
      <alignment horizontal="center" vertical="center" wrapText="1"/>
    </xf>
    <xf numFmtId="3" fontId="19" fillId="10" borderId="27" xfId="4" applyNumberFormat="1" applyFont="1" applyFill="1" applyBorder="1" applyAlignment="1" applyProtection="1">
      <alignment horizontal="center" vertical="center" textRotation="90"/>
    </xf>
    <xf numFmtId="3" fontId="19" fillId="10" borderId="28" xfId="4" applyNumberFormat="1" applyFont="1" applyFill="1" applyBorder="1" applyAlignment="1" applyProtection="1">
      <alignment horizontal="center" vertical="center" textRotation="90"/>
    </xf>
    <xf numFmtId="3" fontId="19" fillId="10" borderId="29" xfId="4" applyNumberFormat="1" applyFont="1" applyFill="1" applyBorder="1" applyAlignment="1" applyProtection="1">
      <alignment horizontal="center" vertical="center" textRotation="90"/>
    </xf>
    <xf numFmtId="3" fontId="20" fillId="2" borderId="2" xfId="4" applyNumberFormat="1" applyFont="1" applyFill="1" applyBorder="1" applyAlignment="1" applyProtection="1">
      <alignment horizontal="center" vertical="center"/>
    </xf>
    <xf numFmtId="3" fontId="21" fillId="6" borderId="2" xfId="4" applyNumberFormat="1" applyFont="1" applyFill="1" applyBorder="1" applyAlignment="1" applyProtection="1">
      <alignment horizontal="center" vertical="center"/>
    </xf>
    <xf numFmtId="3" fontId="18" fillId="8" borderId="23" xfId="4" applyNumberFormat="1" applyFont="1" applyFill="1" applyBorder="1" applyAlignment="1" applyProtection="1">
      <alignment horizontal="center" vertical="center" wrapText="1"/>
    </xf>
    <xf numFmtId="3" fontId="18" fillId="8" borderId="24" xfId="4" applyNumberFormat="1" applyFont="1" applyFill="1" applyBorder="1" applyAlignment="1" applyProtection="1">
      <alignment horizontal="center" vertical="center" wrapText="1"/>
    </xf>
    <xf numFmtId="3" fontId="5" fillId="0" borderId="0" xfId="4" applyNumberFormat="1" applyFont="1" applyFill="1" applyBorder="1" applyAlignment="1" applyProtection="1">
      <alignment horizontal="center" vertical="center" wrapText="1"/>
    </xf>
    <xf numFmtId="3" fontId="5" fillId="8" borderId="25" xfId="4" applyNumberFormat="1" applyFont="1" applyFill="1" applyBorder="1" applyAlignment="1" applyProtection="1">
      <alignment horizontal="center" vertical="center" wrapText="1"/>
    </xf>
    <xf numFmtId="3" fontId="5" fillId="8" borderId="3" xfId="4" applyNumberFormat="1" applyFont="1" applyFill="1" applyBorder="1" applyAlignment="1" applyProtection="1">
      <alignment horizontal="center" vertical="center" wrapText="1"/>
    </xf>
    <xf numFmtId="3" fontId="5" fillId="8" borderId="16" xfId="4" applyNumberFormat="1" applyFont="1" applyFill="1" applyBorder="1" applyAlignment="1" applyProtection="1">
      <alignment horizontal="center" vertical="center" wrapText="1"/>
    </xf>
    <xf numFmtId="3" fontId="7" fillId="13" borderId="3" xfId="0" applyNumberFormat="1" applyFont="1" applyFill="1" applyBorder="1" applyAlignment="1">
      <alignment horizontal="center" vertical="center"/>
    </xf>
    <xf numFmtId="3" fontId="7" fillId="13" borderId="1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3" fontId="17" fillId="12" borderId="19" xfId="0" applyNumberFormat="1" applyFont="1" applyFill="1" applyBorder="1" applyAlignment="1">
      <alignment horizontal="center" vertical="center"/>
    </xf>
    <xf numFmtId="3" fontId="17" fillId="12" borderId="21" xfId="0" applyNumberFormat="1" applyFont="1" applyFill="1" applyBorder="1" applyAlignment="1">
      <alignment horizontal="center" vertical="center"/>
    </xf>
    <xf numFmtId="3" fontId="17" fillId="12" borderId="22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</cellXfs>
  <cellStyles count="6">
    <cellStyle name="Millares" xfId="1" builtinId="3"/>
    <cellStyle name="Millares 2" xfId="2"/>
    <cellStyle name="Normal" xfId="0" builtinId="0"/>
    <cellStyle name="Normal 2" xfId="3"/>
    <cellStyle name="Normal_Hoja1" xfId="4"/>
    <cellStyle name="Normal_Hoja1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workbookViewId="0">
      <selection sqref="A1:J2"/>
    </sheetView>
  </sheetViews>
  <sheetFormatPr baseColWidth="10" defaultColWidth="0" defaultRowHeight="12.75" zeroHeight="1" x14ac:dyDescent="0.2"/>
  <cols>
    <col min="1" max="1" width="7.85546875" customWidth="1"/>
    <col min="2" max="2" width="7.28515625" customWidth="1"/>
    <col min="3" max="3" width="11.85546875" customWidth="1"/>
    <col min="4" max="5" width="10.85546875" customWidth="1"/>
    <col min="6" max="6" width="10.42578125" customWidth="1"/>
    <col min="7" max="7" width="10.5703125" customWidth="1"/>
    <col min="8" max="8" width="11.28515625" customWidth="1"/>
    <col min="9" max="9" width="10.85546875" customWidth="1"/>
    <col min="10" max="10" width="15.140625" customWidth="1"/>
  </cols>
  <sheetData>
    <row r="1" spans="1:10" ht="12.75" customHeight="1" x14ac:dyDescent="0.2">
      <c r="A1" s="62" t="s">
        <v>30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2.75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0" x14ac:dyDescent="0.2"/>
    <row r="4" spans="1:10" ht="28.5" customHeight="1" x14ac:dyDescent="0.2">
      <c r="B4" s="63" t="s">
        <v>0</v>
      </c>
      <c r="C4" s="63"/>
      <c r="D4" s="63"/>
      <c r="E4" s="63"/>
      <c r="F4" s="63"/>
      <c r="G4" s="63"/>
      <c r="H4" s="63"/>
      <c r="I4" s="63"/>
    </row>
    <row r="5" spans="1:10" ht="12.75" customHeight="1" x14ac:dyDescent="0.2">
      <c r="B5" s="64" t="s">
        <v>1</v>
      </c>
      <c r="C5" s="64" t="s">
        <v>2</v>
      </c>
      <c r="D5" s="64" t="s">
        <v>3</v>
      </c>
      <c r="E5" s="64" t="s">
        <v>4</v>
      </c>
      <c r="F5" s="64" t="s">
        <v>5</v>
      </c>
      <c r="G5" s="64" t="s">
        <v>6</v>
      </c>
      <c r="H5" s="65" t="s">
        <v>7</v>
      </c>
      <c r="I5" s="66" t="s">
        <v>8</v>
      </c>
    </row>
    <row r="6" spans="1:10" ht="24" customHeight="1" x14ac:dyDescent="0.2">
      <c r="B6" s="64"/>
      <c r="C6" s="64"/>
      <c r="D6" s="64"/>
      <c r="E6" s="64"/>
      <c r="F6" s="64"/>
      <c r="G6" s="64"/>
      <c r="H6" s="64"/>
      <c r="I6" s="64"/>
    </row>
    <row r="7" spans="1:10" ht="12.75" customHeight="1" x14ac:dyDescent="0.2">
      <c r="B7" s="67" t="s">
        <v>9</v>
      </c>
      <c r="C7" s="8" t="s">
        <v>10</v>
      </c>
      <c r="D7" s="34">
        <v>116</v>
      </c>
      <c r="E7" s="35">
        <v>86</v>
      </c>
      <c r="F7" s="35">
        <v>754</v>
      </c>
      <c r="G7" s="35">
        <v>0</v>
      </c>
      <c r="H7" s="35">
        <v>0</v>
      </c>
      <c r="I7" s="36">
        <f>SUM(D7:H7)</f>
        <v>956</v>
      </c>
    </row>
    <row r="8" spans="1:10" x14ac:dyDescent="0.2">
      <c r="B8" s="67"/>
      <c r="C8" s="8" t="s">
        <v>11</v>
      </c>
      <c r="D8" s="37">
        <v>447</v>
      </c>
      <c r="E8" s="38">
        <v>281</v>
      </c>
      <c r="F8" s="38">
        <v>2935</v>
      </c>
      <c r="G8" s="38">
        <v>0</v>
      </c>
      <c r="H8" s="38">
        <v>0</v>
      </c>
      <c r="I8" s="39">
        <f t="shared" ref="I8:I15" si="0">SUM(D8:H8)</f>
        <v>3663</v>
      </c>
    </row>
    <row r="9" spans="1:10" x14ac:dyDescent="0.2">
      <c r="B9" s="67"/>
      <c r="C9" s="8" t="s">
        <v>12</v>
      </c>
      <c r="D9" s="37">
        <v>1443</v>
      </c>
      <c r="E9" s="38">
        <v>692</v>
      </c>
      <c r="F9" s="38">
        <v>6589</v>
      </c>
      <c r="G9" s="38">
        <v>0</v>
      </c>
      <c r="H9" s="38">
        <v>0</v>
      </c>
      <c r="I9" s="39">
        <f t="shared" si="0"/>
        <v>8724</v>
      </c>
    </row>
    <row r="10" spans="1:10" x14ac:dyDescent="0.2">
      <c r="B10" s="67"/>
      <c r="C10" s="8" t="s">
        <v>13</v>
      </c>
      <c r="D10" s="37">
        <v>1026</v>
      </c>
      <c r="E10" s="38">
        <v>659</v>
      </c>
      <c r="F10" s="38">
        <v>1608</v>
      </c>
      <c r="G10" s="38">
        <v>0</v>
      </c>
      <c r="H10" s="38">
        <v>0</v>
      </c>
      <c r="I10" s="39">
        <f t="shared" si="0"/>
        <v>3293</v>
      </c>
    </row>
    <row r="11" spans="1:10" x14ac:dyDescent="0.2">
      <c r="B11" s="67"/>
      <c r="C11" s="8" t="s">
        <v>14</v>
      </c>
      <c r="D11" s="37">
        <v>4064</v>
      </c>
      <c r="E11" s="38">
        <v>3168</v>
      </c>
      <c r="F11" s="38">
        <v>11621</v>
      </c>
      <c r="G11" s="38">
        <v>0</v>
      </c>
      <c r="H11" s="38">
        <v>0</v>
      </c>
      <c r="I11" s="39">
        <f t="shared" si="0"/>
        <v>18853</v>
      </c>
    </row>
    <row r="12" spans="1:10" x14ac:dyDescent="0.2">
      <c r="B12" s="67"/>
      <c r="C12" s="8" t="s">
        <v>15</v>
      </c>
      <c r="D12" s="37">
        <v>2891</v>
      </c>
      <c r="E12" s="38">
        <v>1793</v>
      </c>
      <c r="F12" s="38">
        <v>7758</v>
      </c>
      <c r="G12" s="38">
        <v>0</v>
      </c>
      <c r="H12" s="38">
        <v>0</v>
      </c>
      <c r="I12" s="39">
        <f t="shared" si="0"/>
        <v>12442</v>
      </c>
    </row>
    <row r="13" spans="1:10" x14ac:dyDescent="0.2">
      <c r="B13" s="67"/>
      <c r="C13" s="8" t="s">
        <v>16</v>
      </c>
      <c r="D13" s="37">
        <v>943</v>
      </c>
      <c r="E13" s="38">
        <v>372</v>
      </c>
      <c r="F13" s="38">
        <v>2278</v>
      </c>
      <c r="G13" s="38">
        <v>0</v>
      </c>
      <c r="H13" s="38">
        <v>0</v>
      </c>
      <c r="I13" s="39">
        <f t="shared" si="0"/>
        <v>3593</v>
      </c>
    </row>
    <row r="14" spans="1:10" x14ac:dyDescent="0.2">
      <c r="B14" s="67"/>
      <c r="C14" s="8" t="s">
        <v>17</v>
      </c>
      <c r="D14" s="37">
        <v>460</v>
      </c>
      <c r="E14" s="38">
        <v>128</v>
      </c>
      <c r="F14" s="38">
        <v>1261</v>
      </c>
      <c r="G14" s="38">
        <v>0</v>
      </c>
      <c r="H14" s="38">
        <v>0</v>
      </c>
      <c r="I14" s="39">
        <f t="shared" si="0"/>
        <v>1849</v>
      </c>
    </row>
    <row r="15" spans="1:10" x14ac:dyDescent="0.2">
      <c r="B15" s="67"/>
      <c r="C15" s="8" t="s">
        <v>18</v>
      </c>
      <c r="D15" s="40">
        <v>0</v>
      </c>
      <c r="E15" s="41">
        <v>0</v>
      </c>
      <c r="F15" s="41">
        <v>0</v>
      </c>
      <c r="G15" s="41">
        <v>0</v>
      </c>
      <c r="H15" s="41">
        <v>0</v>
      </c>
      <c r="I15" s="42">
        <f t="shared" si="0"/>
        <v>0</v>
      </c>
    </row>
    <row r="16" spans="1:10" x14ac:dyDescent="0.2">
      <c r="B16" s="67"/>
      <c r="C16" s="9" t="s">
        <v>19</v>
      </c>
      <c r="D16" s="10">
        <f t="shared" ref="D16:I16" si="1">SUM(D7:D15)</f>
        <v>11390</v>
      </c>
      <c r="E16" s="10">
        <f t="shared" si="1"/>
        <v>7179</v>
      </c>
      <c r="F16" s="10">
        <f t="shared" si="1"/>
        <v>34804</v>
      </c>
      <c r="G16" s="10">
        <f t="shared" si="1"/>
        <v>0</v>
      </c>
      <c r="H16" s="10">
        <f t="shared" si="1"/>
        <v>0</v>
      </c>
      <c r="I16" s="10">
        <f t="shared" si="1"/>
        <v>53373</v>
      </c>
    </row>
    <row r="17" spans="1:9" ht="12.75" customHeight="1" x14ac:dyDescent="0.2">
      <c r="B17" s="67" t="s">
        <v>20</v>
      </c>
      <c r="C17" s="8" t="s">
        <v>10</v>
      </c>
      <c r="D17" s="34">
        <v>135</v>
      </c>
      <c r="E17" s="35">
        <v>103</v>
      </c>
      <c r="F17" s="35">
        <v>834</v>
      </c>
      <c r="G17" s="35">
        <v>0</v>
      </c>
      <c r="H17" s="35">
        <v>0</v>
      </c>
      <c r="I17" s="36">
        <f t="shared" ref="I17:I25" si="2">SUM(D17:H17)</f>
        <v>1072</v>
      </c>
    </row>
    <row r="18" spans="1:9" x14ac:dyDescent="0.2">
      <c r="B18" s="67"/>
      <c r="C18" s="8" t="s">
        <v>11</v>
      </c>
      <c r="D18" s="37">
        <v>433</v>
      </c>
      <c r="E18" s="38">
        <v>234</v>
      </c>
      <c r="F18" s="38">
        <v>2822</v>
      </c>
      <c r="G18" s="38">
        <v>0</v>
      </c>
      <c r="H18" s="38">
        <v>0</v>
      </c>
      <c r="I18" s="39">
        <f t="shared" si="2"/>
        <v>3489</v>
      </c>
    </row>
    <row r="19" spans="1:9" x14ac:dyDescent="0.2">
      <c r="B19" s="67"/>
      <c r="C19" s="8" t="s">
        <v>12</v>
      </c>
      <c r="D19" s="37">
        <v>1411</v>
      </c>
      <c r="E19" s="38">
        <v>657</v>
      </c>
      <c r="F19" s="38">
        <v>6102</v>
      </c>
      <c r="G19" s="38">
        <v>0</v>
      </c>
      <c r="H19" s="38">
        <v>0</v>
      </c>
      <c r="I19" s="39">
        <f t="shared" si="2"/>
        <v>8170</v>
      </c>
    </row>
    <row r="20" spans="1:9" x14ac:dyDescent="0.2">
      <c r="B20" s="67"/>
      <c r="C20" s="8" t="s">
        <v>13</v>
      </c>
      <c r="D20" s="37">
        <v>1056</v>
      </c>
      <c r="E20" s="38">
        <v>678</v>
      </c>
      <c r="F20" s="38">
        <v>1493</v>
      </c>
      <c r="G20" s="38">
        <v>0</v>
      </c>
      <c r="H20" s="38">
        <v>0</v>
      </c>
      <c r="I20" s="39">
        <f t="shared" si="2"/>
        <v>3227</v>
      </c>
    </row>
    <row r="21" spans="1:9" x14ac:dyDescent="0.2">
      <c r="B21" s="67"/>
      <c r="C21" s="8" t="s">
        <v>14</v>
      </c>
      <c r="D21" s="37">
        <v>4296</v>
      </c>
      <c r="E21" s="38">
        <v>3002</v>
      </c>
      <c r="F21" s="38">
        <v>15840</v>
      </c>
      <c r="G21" s="38">
        <v>0</v>
      </c>
      <c r="H21" s="38">
        <v>0</v>
      </c>
      <c r="I21" s="39">
        <f t="shared" si="2"/>
        <v>23138</v>
      </c>
    </row>
    <row r="22" spans="1:9" x14ac:dyDescent="0.2">
      <c r="B22" s="67"/>
      <c r="C22" s="8" t="s">
        <v>15</v>
      </c>
      <c r="D22" s="37">
        <v>3076</v>
      </c>
      <c r="E22" s="38">
        <v>1817</v>
      </c>
      <c r="F22" s="38">
        <v>9170</v>
      </c>
      <c r="G22" s="38">
        <v>0</v>
      </c>
      <c r="H22" s="38">
        <v>0</v>
      </c>
      <c r="I22" s="39">
        <f t="shared" si="2"/>
        <v>14063</v>
      </c>
    </row>
    <row r="23" spans="1:9" x14ac:dyDescent="0.2">
      <c r="B23" s="67"/>
      <c r="C23" s="8" t="s">
        <v>16</v>
      </c>
      <c r="D23" s="37">
        <v>1088</v>
      </c>
      <c r="E23" s="38">
        <v>389</v>
      </c>
      <c r="F23" s="38">
        <v>2504</v>
      </c>
      <c r="G23" s="38">
        <v>0</v>
      </c>
      <c r="H23" s="38">
        <v>0</v>
      </c>
      <c r="I23" s="39">
        <f t="shared" si="2"/>
        <v>3981</v>
      </c>
    </row>
    <row r="24" spans="1:9" x14ac:dyDescent="0.2">
      <c r="B24" s="67"/>
      <c r="C24" s="8" t="s">
        <v>17</v>
      </c>
      <c r="D24" s="37">
        <v>672</v>
      </c>
      <c r="E24" s="38">
        <v>185</v>
      </c>
      <c r="F24" s="38">
        <v>1632</v>
      </c>
      <c r="G24" s="38">
        <v>0</v>
      </c>
      <c r="H24" s="38">
        <v>0</v>
      </c>
      <c r="I24" s="39">
        <f t="shared" si="2"/>
        <v>2489</v>
      </c>
    </row>
    <row r="25" spans="1:9" x14ac:dyDescent="0.2">
      <c r="B25" s="67"/>
      <c r="C25" s="8" t="s">
        <v>18</v>
      </c>
      <c r="D25" s="40">
        <v>0</v>
      </c>
      <c r="E25" s="41">
        <v>0</v>
      </c>
      <c r="F25" s="41">
        <v>0</v>
      </c>
      <c r="G25" s="41">
        <v>0</v>
      </c>
      <c r="H25" s="41">
        <v>0</v>
      </c>
      <c r="I25" s="42">
        <f t="shared" si="2"/>
        <v>0</v>
      </c>
    </row>
    <row r="26" spans="1:9" x14ac:dyDescent="0.2">
      <c r="B26" s="67"/>
      <c r="C26" s="9" t="s">
        <v>19</v>
      </c>
      <c r="D26" s="10">
        <f t="shared" ref="D26:I26" si="3">SUM(D17:D25)</f>
        <v>12167</v>
      </c>
      <c r="E26" s="10">
        <f t="shared" si="3"/>
        <v>7065</v>
      </c>
      <c r="F26" s="10">
        <f t="shared" si="3"/>
        <v>40397</v>
      </c>
      <c r="G26" s="10">
        <f t="shared" si="3"/>
        <v>0</v>
      </c>
      <c r="H26" s="10">
        <f t="shared" si="3"/>
        <v>0</v>
      </c>
      <c r="I26" s="10">
        <f t="shared" si="3"/>
        <v>59629</v>
      </c>
    </row>
    <row r="27" spans="1:9" x14ac:dyDescent="0.2">
      <c r="B27" s="68" t="s">
        <v>6</v>
      </c>
      <c r="C27" s="68"/>
      <c r="D27" s="43">
        <v>0</v>
      </c>
      <c r="E27" s="44">
        <v>0</v>
      </c>
      <c r="F27" s="44">
        <v>0</v>
      </c>
      <c r="G27" s="44">
        <v>0</v>
      </c>
      <c r="H27" s="44">
        <v>0</v>
      </c>
      <c r="I27" s="45">
        <f>SUM(D27:H27)</f>
        <v>0</v>
      </c>
    </row>
    <row r="28" spans="1:9" x14ac:dyDescent="0.2">
      <c r="B28" s="60" t="s">
        <v>8</v>
      </c>
      <c r="C28" s="60"/>
      <c r="D28" s="11">
        <f t="shared" ref="D28:I28" si="4">D16+D26+D27</f>
        <v>23557</v>
      </c>
      <c r="E28" s="11">
        <f t="shared" si="4"/>
        <v>14244</v>
      </c>
      <c r="F28" s="11">
        <f t="shared" si="4"/>
        <v>75201</v>
      </c>
      <c r="G28" s="11">
        <f t="shared" si="4"/>
        <v>0</v>
      </c>
      <c r="H28" s="11">
        <f t="shared" si="4"/>
        <v>0</v>
      </c>
      <c r="I28" s="11">
        <f t="shared" si="4"/>
        <v>113002</v>
      </c>
    </row>
    <row r="29" spans="1:9" ht="15" customHeight="1" x14ac:dyDescent="0.2">
      <c r="A29" s="1"/>
      <c r="B29" s="61" t="s">
        <v>32</v>
      </c>
      <c r="C29" s="61"/>
      <c r="D29" s="61"/>
      <c r="E29" s="61"/>
      <c r="F29" s="61"/>
      <c r="G29" s="61"/>
      <c r="H29" s="61"/>
      <c r="I29" s="61"/>
    </row>
    <row r="30" spans="1:9" x14ac:dyDescent="0.2">
      <c r="F30" s="2"/>
    </row>
    <row r="31" spans="1:9" x14ac:dyDescent="0.2"/>
    <row r="32" spans="1:9" x14ac:dyDescent="0.2"/>
  </sheetData>
  <sheetProtection selectLockedCells="1" selectUnlockedCells="1"/>
  <mergeCells count="15">
    <mergeCell ref="H5:H6"/>
    <mergeCell ref="I5:I6"/>
    <mergeCell ref="B7:B16"/>
    <mergeCell ref="B17:B26"/>
    <mergeCell ref="B27:C27"/>
    <mergeCell ref="B28:C28"/>
    <mergeCell ref="B29:I29"/>
    <mergeCell ref="A1:J2"/>
    <mergeCell ref="B4:I4"/>
    <mergeCell ref="B5:B6"/>
    <mergeCell ref="C5:C6"/>
    <mergeCell ref="D5:D6"/>
    <mergeCell ref="E5:E6"/>
    <mergeCell ref="F5:F6"/>
    <mergeCell ref="G5:G6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ignoredErrors>
    <ignoredError sqref="I16:I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6"/>
  <sheetViews>
    <sheetView showGridLines="0" workbookViewId="0">
      <selection sqref="A1:AA2"/>
    </sheetView>
  </sheetViews>
  <sheetFormatPr baseColWidth="10" defaultColWidth="0" defaultRowHeight="12.75" zeroHeight="1" x14ac:dyDescent="0.2"/>
  <cols>
    <col min="1" max="1" width="13" customWidth="1"/>
    <col min="2" max="2" width="11.85546875" customWidth="1"/>
    <col min="3" max="3" width="8.7109375" customWidth="1"/>
    <col min="4" max="4" width="8.140625" customWidth="1"/>
    <col min="5" max="5" width="8.5703125" customWidth="1"/>
    <col min="6" max="6" width="9.42578125" customWidth="1"/>
    <col min="7" max="7" width="8.5703125" customWidth="1"/>
    <col min="8" max="8" width="8.42578125" customWidth="1"/>
    <col min="9" max="9" width="8.28515625" customWidth="1"/>
    <col min="10" max="10" width="10.5703125" customWidth="1"/>
    <col min="11" max="11" width="8.42578125" customWidth="1"/>
    <col min="12" max="12" width="8.140625" customWidth="1"/>
    <col min="13" max="13" width="8.7109375" customWidth="1"/>
    <col min="14" max="14" width="9.5703125" customWidth="1"/>
    <col min="15" max="15" width="8.140625" customWidth="1"/>
    <col min="16" max="16" width="8.85546875" customWidth="1"/>
    <col min="17" max="17" width="8.7109375" customWidth="1"/>
    <col min="18" max="18" width="10.42578125" customWidth="1"/>
    <col min="19" max="19" width="8" customWidth="1"/>
    <col min="20" max="20" width="8.5703125" customWidth="1"/>
    <col min="21" max="21" width="8.7109375" customWidth="1"/>
    <col min="22" max="22" width="9.28515625" customWidth="1"/>
    <col min="23" max="23" width="9" customWidth="1"/>
    <col min="24" max="24" width="8.7109375" customWidth="1"/>
    <col min="25" max="25" width="8.5703125" customWidth="1"/>
    <col min="26" max="26" width="8.85546875" customWidth="1"/>
    <col min="27" max="27" width="5.5703125" style="28" customWidth="1"/>
  </cols>
  <sheetData>
    <row r="1" spans="1:48" ht="15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48" ht="12.75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</row>
    <row r="3" spans="1:48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4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48" s="24" customFormat="1" ht="23.25" customHeight="1" x14ac:dyDescent="0.2">
      <c r="A5" s="85"/>
      <c r="B5" s="85" t="s">
        <v>21</v>
      </c>
      <c r="C5" s="86" t="s">
        <v>22</v>
      </c>
      <c r="D5" s="87"/>
      <c r="E5" s="87"/>
      <c r="F5" s="88"/>
      <c r="G5" s="86" t="s">
        <v>23</v>
      </c>
      <c r="H5" s="87"/>
      <c r="I5" s="87"/>
      <c r="J5" s="88"/>
      <c r="K5" s="86" t="s">
        <v>24</v>
      </c>
      <c r="L5" s="87"/>
      <c r="M5" s="87"/>
      <c r="N5" s="88"/>
      <c r="O5" s="86" t="s">
        <v>25</v>
      </c>
      <c r="P5" s="87"/>
      <c r="Q5" s="87"/>
      <c r="R5" s="88"/>
      <c r="S5" s="86" t="s">
        <v>26</v>
      </c>
      <c r="T5" s="87"/>
      <c r="U5" s="87"/>
      <c r="V5" s="88"/>
      <c r="W5" s="86" t="s">
        <v>27</v>
      </c>
      <c r="X5" s="87"/>
      <c r="Y5" s="87"/>
      <c r="Z5" s="88"/>
      <c r="AA5" s="89"/>
      <c r="AB5" s="89"/>
      <c r="AC5" s="89"/>
      <c r="AD5" s="89"/>
      <c r="AE5" s="83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23"/>
      <c r="AV5" s="23"/>
    </row>
    <row r="6" spans="1:48" s="22" customFormat="1" ht="12.75" customHeight="1" x14ac:dyDescent="0.2">
      <c r="A6" s="77" t="s">
        <v>1</v>
      </c>
      <c r="B6" s="77" t="s">
        <v>2</v>
      </c>
      <c r="C6" s="77" t="s">
        <v>5</v>
      </c>
      <c r="D6" s="77" t="s">
        <v>28</v>
      </c>
      <c r="E6" s="77" t="s">
        <v>29</v>
      </c>
      <c r="F6" s="77" t="s">
        <v>8</v>
      </c>
      <c r="G6" s="77" t="s">
        <v>5</v>
      </c>
      <c r="H6" s="77" t="s">
        <v>28</v>
      </c>
      <c r="I6" s="77" t="s">
        <v>29</v>
      </c>
      <c r="J6" s="77" t="s">
        <v>8</v>
      </c>
      <c r="K6" s="77" t="s">
        <v>5</v>
      </c>
      <c r="L6" s="77" t="s">
        <v>28</v>
      </c>
      <c r="M6" s="77" t="s">
        <v>29</v>
      </c>
      <c r="N6" s="77" t="s">
        <v>8</v>
      </c>
      <c r="O6" s="77" t="s">
        <v>5</v>
      </c>
      <c r="P6" s="77" t="s">
        <v>28</v>
      </c>
      <c r="Q6" s="77" t="s">
        <v>29</v>
      </c>
      <c r="R6" s="77" t="s">
        <v>8</v>
      </c>
      <c r="S6" s="77" t="s">
        <v>5</v>
      </c>
      <c r="T6" s="77" t="s">
        <v>28</v>
      </c>
      <c r="U6" s="77" t="s">
        <v>29</v>
      </c>
      <c r="V6" s="77" t="s">
        <v>8</v>
      </c>
      <c r="W6" s="77" t="s">
        <v>5</v>
      </c>
      <c r="X6" s="77" t="s">
        <v>28</v>
      </c>
      <c r="Y6" s="77" t="s">
        <v>29</v>
      </c>
      <c r="Z6" s="77" t="s">
        <v>8</v>
      </c>
      <c r="AA6" s="79"/>
      <c r="AB6" s="80"/>
      <c r="AC6" s="82"/>
      <c r="AD6" s="82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21"/>
      <c r="AV6" s="21"/>
    </row>
    <row r="7" spans="1:48" s="22" customFormat="1" ht="13.5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9"/>
      <c r="AB7" s="8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21"/>
      <c r="AV7" s="21"/>
    </row>
    <row r="8" spans="1:48" s="5" customFormat="1" ht="12.75" customHeight="1" x14ac:dyDescent="0.2">
      <c r="A8" s="72" t="s">
        <v>9</v>
      </c>
      <c r="B8" s="56" t="s">
        <v>10</v>
      </c>
      <c r="C8" s="46">
        <v>142</v>
      </c>
      <c r="D8" s="47">
        <v>20</v>
      </c>
      <c r="E8" s="47">
        <v>0</v>
      </c>
      <c r="F8" s="48">
        <f t="shared" ref="F8:F16" si="0">SUM(C8:E8)</f>
        <v>162</v>
      </c>
      <c r="G8" s="46">
        <v>166</v>
      </c>
      <c r="H8" s="47">
        <v>27</v>
      </c>
      <c r="I8" s="47">
        <v>0</v>
      </c>
      <c r="J8" s="48">
        <f t="shared" ref="J8:J16" si="1">SUM(G8:I8)</f>
        <v>193</v>
      </c>
      <c r="K8" s="46">
        <v>217</v>
      </c>
      <c r="L8" s="47">
        <v>117</v>
      </c>
      <c r="M8" s="47">
        <v>0</v>
      </c>
      <c r="N8" s="48">
        <f t="shared" ref="N8:N16" si="2">SUM(K8:M8)</f>
        <v>334</v>
      </c>
      <c r="O8" s="46">
        <v>58</v>
      </c>
      <c r="P8" s="47">
        <v>7</v>
      </c>
      <c r="Q8" s="47">
        <v>0</v>
      </c>
      <c r="R8" s="48">
        <f t="shared" ref="R8:R16" si="3">SUM(O8:Q8)</f>
        <v>65</v>
      </c>
      <c r="S8" s="46">
        <v>5</v>
      </c>
      <c r="T8" s="47">
        <v>1</v>
      </c>
      <c r="U8" s="47">
        <v>0</v>
      </c>
      <c r="V8" s="48">
        <f t="shared" ref="V8:V16" si="4">SUM(S8:U8)</f>
        <v>6</v>
      </c>
      <c r="W8" s="46">
        <v>166</v>
      </c>
      <c r="X8" s="47">
        <v>30</v>
      </c>
      <c r="Y8" s="47">
        <v>0</v>
      </c>
      <c r="Z8" s="48">
        <f t="shared" ref="Z8:Z16" si="5">SUM(W8:Y8)</f>
        <v>196</v>
      </c>
      <c r="AA8" s="29"/>
      <c r="AB8" s="25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7"/>
      <c r="AU8" s="4"/>
      <c r="AV8" s="4"/>
    </row>
    <row r="9" spans="1:48" s="5" customFormat="1" x14ac:dyDescent="0.2">
      <c r="A9" s="72"/>
      <c r="B9" s="57" t="s">
        <v>11</v>
      </c>
      <c r="C9" s="49">
        <v>574</v>
      </c>
      <c r="D9" s="50">
        <v>92</v>
      </c>
      <c r="E9" s="50">
        <v>0</v>
      </c>
      <c r="F9" s="51">
        <f t="shared" si="0"/>
        <v>666</v>
      </c>
      <c r="G9" s="49">
        <v>740</v>
      </c>
      <c r="H9" s="50">
        <v>161</v>
      </c>
      <c r="I9" s="50">
        <v>0</v>
      </c>
      <c r="J9" s="51">
        <f t="shared" si="1"/>
        <v>901</v>
      </c>
      <c r="K9" s="49">
        <v>478</v>
      </c>
      <c r="L9" s="50">
        <v>199</v>
      </c>
      <c r="M9" s="50">
        <v>0</v>
      </c>
      <c r="N9" s="51">
        <f t="shared" si="2"/>
        <v>677</v>
      </c>
      <c r="O9" s="49">
        <v>288</v>
      </c>
      <c r="P9" s="50">
        <v>44</v>
      </c>
      <c r="Q9" s="50">
        <v>0</v>
      </c>
      <c r="R9" s="51">
        <f t="shared" si="3"/>
        <v>332</v>
      </c>
      <c r="S9" s="49">
        <v>25</v>
      </c>
      <c r="T9" s="50">
        <v>6</v>
      </c>
      <c r="U9" s="50">
        <v>0</v>
      </c>
      <c r="V9" s="51">
        <f t="shared" si="4"/>
        <v>31</v>
      </c>
      <c r="W9" s="49">
        <v>830</v>
      </c>
      <c r="X9" s="50">
        <v>226</v>
      </c>
      <c r="Y9" s="50">
        <v>0</v>
      </c>
      <c r="Z9" s="51">
        <f t="shared" si="5"/>
        <v>1056</v>
      </c>
      <c r="AA9" s="29"/>
      <c r="AB9" s="25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7"/>
      <c r="AU9" s="4"/>
      <c r="AV9" s="4"/>
    </row>
    <row r="10" spans="1:48" s="5" customFormat="1" x14ac:dyDescent="0.2">
      <c r="A10" s="72"/>
      <c r="B10" s="57" t="s">
        <v>12</v>
      </c>
      <c r="C10" s="49">
        <v>943</v>
      </c>
      <c r="D10" s="50">
        <v>251</v>
      </c>
      <c r="E10" s="50">
        <v>0</v>
      </c>
      <c r="F10" s="51">
        <f t="shared" si="0"/>
        <v>1194</v>
      </c>
      <c r="G10" s="49">
        <v>1727</v>
      </c>
      <c r="H10" s="50">
        <v>431</v>
      </c>
      <c r="I10" s="50">
        <v>0</v>
      </c>
      <c r="J10" s="51">
        <f t="shared" si="1"/>
        <v>2158</v>
      </c>
      <c r="K10" s="49">
        <v>1251</v>
      </c>
      <c r="L10" s="50">
        <v>629</v>
      </c>
      <c r="M10" s="50">
        <v>0</v>
      </c>
      <c r="N10" s="51">
        <f t="shared" si="2"/>
        <v>1880</v>
      </c>
      <c r="O10" s="49">
        <v>582</v>
      </c>
      <c r="P10" s="50">
        <v>151</v>
      </c>
      <c r="Q10" s="50">
        <v>0</v>
      </c>
      <c r="R10" s="51">
        <f t="shared" si="3"/>
        <v>733</v>
      </c>
      <c r="S10" s="49">
        <v>57</v>
      </c>
      <c r="T10" s="50">
        <v>13</v>
      </c>
      <c r="U10" s="50">
        <v>0</v>
      </c>
      <c r="V10" s="51">
        <f t="shared" si="4"/>
        <v>70</v>
      </c>
      <c r="W10" s="49">
        <v>2029</v>
      </c>
      <c r="X10" s="50">
        <v>660</v>
      </c>
      <c r="Y10" s="50">
        <v>0</v>
      </c>
      <c r="Z10" s="51">
        <f t="shared" si="5"/>
        <v>2689</v>
      </c>
      <c r="AA10" s="29"/>
      <c r="AB10" s="25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7"/>
      <c r="AU10" s="4"/>
      <c r="AV10" s="4"/>
    </row>
    <row r="11" spans="1:48" s="5" customFormat="1" x14ac:dyDescent="0.2">
      <c r="A11" s="72"/>
      <c r="B11" s="57" t="s">
        <v>13</v>
      </c>
      <c r="C11" s="49">
        <v>212</v>
      </c>
      <c r="D11" s="50">
        <v>197</v>
      </c>
      <c r="E11" s="50">
        <v>0</v>
      </c>
      <c r="F11" s="51">
        <f t="shared" si="0"/>
        <v>409</v>
      </c>
      <c r="G11" s="49">
        <v>449</v>
      </c>
      <c r="H11" s="50">
        <v>445</v>
      </c>
      <c r="I11" s="50">
        <v>0</v>
      </c>
      <c r="J11" s="51">
        <f t="shared" si="1"/>
        <v>894</v>
      </c>
      <c r="K11" s="49">
        <v>327</v>
      </c>
      <c r="L11" s="50">
        <v>395</v>
      </c>
      <c r="M11" s="50">
        <v>0</v>
      </c>
      <c r="N11" s="51">
        <f t="shared" si="2"/>
        <v>722</v>
      </c>
      <c r="O11" s="49">
        <v>134</v>
      </c>
      <c r="P11" s="50">
        <v>148</v>
      </c>
      <c r="Q11" s="50">
        <v>0</v>
      </c>
      <c r="R11" s="51">
        <f t="shared" si="3"/>
        <v>282</v>
      </c>
      <c r="S11" s="49">
        <v>15</v>
      </c>
      <c r="T11" s="50">
        <v>12</v>
      </c>
      <c r="U11" s="50">
        <v>0</v>
      </c>
      <c r="V11" s="51">
        <f t="shared" si="4"/>
        <v>27</v>
      </c>
      <c r="W11" s="49">
        <v>471</v>
      </c>
      <c r="X11" s="50">
        <v>488</v>
      </c>
      <c r="Y11" s="50">
        <v>0</v>
      </c>
      <c r="Z11" s="51">
        <f t="shared" si="5"/>
        <v>959</v>
      </c>
      <c r="AA11" s="29"/>
      <c r="AB11" s="25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7"/>
      <c r="AU11" s="4"/>
      <c r="AV11" s="4"/>
    </row>
    <row r="12" spans="1:48" s="5" customFormat="1" x14ac:dyDescent="0.2">
      <c r="A12" s="72"/>
      <c r="B12" s="57" t="s">
        <v>14</v>
      </c>
      <c r="C12" s="49">
        <v>1916</v>
      </c>
      <c r="D12" s="50">
        <v>1120</v>
      </c>
      <c r="E12" s="50">
        <v>0</v>
      </c>
      <c r="F12" s="51">
        <f t="shared" si="0"/>
        <v>3036</v>
      </c>
      <c r="G12" s="49">
        <v>3574</v>
      </c>
      <c r="H12" s="50">
        <v>1785</v>
      </c>
      <c r="I12" s="50">
        <v>0</v>
      </c>
      <c r="J12" s="51">
        <f t="shared" si="1"/>
        <v>5359</v>
      </c>
      <c r="K12" s="49">
        <v>2799</v>
      </c>
      <c r="L12" s="50">
        <v>1782</v>
      </c>
      <c r="M12" s="50">
        <v>0</v>
      </c>
      <c r="N12" s="51">
        <f t="shared" si="2"/>
        <v>4581</v>
      </c>
      <c r="O12" s="49">
        <v>847</v>
      </c>
      <c r="P12" s="50">
        <v>680</v>
      </c>
      <c r="Q12" s="50">
        <v>0</v>
      </c>
      <c r="R12" s="51">
        <f t="shared" si="3"/>
        <v>1527</v>
      </c>
      <c r="S12" s="49">
        <v>112</v>
      </c>
      <c r="T12" s="50">
        <v>69</v>
      </c>
      <c r="U12" s="50">
        <v>0</v>
      </c>
      <c r="V12" s="51">
        <f t="shared" si="4"/>
        <v>181</v>
      </c>
      <c r="W12" s="49">
        <v>2373</v>
      </c>
      <c r="X12" s="50">
        <v>1796</v>
      </c>
      <c r="Y12" s="50">
        <v>0</v>
      </c>
      <c r="Z12" s="51">
        <f t="shared" si="5"/>
        <v>4169</v>
      </c>
      <c r="AA12" s="29"/>
      <c r="AB12" s="25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7"/>
      <c r="AU12" s="4"/>
      <c r="AV12" s="4"/>
    </row>
    <row r="13" spans="1:48" s="5" customFormat="1" x14ac:dyDescent="0.2">
      <c r="A13" s="72"/>
      <c r="B13" s="57" t="s">
        <v>15</v>
      </c>
      <c r="C13" s="49">
        <v>1197</v>
      </c>
      <c r="D13" s="50">
        <v>645</v>
      </c>
      <c r="E13" s="50">
        <v>0</v>
      </c>
      <c r="F13" s="51">
        <f t="shared" si="0"/>
        <v>1842</v>
      </c>
      <c r="G13" s="49">
        <v>2322</v>
      </c>
      <c r="H13" s="50">
        <v>1151</v>
      </c>
      <c r="I13" s="50">
        <v>0</v>
      </c>
      <c r="J13" s="51">
        <f t="shared" si="1"/>
        <v>3473</v>
      </c>
      <c r="K13" s="49">
        <v>1207</v>
      </c>
      <c r="L13" s="50">
        <v>877</v>
      </c>
      <c r="M13" s="50">
        <v>0</v>
      </c>
      <c r="N13" s="51">
        <f t="shared" si="2"/>
        <v>2084</v>
      </c>
      <c r="O13" s="49">
        <v>1043</v>
      </c>
      <c r="P13" s="50">
        <v>649</v>
      </c>
      <c r="Q13" s="50">
        <v>0</v>
      </c>
      <c r="R13" s="51">
        <f t="shared" si="3"/>
        <v>1692</v>
      </c>
      <c r="S13" s="49">
        <v>73</v>
      </c>
      <c r="T13" s="50">
        <v>56</v>
      </c>
      <c r="U13" s="50">
        <v>0</v>
      </c>
      <c r="V13" s="51">
        <f t="shared" si="4"/>
        <v>129</v>
      </c>
      <c r="W13" s="49">
        <v>1916</v>
      </c>
      <c r="X13" s="50">
        <v>1306</v>
      </c>
      <c r="Y13" s="50">
        <v>0</v>
      </c>
      <c r="Z13" s="51">
        <f t="shared" si="5"/>
        <v>3222</v>
      </c>
      <c r="AA13" s="29"/>
      <c r="AB13" s="25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7"/>
      <c r="AU13" s="4"/>
      <c r="AV13" s="4"/>
    </row>
    <row r="14" spans="1:48" s="5" customFormat="1" x14ac:dyDescent="0.2">
      <c r="A14" s="72"/>
      <c r="B14" s="57" t="s">
        <v>16</v>
      </c>
      <c r="C14" s="49">
        <v>231</v>
      </c>
      <c r="D14" s="50">
        <v>147</v>
      </c>
      <c r="E14" s="50">
        <v>0</v>
      </c>
      <c r="F14" s="51">
        <f t="shared" si="0"/>
        <v>378</v>
      </c>
      <c r="G14" s="49">
        <v>751</v>
      </c>
      <c r="H14" s="50">
        <v>319</v>
      </c>
      <c r="I14" s="50">
        <v>0</v>
      </c>
      <c r="J14" s="51">
        <f t="shared" si="1"/>
        <v>1070</v>
      </c>
      <c r="K14" s="49">
        <v>149</v>
      </c>
      <c r="L14" s="50">
        <v>128</v>
      </c>
      <c r="M14" s="50">
        <v>0</v>
      </c>
      <c r="N14" s="51">
        <f t="shared" si="2"/>
        <v>277</v>
      </c>
      <c r="O14" s="49">
        <v>424</v>
      </c>
      <c r="P14" s="50">
        <v>338</v>
      </c>
      <c r="Q14" s="50">
        <v>0</v>
      </c>
      <c r="R14" s="51">
        <f t="shared" si="3"/>
        <v>762</v>
      </c>
      <c r="S14" s="49">
        <v>29</v>
      </c>
      <c r="T14" s="50">
        <v>22</v>
      </c>
      <c r="U14" s="50">
        <v>0</v>
      </c>
      <c r="V14" s="51">
        <f t="shared" si="4"/>
        <v>51</v>
      </c>
      <c r="W14" s="49">
        <v>694</v>
      </c>
      <c r="X14" s="50">
        <v>361</v>
      </c>
      <c r="Y14" s="50">
        <v>0</v>
      </c>
      <c r="Z14" s="51">
        <f t="shared" si="5"/>
        <v>1055</v>
      </c>
      <c r="AA14" s="29"/>
      <c r="AB14" s="25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7"/>
      <c r="AU14" s="4"/>
      <c r="AV14" s="4"/>
    </row>
    <row r="15" spans="1:48" s="5" customFormat="1" x14ac:dyDescent="0.2">
      <c r="A15" s="72"/>
      <c r="B15" s="57" t="s">
        <v>17</v>
      </c>
      <c r="C15" s="49">
        <v>170</v>
      </c>
      <c r="D15" s="50">
        <v>112</v>
      </c>
      <c r="E15" s="50">
        <v>0</v>
      </c>
      <c r="F15" s="51">
        <f t="shared" si="0"/>
        <v>282</v>
      </c>
      <c r="G15" s="49">
        <v>364</v>
      </c>
      <c r="H15" s="50">
        <v>109</v>
      </c>
      <c r="I15" s="50">
        <v>0</v>
      </c>
      <c r="J15" s="51">
        <f t="shared" si="1"/>
        <v>473</v>
      </c>
      <c r="K15" s="49">
        <v>60</v>
      </c>
      <c r="L15" s="50">
        <v>57</v>
      </c>
      <c r="M15" s="50">
        <v>0</v>
      </c>
      <c r="N15" s="51">
        <f t="shared" si="2"/>
        <v>117</v>
      </c>
      <c r="O15" s="49">
        <v>287</v>
      </c>
      <c r="P15" s="50">
        <v>157</v>
      </c>
      <c r="Q15" s="50">
        <v>0</v>
      </c>
      <c r="R15" s="51">
        <f t="shared" si="3"/>
        <v>444</v>
      </c>
      <c r="S15" s="49">
        <v>33</v>
      </c>
      <c r="T15" s="50">
        <v>16</v>
      </c>
      <c r="U15" s="50">
        <v>0</v>
      </c>
      <c r="V15" s="51">
        <f t="shared" si="4"/>
        <v>49</v>
      </c>
      <c r="W15" s="49">
        <v>347</v>
      </c>
      <c r="X15" s="50">
        <v>137</v>
      </c>
      <c r="Y15" s="50">
        <v>0</v>
      </c>
      <c r="Z15" s="51">
        <f t="shared" si="5"/>
        <v>484</v>
      </c>
      <c r="AA15" s="29"/>
      <c r="AB15" s="25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7"/>
      <c r="AU15" s="4"/>
      <c r="AV15" s="4"/>
    </row>
    <row r="16" spans="1:48" s="5" customFormat="1" x14ac:dyDescent="0.2">
      <c r="A16" s="72"/>
      <c r="B16" s="57" t="s">
        <v>18</v>
      </c>
      <c r="C16" s="49">
        <v>0</v>
      </c>
      <c r="D16" s="50">
        <v>0</v>
      </c>
      <c r="E16" s="50">
        <v>0</v>
      </c>
      <c r="F16" s="51">
        <f t="shared" si="0"/>
        <v>0</v>
      </c>
      <c r="G16" s="49">
        <v>0</v>
      </c>
      <c r="H16" s="50">
        <v>0</v>
      </c>
      <c r="I16" s="50">
        <v>0</v>
      </c>
      <c r="J16" s="51">
        <f t="shared" si="1"/>
        <v>0</v>
      </c>
      <c r="K16" s="49">
        <v>0</v>
      </c>
      <c r="L16" s="50">
        <v>0</v>
      </c>
      <c r="M16" s="50">
        <v>0</v>
      </c>
      <c r="N16" s="51">
        <f t="shared" si="2"/>
        <v>0</v>
      </c>
      <c r="O16" s="49">
        <v>0</v>
      </c>
      <c r="P16" s="50">
        <v>0</v>
      </c>
      <c r="Q16" s="50">
        <v>0</v>
      </c>
      <c r="R16" s="51">
        <f t="shared" si="3"/>
        <v>0</v>
      </c>
      <c r="S16" s="49">
        <v>0</v>
      </c>
      <c r="T16" s="50">
        <v>0</v>
      </c>
      <c r="U16" s="50">
        <v>0</v>
      </c>
      <c r="V16" s="51">
        <f t="shared" si="4"/>
        <v>0</v>
      </c>
      <c r="W16" s="49">
        <v>0</v>
      </c>
      <c r="X16" s="50">
        <v>0</v>
      </c>
      <c r="Y16" s="50">
        <v>0</v>
      </c>
      <c r="Z16" s="51">
        <f t="shared" si="5"/>
        <v>0</v>
      </c>
      <c r="AA16" s="29"/>
      <c r="AB16" s="25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7"/>
      <c r="AU16" s="4"/>
      <c r="AV16" s="4"/>
    </row>
    <row r="17" spans="1:118" s="14" customFormat="1" x14ac:dyDescent="0.2">
      <c r="A17" s="73"/>
      <c r="B17" s="58" t="s">
        <v>19</v>
      </c>
      <c r="C17" s="55">
        <f>SUM(C8:C16)</f>
        <v>5385</v>
      </c>
      <c r="D17" s="55">
        <f t="shared" ref="D17:Z17" si="6">SUM(D8:D16)</f>
        <v>2584</v>
      </c>
      <c r="E17" s="55">
        <f t="shared" si="6"/>
        <v>0</v>
      </c>
      <c r="F17" s="55">
        <f t="shared" si="6"/>
        <v>7969</v>
      </c>
      <c r="G17" s="55">
        <f t="shared" si="6"/>
        <v>10093</v>
      </c>
      <c r="H17" s="55">
        <f t="shared" si="6"/>
        <v>4428</v>
      </c>
      <c r="I17" s="55">
        <f t="shared" si="6"/>
        <v>0</v>
      </c>
      <c r="J17" s="55">
        <f t="shared" si="6"/>
        <v>14521</v>
      </c>
      <c r="K17" s="55">
        <f t="shared" si="6"/>
        <v>6488</v>
      </c>
      <c r="L17" s="55">
        <f t="shared" si="6"/>
        <v>4184</v>
      </c>
      <c r="M17" s="55">
        <f t="shared" si="6"/>
        <v>0</v>
      </c>
      <c r="N17" s="55">
        <f t="shared" si="6"/>
        <v>10672</v>
      </c>
      <c r="O17" s="55">
        <f t="shared" si="6"/>
        <v>3663</v>
      </c>
      <c r="P17" s="55">
        <f t="shared" si="6"/>
        <v>2174</v>
      </c>
      <c r="Q17" s="55">
        <f t="shared" si="6"/>
        <v>0</v>
      </c>
      <c r="R17" s="55">
        <f t="shared" si="6"/>
        <v>5837</v>
      </c>
      <c r="S17" s="55">
        <f t="shared" si="6"/>
        <v>349</v>
      </c>
      <c r="T17" s="55">
        <f t="shared" si="6"/>
        <v>195</v>
      </c>
      <c r="U17" s="55">
        <f t="shared" si="6"/>
        <v>0</v>
      </c>
      <c r="V17" s="55">
        <f t="shared" si="6"/>
        <v>544</v>
      </c>
      <c r="W17" s="55">
        <f t="shared" si="6"/>
        <v>8826</v>
      </c>
      <c r="X17" s="55">
        <f t="shared" si="6"/>
        <v>5004</v>
      </c>
      <c r="Y17" s="55">
        <f t="shared" si="6"/>
        <v>0</v>
      </c>
      <c r="Z17" s="55">
        <f t="shared" si="6"/>
        <v>13830</v>
      </c>
      <c r="AA17" s="30"/>
      <c r="AB17" s="26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3"/>
      <c r="AV17" s="13"/>
    </row>
    <row r="18" spans="1:118" s="5" customFormat="1" ht="12.75" customHeight="1" x14ac:dyDescent="0.2">
      <c r="A18" s="74" t="s">
        <v>20</v>
      </c>
      <c r="B18" s="57" t="s">
        <v>10</v>
      </c>
      <c r="C18" s="49">
        <v>138</v>
      </c>
      <c r="D18" s="50">
        <v>15</v>
      </c>
      <c r="E18" s="50">
        <v>0</v>
      </c>
      <c r="F18" s="51">
        <f t="shared" ref="F18:F26" si="7">SUM(C18:E18)</f>
        <v>153</v>
      </c>
      <c r="G18" s="49">
        <v>173</v>
      </c>
      <c r="H18" s="50">
        <v>37</v>
      </c>
      <c r="I18" s="50">
        <v>0</v>
      </c>
      <c r="J18" s="51">
        <f t="shared" ref="J18:J26" si="8">SUM(G18:I18)</f>
        <v>210</v>
      </c>
      <c r="K18" s="49">
        <v>265</v>
      </c>
      <c r="L18" s="50">
        <v>117</v>
      </c>
      <c r="M18" s="50">
        <v>0</v>
      </c>
      <c r="N18" s="51">
        <f t="shared" ref="N18:N26" si="9">SUM(K18:M18)</f>
        <v>382</v>
      </c>
      <c r="O18" s="49">
        <v>50</v>
      </c>
      <c r="P18" s="50">
        <v>7</v>
      </c>
      <c r="Q18" s="50">
        <v>0</v>
      </c>
      <c r="R18" s="51">
        <f t="shared" ref="R18:R26" si="10">SUM(O18:Q18)</f>
        <v>57</v>
      </c>
      <c r="S18" s="49">
        <v>5</v>
      </c>
      <c r="T18" s="50">
        <v>0</v>
      </c>
      <c r="U18" s="50">
        <v>0</v>
      </c>
      <c r="V18" s="51">
        <f t="shared" ref="V18:V26" si="11">SUM(S18:U18)</f>
        <v>5</v>
      </c>
      <c r="W18" s="49">
        <v>203</v>
      </c>
      <c r="X18" s="50">
        <v>62</v>
      </c>
      <c r="Y18" s="50">
        <v>0</v>
      </c>
      <c r="Z18" s="51">
        <f t="shared" ref="Z18:Z26" si="12">SUM(W18:Y18)</f>
        <v>265</v>
      </c>
      <c r="AA18" s="29"/>
      <c r="AB18" s="25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7"/>
      <c r="AU18" s="4"/>
      <c r="AV18" s="4"/>
    </row>
    <row r="19" spans="1:118" s="5" customFormat="1" x14ac:dyDescent="0.2">
      <c r="A19" s="72"/>
      <c r="B19" s="57" t="s">
        <v>11</v>
      </c>
      <c r="C19" s="49">
        <v>517</v>
      </c>
      <c r="D19" s="50">
        <v>70</v>
      </c>
      <c r="E19" s="50">
        <v>0</v>
      </c>
      <c r="F19" s="51">
        <f t="shared" si="7"/>
        <v>587</v>
      </c>
      <c r="G19" s="49">
        <v>701</v>
      </c>
      <c r="H19" s="50">
        <v>146</v>
      </c>
      <c r="I19" s="50">
        <v>0</v>
      </c>
      <c r="J19" s="51">
        <f t="shared" si="8"/>
        <v>847</v>
      </c>
      <c r="K19" s="49">
        <v>387</v>
      </c>
      <c r="L19" s="50">
        <v>162</v>
      </c>
      <c r="M19" s="50">
        <v>0</v>
      </c>
      <c r="N19" s="51">
        <f t="shared" si="9"/>
        <v>549</v>
      </c>
      <c r="O19" s="49">
        <v>257</v>
      </c>
      <c r="P19" s="50">
        <v>49</v>
      </c>
      <c r="Q19" s="50">
        <v>0</v>
      </c>
      <c r="R19" s="51">
        <f t="shared" si="10"/>
        <v>306</v>
      </c>
      <c r="S19" s="49">
        <v>33</v>
      </c>
      <c r="T19" s="50">
        <v>3</v>
      </c>
      <c r="U19" s="50">
        <v>0</v>
      </c>
      <c r="V19" s="51">
        <f t="shared" si="11"/>
        <v>36</v>
      </c>
      <c r="W19" s="49">
        <v>927</v>
      </c>
      <c r="X19" s="50">
        <v>237</v>
      </c>
      <c r="Y19" s="50">
        <v>0</v>
      </c>
      <c r="Z19" s="51">
        <f t="shared" si="12"/>
        <v>1164</v>
      </c>
      <c r="AA19" s="29"/>
      <c r="AB19" s="25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7"/>
      <c r="AU19" s="4"/>
      <c r="AV19" s="4"/>
    </row>
    <row r="20" spans="1:118" s="5" customFormat="1" x14ac:dyDescent="0.2">
      <c r="A20" s="72"/>
      <c r="B20" s="57" t="s">
        <v>12</v>
      </c>
      <c r="C20" s="49">
        <v>887</v>
      </c>
      <c r="D20" s="50">
        <v>222</v>
      </c>
      <c r="E20" s="50">
        <v>0</v>
      </c>
      <c r="F20" s="51">
        <f t="shared" si="7"/>
        <v>1109</v>
      </c>
      <c r="G20" s="49">
        <v>1632</v>
      </c>
      <c r="H20" s="50">
        <v>407</v>
      </c>
      <c r="I20" s="50">
        <v>0</v>
      </c>
      <c r="J20" s="51">
        <f t="shared" si="8"/>
        <v>2039</v>
      </c>
      <c r="K20" s="49">
        <v>1133</v>
      </c>
      <c r="L20" s="50">
        <v>595</v>
      </c>
      <c r="M20" s="50">
        <v>0</v>
      </c>
      <c r="N20" s="51">
        <f t="shared" si="9"/>
        <v>1728</v>
      </c>
      <c r="O20" s="49">
        <v>515</v>
      </c>
      <c r="P20" s="50">
        <v>160</v>
      </c>
      <c r="Q20" s="50">
        <v>0</v>
      </c>
      <c r="R20" s="51">
        <f t="shared" si="10"/>
        <v>675</v>
      </c>
      <c r="S20" s="49">
        <v>56</v>
      </c>
      <c r="T20" s="50">
        <v>11</v>
      </c>
      <c r="U20" s="50">
        <v>0</v>
      </c>
      <c r="V20" s="51">
        <f t="shared" si="11"/>
        <v>67</v>
      </c>
      <c r="W20" s="49">
        <v>1879</v>
      </c>
      <c r="X20" s="50">
        <v>673</v>
      </c>
      <c r="Y20" s="50">
        <v>0</v>
      </c>
      <c r="Z20" s="51">
        <f t="shared" si="12"/>
        <v>2552</v>
      </c>
      <c r="AA20" s="29"/>
      <c r="AB20" s="25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7"/>
      <c r="AU20" s="4"/>
      <c r="AV20" s="4"/>
    </row>
    <row r="21" spans="1:118" s="5" customFormat="1" x14ac:dyDescent="0.2">
      <c r="A21" s="72"/>
      <c r="B21" s="57" t="s">
        <v>13</v>
      </c>
      <c r="C21" s="49">
        <v>199</v>
      </c>
      <c r="D21" s="50">
        <v>188</v>
      </c>
      <c r="E21" s="50">
        <v>0</v>
      </c>
      <c r="F21" s="51">
        <f t="shared" si="7"/>
        <v>387</v>
      </c>
      <c r="G21" s="49">
        <v>457</v>
      </c>
      <c r="H21" s="50">
        <v>488</v>
      </c>
      <c r="I21" s="50">
        <v>0</v>
      </c>
      <c r="J21" s="51">
        <f t="shared" si="8"/>
        <v>945</v>
      </c>
      <c r="K21" s="49">
        <v>297</v>
      </c>
      <c r="L21" s="50">
        <v>387</v>
      </c>
      <c r="M21" s="50">
        <v>0</v>
      </c>
      <c r="N21" s="51">
        <f t="shared" si="9"/>
        <v>684</v>
      </c>
      <c r="O21" s="49">
        <v>117</v>
      </c>
      <c r="P21" s="50">
        <v>144</v>
      </c>
      <c r="Q21" s="50">
        <v>0</v>
      </c>
      <c r="R21" s="51">
        <f t="shared" si="10"/>
        <v>261</v>
      </c>
      <c r="S21" s="49">
        <v>15</v>
      </c>
      <c r="T21" s="50">
        <v>11</v>
      </c>
      <c r="U21" s="50">
        <v>0</v>
      </c>
      <c r="V21" s="51">
        <f t="shared" si="11"/>
        <v>26</v>
      </c>
      <c r="W21" s="49">
        <v>408</v>
      </c>
      <c r="X21" s="50">
        <v>516</v>
      </c>
      <c r="Y21" s="50">
        <v>0</v>
      </c>
      <c r="Z21" s="51">
        <f t="shared" si="12"/>
        <v>924</v>
      </c>
      <c r="AA21" s="29"/>
      <c r="AB21" s="25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7"/>
      <c r="AU21" s="4"/>
      <c r="AV21" s="4"/>
    </row>
    <row r="22" spans="1:118" s="5" customFormat="1" x14ac:dyDescent="0.2">
      <c r="A22" s="72"/>
      <c r="B22" s="57" t="s">
        <v>14</v>
      </c>
      <c r="C22" s="49">
        <v>2835</v>
      </c>
      <c r="D22" s="50">
        <v>1095</v>
      </c>
      <c r="E22" s="50">
        <v>0</v>
      </c>
      <c r="F22" s="51">
        <f t="shared" si="7"/>
        <v>3930</v>
      </c>
      <c r="G22" s="49">
        <v>4292</v>
      </c>
      <c r="H22" s="50">
        <v>1739</v>
      </c>
      <c r="I22" s="50">
        <v>0</v>
      </c>
      <c r="J22" s="51">
        <f t="shared" si="8"/>
        <v>6031</v>
      </c>
      <c r="K22" s="49">
        <v>2966</v>
      </c>
      <c r="L22" s="50">
        <v>1778</v>
      </c>
      <c r="M22" s="50">
        <v>0</v>
      </c>
      <c r="N22" s="51">
        <f t="shared" si="9"/>
        <v>4744</v>
      </c>
      <c r="O22" s="49">
        <v>1389</v>
      </c>
      <c r="P22" s="50">
        <v>680</v>
      </c>
      <c r="Q22" s="50">
        <v>0</v>
      </c>
      <c r="R22" s="51">
        <f t="shared" si="10"/>
        <v>2069</v>
      </c>
      <c r="S22" s="49">
        <v>143</v>
      </c>
      <c r="T22" s="50">
        <v>60</v>
      </c>
      <c r="U22" s="50">
        <v>0</v>
      </c>
      <c r="V22" s="51">
        <f t="shared" si="11"/>
        <v>203</v>
      </c>
      <c r="W22" s="49">
        <v>4215</v>
      </c>
      <c r="X22" s="50">
        <v>1946</v>
      </c>
      <c r="Y22" s="50">
        <v>0</v>
      </c>
      <c r="Z22" s="51">
        <f t="shared" si="12"/>
        <v>6161</v>
      </c>
      <c r="AA22" s="29"/>
      <c r="AB22" s="25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7"/>
      <c r="AU22" s="4"/>
      <c r="AV22" s="4"/>
    </row>
    <row r="23" spans="1:118" s="5" customFormat="1" x14ac:dyDescent="0.2">
      <c r="A23" s="72"/>
      <c r="B23" s="57" t="s">
        <v>15</v>
      </c>
      <c r="C23" s="49">
        <v>1392</v>
      </c>
      <c r="D23" s="50">
        <v>655</v>
      </c>
      <c r="E23" s="50">
        <v>0</v>
      </c>
      <c r="F23" s="51">
        <f t="shared" si="7"/>
        <v>2047</v>
      </c>
      <c r="G23" s="49">
        <v>2711</v>
      </c>
      <c r="H23" s="50">
        <v>1222</v>
      </c>
      <c r="I23" s="50">
        <v>0</v>
      </c>
      <c r="J23" s="51">
        <f t="shared" si="8"/>
        <v>3933</v>
      </c>
      <c r="K23" s="49">
        <v>1172</v>
      </c>
      <c r="L23" s="50">
        <v>917</v>
      </c>
      <c r="M23" s="50">
        <v>0</v>
      </c>
      <c r="N23" s="51">
        <f t="shared" si="9"/>
        <v>2089</v>
      </c>
      <c r="O23" s="49">
        <v>1120</v>
      </c>
      <c r="P23" s="50">
        <v>697</v>
      </c>
      <c r="Q23" s="50">
        <v>0</v>
      </c>
      <c r="R23" s="51">
        <f t="shared" si="10"/>
        <v>1817</v>
      </c>
      <c r="S23" s="49">
        <v>89</v>
      </c>
      <c r="T23" s="50">
        <v>54</v>
      </c>
      <c r="U23" s="50">
        <v>0</v>
      </c>
      <c r="V23" s="51">
        <f t="shared" si="11"/>
        <v>143</v>
      </c>
      <c r="W23" s="49">
        <v>2686</v>
      </c>
      <c r="X23" s="50">
        <v>1348</v>
      </c>
      <c r="Y23" s="50">
        <v>0</v>
      </c>
      <c r="Z23" s="51">
        <f t="shared" si="12"/>
        <v>4034</v>
      </c>
      <c r="AA23" s="29"/>
      <c r="AB23" s="25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7"/>
      <c r="AU23" s="4"/>
      <c r="AV23" s="4"/>
    </row>
    <row r="24" spans="1:118" s="5" customFormat="1" x14ac:dyDescent="0.2">
      <c r="A24" s="72"/>
      <c r="B24" s="57" t="s">
        <v>16</v>
      </c>
      <c r="C24" s="49">
        <v>244</v>
      </c>
      <c r="D24" s="50">
        <v>183</v>
      </c>
      <c r="E24" s="50">
        <v>0</v>
      </c>
      <c r="F24" s="51">
        <f t="shared" si="7"/>
        <v>427</v>
      </c>
      <c r="G24" s="49">
        <v>780</v>
      </c>
      <c r="H24" s="50">
        <v>312</v>
      </c>
      <c r="I24" s="50">
        <v>0</v>
      </c>
      <c r="J24" s="51">
        <f t="shared" si="8"/>
        <v>1092</v>
      </c>
      <c r="K24" s="49">
        <v>141</v>
      </c>
      <c r="L24" s="50">
        <v>117</v>
      </c>
      <c r="M24" s="50">
        <v>0</v>
      </c>
      <c r="N24" s="51">
        <f t="shared" si="9"/>
        <v>258</v>
      </c>
      <c r="O24" s="49">
        <v>472</v>
      </c>
      <c r="P24" s="50">
        <v>354</v>
      </c>
      <c r="Q24" s="50">
        <v>0</v>
      </c>
      <c r="R24" s="51">
        <f t="shared" si="10"/>
        <v>826</v>
      </c>
      <c r="S24" s="49">
        <v>48</v>
      </c>
      <c r="T24" s="50">
        <v>23</v>
      </c>
      <c r="U24" s="50">
        <v>0</v>
      </c>
      <c r="V24" s="51">
        <f t="shared" si="11"/>
        <v>71</v>
      </c>
      <c r="W24" s="49">
        <v>819</v>
      </c>
      <c r="X24" s="50">
        <v>488</v>
      </c>
      <c r="Y24" s="50">
        <v>0</v>
      </c>
      <c r="Z24" s="51">
        <f t="shared" si="12"/>
        <v>1307</v>
      </c>
      <c r="AA24" s="29"/>
      <c r="AB24" s="25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7"/>
      <c r="AU24" s="4"/>
      <c r="AV24" s="4"/>
    </row>
    <row r="25" spans="1:118" s="5" customFormat="1" x14ac:dyDescent="0.2">
      <c r="A25" s="72"/>
      <c r="B25" s="57" t="s">
        <v>17</v>
      </c>
      <c r="C25" s="49">
        <v>224</v>
      </c>
      <c r="D25" s="50">
        <v>159</v>
      </c>
      <c r="E25" s="50">
        <v>0</v>
      </c>
      <c r="F25" s="51">
        <f t="shared" si="7"/>
        <v>383</v>
      </c>
      <c r="G25" s="49">
        <v>462</v>
      </c>
      <c r="H25" s="50">
        <v>174</v>
      </c>
      <c r="I25" s="50">
        <v>0</v>
      </c>
      <c r="J25" s="51">
        <f t="shared" si="8"/>
        <v>636</v>
      </c>
      <c r="K25" s="49">
        <v>46</v>
      </c>
      <c r="L25" s="50">
        <v>63</v>
      </c>
      <c r="M25" s="50">
        <v>0</v>
      </c>
      <c r="N25" s="51">
        <f t="shared" si="9"/>
        <v>109</v>
      </c>
      <c r="O25" s="49">
        <v>349</v>
      </c>
      <c r="P25" s="50">
        <v>213</v>
      </c>
      <c r="Q25" s="50">
        <v>0</v>
      </c>
      <c r="R25" s="51">
        <f t="shared" si="10"/>
        <v>562</v>
      </c>
      <c r="S25" s="49">
        <v>51</v>
      </c>
      <c r="T25" s="50">
        <v>22</v>
      </c>
      <c r="U25" s="50">
        <v>0</v>
      </c>
      <c r="V25" s="51">
        <f t="shared" si="11"/>
        <v>73</v>
      </c>
      <c r="W25" s="49">
        <v>500</v>
      </c>
      <c r="X25" s="50">
        <v>226</v>
      </c>
      <c r="Y25" s="50">
        <v>0</v>
      </c>
      <c r="Z25" s="51">
        <f t="shared" si="12"/>
        <v>726</v>
      </c>
      <c r="AA25" s="29"/>
      <c r="AB25" s="25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7"/>
      <c r="AU25" s="4"/>
      <c r="AV25" s="4"/>
    </row>
    <row r="26" spans="1:118" s="5" customFormat="1" x14ac:dyDescent="0.2">
      <c r="A26" s="72"/>
      <c r="B26" s="57" t="s">
        <v>18</v>
      </c>
      <c r="C26" s="52">
        <v>0</v>
      </c>
      <c r="D26" s="53">
        <v>0</v>
      </c>
      <c r="E26" s="53">
        <v>0</v>
      </c>
      <c r="F26" s="54">
        <f t="shared" si="7"/>
        <v>0</v>
      </c>
      <c r="G26" s="52">
        <v>0</v>
      </c>
      <c r="H26" s="53">
        <v>0</v>
      </c>
      <c r="I26" s="53">
        <v>0</v>
      </c>
      <c r="J26" s="54">
        <f t="shared" si="8"/>
        <v>0</v>
      </c>
      <c r="K26" s="52">
        <v>0</v>
      </c>
      <c r="L26" s="53">
        <v>0</v>
      </c>
      <c r="M26" s="53">
        <v>0</v>
      </c>
      <c r="N26" s="54">
        <f t="shared" si="9"/>
        <v>0</v>
      </c>
      <c r="O26" s="52">
        <v>0</v>
      </c>
      <c r="P26" s="53">
        <v>0</v>
      </c>
      <c r="Q26" s="53">
        <v>0</v>
      </c>
      <c r="R26" s="54">
        <f t="shared" si="10"/>
        <v>0</v>
      </c>
      <c r="S26" s="52">
        <v>0</v>
      </c>
      <c r="T26" s="53">
        <v>0</v>
      </c>
      <c r="U26" s="53">
        <v>0</v>
      </c>
      <c r="V26" s="54">
        <f t="shared" si="11"/>
        <v>0</v>
      </c>
      <c r="W26" s="52">
        <v>0</v>
      </c>
      <c r="X26" s="53">
        <v>0</v>
      </c>
      <c r="Y26" s="53">
        <v>0</v>
      </c>
      <c r="Z26" s="54">
        <f t="shared" si="12"/>
        <v>0</v>
      </c>
      <c r="AA26" s="29"/>
      <c r="AB26" s="25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7"/>
      <c r="AU26" s="4"/>
      <c r="AV26" s="4"/>
    </row>
    <row r="27" spans="1:118" s="14" customFormat="1" x14ac:dyDescent="0.2">
      <c r="A27" s="72"/>
      <c r="B27" s="59" t="s">
        <v>19</v>
      </c>
      <c r="C27" s="55">
        <f t="shared" ref="C27:Z27" si="13">SUM(C18:C26)</f>
        <v>6436</v>
      </c>
      <c r="D27" s="55">
        <f t="shared" si="13"/>
        <v>2587</v>
      </c>
      <c r="E27" s="55">
        <f t="shared" si="13"/>
        <v>0</v>
      </c>
      <c r="F27" s="55">
        <f t="shared" si="13"/>
        <v>9023</v>
      </c>
      <c r="G27" s="55">
        <f t="shared" si="13"/>
        <v>11208</v>
      </c>
      <c r="H27" s="55">
        <f t="shared" si="13"/>
        <v>4525</v>
      </c>
      <c r="I27" s="55">
        <f t="shared" si="13"/>
        <v>0</v>
      </c>
      <c r="J27" s="55">
        <f t="shared" si="13"/>
        <v>15733</v>
      </c>
      <c r="K27" s="55">
        <f t="shared" si="13"/>
        <v>6407</v>
      </c>
      <c r="L27" s="55">
        <f t="shared" si="13"/>
        <v>4136</v>
      </c>
      <c r="M27" s="55">
        <f t="shared" si="13"/>
        <v>0</v>
      </c>
      <c r="N27" s="55">
        <f t="shared" si="13"/>
        <v>10543</v>
      </c>
      <c r="O27" s="55">
        <f t="shared" si="13"/>
        <v>4269</v>
      </c>
      <c r="P27" s="55">
        <f t="shared" si="13"/>
        <v>2304</v>
      </c>
      <c r="Q27" s="55">
        <f t="shared" si="13"/>
        <v>0</v>
      </c>
      <c r="R27" s="55">
        <f t="shared" si="13"/>
        <v>6573</v>
      </c>
      <c r="S27" s="55">
        <f t="shared" si="13"/>
        <v>440</v>
      </c>
      <c r="T27" s="55">
        <f t="shared" si="13"/>
        <v>184</v>
      </c>
      <c r="U27" s="55">
        <f t="shared" si="13"/>
        <v>0</v>
      </c>
      <c r="V27" s="55">
        <f t="shared" si="13"/>
        <v>624</v>
      </c>
      <c r="W27" s="55">
        <f t="shared" si="13"/>
        <v>11637</v>
      </c>
      <c r="X27" s="55">
        <f t="shared" si="13"/>
        <v>5496</v>
      </c>
      <c r="Y27" s="55">
        <f t="shared" si="13"/>
        <v>0</v>
      </c>
      <c r="Z27" s="55">
        <f t="shared" si="13"/>
        <v>17133</v>
      </c>
      <c r="AA27" s="30"/>
      <c r="AB27" s="26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3"/>
      <c r="AV27" s="13"/>
    </row>
    <row r="28" spans="1:118" s="5" customFormat="1" x14ac:dyDescent="0.2">
      <c r="A28" s="75" t="s">
        <v>6</v>
      </c>
      <c r="B28" s="75"/>
      <c r="C28" s="52">
        <v>0</v>
      </c>
      <c r="D28" s="53">
        <v>0</v>
      </c>
      <c r="E28" s="53">
        <v>0</v>
      </c>
      <c r="F28" s="54">
        <f>SUM(C28:E28)</f>
        <v>0</v>
      </c>
      <c r="G28" s="52">
        <v>0</v>
      </c>
      <c r="H28" s="53">
        <v>0</v>
      </c>
      <c r="I28" s="53">
        <v>0</v>
      </c>
      <c r="J28" s="54">
        <f>SUM(G28:I28)</f>
        <v>0</v>
      </c>
      <c r="K28" s="52">
        <v>0</v>
      </c>
      <c r="L28" s="53">
        <v>0</v>
      </c>
      <c r="M28" s="53">
        <v>0</v>
      </c>
      <c r="N28" s="54">
        <f>SUM(K28:M28)</f>
        <v>0</v>
      </c>
      <c r="O28" s="52">
        <v>0</v>
      </c>
      <c r="P28" s="53">
        <v>0</v>
      </c>
      <c r="Q28" s="53">
        <v>0</v>
      </c>
      <c r="R28" s="54">
        <f>SUM(O28:Q28)</f>
        <v>0</v>
      </c>
      <c r="S28" s="52">
        <v>0</v>
      </c>
      <c r="T28" s="53">
        <v>0</v>
      </c>
      <c r="U28" s="53">
        <v>0</v>
      </c>
      <c r="V28" s="54">
        <f>SUM(S28:U28)</f>
        <v>0</v>
      </c>
      <c r="W28" s="52">
        <v>0</v>
      </c>
      <c r="X28" s="53">
        <v>0</v>
      </c>
      <c r="Y28" s="53">
        <v>0</v>
      </c>
      <c r="Z28" s="54">
        <f>SUM(W28:Y28)</f>
        <v>0</v>
      </c>
      <c r="AA28" s="29"/>
      <c r="AB28" s="25"/>
      <c r="AC28" s="6"/>
      <c r="AD28" s="7"/>
      <c r="AE28" s="6"/>
      <c r="AF28" s="6"/>
      <c r="AG28" s="6"/>
      <c r="AH28" s="7"/>
      <c r="AI28" s="6"/>
      <c r="AJ28" s="6"/>
      <c r="AK28" s="6"/>
      <c r="AL28" s="7"/>
      <c r="AM28" s="6"/>
      <c r="AN28" s="6"/>
      <c r="AO28" s="6"/>
      <c r="AP28" s="7"/>
      <c r="AQ28" s="6"/>
      <c r="AR28" s="6"/>
      <c r="AS28" s="6"/>
      <c r="AT28" s="7"/>
      <c r="AU28" s="4"/>
      <c r="AV28" s="4"/>
    </row>
    <row r="29" spans="1:118" s="20" customFormat="1" ht="14.25" x14ac:dyDescent="0.2">
      <c r="A29" s="76" t="s">
        <v>8</v>
      </c>
      <c r="B29" s="76"/>
      <c r="C29" s="55">
        <f>C17+C27+C28</f>
        <v>11821</v>
      </c>
      <c r="D29" s="55">
        <f t="shared" ref="D29:Z29" si="14">D17+D27+D28</f>
        <v>5171</v>
      </c>
      <c r="E29" s="55">
        <f t="shared" si="14"/>
        <v>0</v>
      </c>
      <c r="F29" s="55">
        <f t="shared" si="14"/>
        <v>16992</v>
      </c>
      <c r="G29" s="55">
        <f t="shared" si="14"/>
        <v>21301</v>
      </c>
      <c r="H29" s="55">
        <f t="shared" si="14"/>
        <v>8953</v>
      </c>
      <c r="I29" s="55">
        <f t="shared" si="14"/>
        <v>0</v>
      </c>
      <c r="J29" s="55">
        <f t="shared" si="14"/>
        <v>30254</v>
      </c>
      <c r="K29" s="55">
        <f t="shared" si="14"/>
        <v>12895</v>
      </c>
      <c r="L29" s="55">
        <f t="shared" si="14"/>
        <v>8320</v>
      </c>
      <c r="M29" s="55">
        <f t="shared" si="14"/>
        <v>0</v>
      </c>
      <c r="N29" s="55">
        <f t="shared" si="14"/>
        <v>21215</v>
      </c>
      <c r="O29" s="55">
        <f t="shared" si="14"/>
        <v>7932</v>
      </c>
      <c r="P29" s="55">
        <f t="shared" si="14"/>
        <v>4478</v>
      </c>
      <c r="Q29" s="55">
        <f t="shared" si="14"/>
        <v>0</v>
      </c>
      <c r="R29" s="55">
        <f t="shared" si="14"/>
        <v>12410</v>
      </c>
      <c r="S29" s="55">
        <f t="shared" si="14"/>
        <v>789</v>
      </c>
      <c r="T29" s="55">
        <f t="shared" si="14"/>
        <v>379</v>
      </c>
      <c r="U29" s="55">
        <f t="shared" si="14"/>
        <v>0</v>
      </c>
      <c r="V29" s="55">
        <f t="shared" si="14"/>
        <v>1168</v>
      </c>
      <c r="W29" s="55">
        <f t="shared" si="14"/>
        <v>20463</v>
      </c>
      <c r="X29" s="55">
        <f t="shared" si="14"/>
        <v>10500</v>
      </c>
      <c r="Y29" s="55">
        <f t="shared" si="14"/>
        <v>0</v>
      </c>
      <c r="Z29" s="55">
        <f t="shared" si="14"/>
        <v>30963</v>
      </c>
      <c r="AA29" s="31"/>
      <c r="AB29" s="27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6"/>
      <c r="CZ29" s="16"/>
      <c r="DA29" s="16"/>
      <c r="DB29" s="17"/>
      <c r="DC29" s="18"/>
      <c r="DD29" s="18"/>
      <c r="DE29" s="18"/>
      <c r="DF29" s="18"/>
      <c r="DG29" s="16"/>
      <c r="DH29" s="19"/>
      <c r="DI29" s="16"/>
      <c r="DJ29" s="16"/>
      <c r="DK29" s="19"/>
      <c r="DL29" s="16"/>
      <c r="DM29" s="16"/>
      <c r="DN29" s="19"/>
    </row>
    <row r="30" spans="1:118" x14ac:dyDescent="0.2">
      <c r="A30" s="69" t="s">
        <v>32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</row>
    <row r="31" spans="1:118" x14ac:dyDescent="0.2">
      <c r="A31" s="3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</row>
    <row r="32" spans="1:118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idden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idden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</sheetData>
  <sheetProtection selectLockedCells="1" selectUnlockedCells="1"/>
  <mergeCells count="65">
    <mergeCell ref="A5:B5"/>
    <mergeCell ref="C5:F5"/>
    <mergeCell ref="G5:J5"/>
    <mergeCell ref="K5:N5"/>
    <mergeCell ref="A1:AA2"/>
    <mergeCell ref="O5:R5"/>
    <mergeCell ref="S5:V5"/>
    <mergeCell ref="W5:Z5"/>
    <mergeCell ref="AA5:AD5"/>
    <mergeCell ref="AE5:AH5"/>
    <mergeCell ref="AI5:AL5"/>
    <mergeCell ref="AM5:AP5"/>
    <mergeCell ref="AQ5:AT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AQ6:AQ7"/>
    <mergeCell ref="AR6:AR7"/>
    <mergeCell ref="AG6:AG7"/>
    <mergeCell ref="AH6:AH7"/>
    <mergeCell ref="AI6:AI7"/>
    <mergeCell ref="AJ6:AJ7"/>
    <mergeCell ref="AM6:AM7"/>
    <mergeCell ref="AN6:AN7"/>
    <mergeCell ref="AK6:AK7"/>
    <mergeCell ref="AL6:AL7"/>
    <mergeCell ref="AO6:AO7"/>
    <mergeCell ref="AP6:AP7"/>
    <mergeCell ref="Y6:Y7"/>
    <mergeCell ref="Z6:Z7"/>
    <mergeCell ref="AA6:AA7"/>
    <mergeCell ref="AB6:AB7"/>
    <mergeCell ref="AC6:AC7"/>
    <mergeCell ref="AD6:AD7"/>
    <mergeCell ref="A30:Z30"/>
    <mergeCell ref="B31:CY31"/>
    <mergeCell ref="AS6:AS7"/>
    <mergeCell ref="AT6:AT7"/>
    <mergeCell ref="A8:A17"/>
    <mergeCell ref="A18:A27"/>
    <mergeCell ref="A28:B28"/>
    <mergeCell ref="A29:B29"/>
    <mergeCell ref="AE6:AE7"/>
    <mergeCell ref="AF6:AF7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ignoredErrors>
    <ignoredError sqref="F17:V17 F27:V27 Z17:Z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edad sexo tipo de afiliacion</vt:lpstr>
      <vt:lpstr>edad y sexo Fonasa-No Fonasa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Passalacqua</dc:creator>
  <cp:lastModifiedBy>.</cp:lastModifiedBy>
  <dcterms:created xsi:type="dcterms:W3CDTF">2022-07-22T17:03:31Z</dcterms:created>
  <dcterms:modified xsi:type="dcterms:W3CDTF">2022-07-22T17:03:31Z</dcterms:modified>
</cp:coreProperties>
</file>