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" yWindow="30" windowWidth="11955" windowHeight="9705" tabRatio="673"/>
  </bookViews>
  <sheets>
    <sheet name="edad sexo tipo de afiliacion" sheetId="1" r:id="rId1"/>
    <sheet name="edad y sexo Fonasa-No Fonasa" sheetId="2" r:id="rId2"/>
  </sheets>
  <calcPr calcId="144525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D16" i="1"/>
  <c r="E16" i="1"/>
  <c r="F16" i="1"/>
  <c r="G16" i="1"/>
  <c r="G28" i="1"/>
  <c r="H16" i="1"/>
  <c r="H28" i="1"/>
  <c r="I17" i="1"/>
  <c r="I26" i="1"/>
  <c r="I18" i="1"/>
  <c r="I19" i="1"/>
  <c r="I20" i="1"/>
  <c r="I21" i="1"/>
  <c r="I22" i="1"/>
  <c r="I23" i="1"/>
  <c r="I24" i="1"/>
  <c r="I25" i="1"/>
  <c r="D26" i="1"/>
  <c r="E26" i="1"/>
  <c r="E28" i="1"/>
  <c r="F26" i="1"/>
  <c r="F28" i="1"/>
  <c r="G26" i="1"/>
  <c r="H26" i="1"/>
  <c r="I27" i="1"/>
  <c r="F8" i="2"/>
  <c r="F17" i="2"/>
  <c r="J8" i="2"/>
  <c r="N8" i="2"/>
  <c r="N17" i="2"/>
  <c r="N29" i="2"/>
  <c r="R8" i="2"/>
  <c r="V8" i="2"/>
  <c r="Z8" i="2"/>
  <c r="Z17" i="2"/>
  <c r="Z29" i="2"/>
  <c r="F9" i="2"/>
  <c r="J9" i="2"/>
  <c r="N9" i="2"/>
  <c r="R9" i="2"/>
  <c r="R17" i="2"/>
  <c r="R29" i="2"/>
  <c r="V9" i="2"/>
  <c r="Z9" i="2"/>
  <c r="F10" i="2"/>
  <c r="J10" i="2"/>
  <c r="J17" i="2"/>
  <c r="J29" i="2"/>
  <c r="N10" i="2"/>
  <c r="R10" i="2"/>
  <c r="V10" i="2"/>
  <c r="Z10" i="2"/>
  <c r="F11" i="2"/>
  <c r="J11" i="2"/>
  <c r="N11" i="2"/>
  <c r="R11" i="2"/>
  <c r="V11" i="2"/>
  <c r="Z11" i="2"/>
  <c r="F12" i="2"/>
  <c r="J12" i="2"/>
  <c r="N12" i="2"/>
  <c r="R12" i="2"/>
  <c r="V12" i="2"/>
  <c r="Z12" i="2"/>
  <c r="F13" i="2"/>
  <c r="J13" i="2"/>
  <c r="N13" i="2"/>
  <c r="R13" i="2"/>
  <c r="V13" i="2"/>
  <c r="Z13" i="2"/>
  <c r="F14" i="2"/>
  <c r="J14" i="2"/>
  <c r="N14" i="2"/>
  <c r="R14" i="2"/>
  <c r="V14" i="2"/>
  <c r="Z14" i="2"/>
  <c r="F15" i="2"/>
  <c r="J15" i="2"/>
  <c r="N15" i="2"/>
  <c r="R15" i="2"/>
  <c r="V15" i="2"/>
  <c r="Z15" i="2"/>
  <c r="F16" i="2"/>
  <c r="J16" i="2"/>
  <c r="N16" i="2"/>
  <c r="R16" i="2"/>
  <c r="V16" i="2"/>
  <c r="Z16" i="2"/>
  <c r="C17" i="2"/>
  <c r="D17" i="2"/>
  <c r="E17" i="2"/>
  <c r="E29" i="2"/>
  <c r="G17" i="2"/>
  <c r="G29" i="2"/>
  <c r="H17" i="2"/>
  <c r="I17" i="2"/>
  <c r="I29" i="2"/>
  <c r="K17" i="2"/>
  <c r="K29" i="2"/>
  <c r="L17" i="2"/>
  <c r="M17" i="2"/>
  <c r="O17" i="2"/>
  <c r="O29" i="2"/>
  <c r="P17" i="2"/>
  <c r="P29" i="2"/>
  <c r="Q17" i="2"/>
  <c r="S17" i="2"/>
  <c r="T17" i="2"/>
  <c r="T29" i="2"/>
  <c r="U17" i="2"/>
  <c r="U29" i="2"/>
  <c r="W17" i="2"/>
  <c r="X17" i="2"/>
  <c r="X29" i="2"/>
  <c r="Y17" i="2"/>
  <c r="Y29" i="2"/>
  <c r="F18" i="2"/>
  <c r="J18" i="2"/>
  <c r="N18" i="2"/>
  <c r="R18" i="2"/>
  <c r="V18" i="2"/>
  <c r="Z18" i="2"/>
  <c r="F19" i="2"/>
  <c r="F27" i="2"/>
  <c r="J19" i="2"/>
  <c r="N19" i="2"/>
  <c r="R19" i="2"/>
  <c r="R27" i="2"/>
  <c r="V19" i="2"/>
  <c r="Z19" i="2"/>
  <c r="F20" i="2"/>
  <c r="J20" i="2"/>
  <c r="J27" i="2"/>
  <c r="N20" i="2"/>
  <c r="R20" i="2"/>
  <c r="V20" i="2"/>
  <c r="V27" i="2"/>
  <c r="Z20" i="2"/>
  <c r="Z27" i="2"/>
  <c r="F21" i="2"/>
  <c r="J21" i="2"/>
  <c r="N21" i="2"/>
  <c r="R21" i="2"/>
  <c r="V21" i="2"/>
  <c r="Z21" i="2"/>
  <c r="F22" i="2"/>
  <c r="J22" i="2"/>
  <c r="N22" i="2"/>
  <c r="R22" i="2"/>
  <c r="V22" i="2"/>
  <c r="Z22" i="2"/>
  <c r="F23" i="2"/>
  <c r="J23" i="2"/>
  <c r="N23" i="2"/>
  <c r="R23" i="2"/>
  <c r="V23" i="2"/>
  <c r="Z23" i="2"/>
  <c r="F24" i="2"/>
  <c r="J24" i="2"/>
  <c r="N24" i="2"/>
  <c r="R24" i="2"/>
  <c r="V24" i="2"/>
  <c r="Z24" i="2"/>
  <c r="F25" i="2"/>
  <c r="J25" i="2"/>
  <c r="N25" i="2"/>
  <c r="R25" i="2"/>
  <c r="V25" i="2"/>
  <c r="Z25" i="2"/>
  <c r="F26" i="2"/>
  <c r="J26" i="2"/>
  <c r="N26" i="2"/>
  <c r="R26" i="2"/>
  <c r="V26" i="2"/>
  <c r="Z26" i="2"/>
  <c r="C27" i="2"/>
  <c r="D27" i="2"/>
  <c r="D29" i="2"/>
  <c r="E27" i="2"/>
  <c r="G27" i="2"/>
  <c r="H27" i="2"/>
  <c r="H29" i="2"/>
  <c r="I27" i="2"/>
  <c r="K27" i="2"/>
  <c r="L27" i="2"/>
  <c r="L29" i="2"/>
  <c r="M27" i="2"/>
  <c r="M29" i="2"/>
  <c r="O27" i="2"/>
  <c r="P27" i="2"/>
  <c r="Q27" i="2"/>
  <c r="S27" i="2"/>
  <c r="S29" i="2"/>
  <c r="T27" i="2"/>
  <c r="U27" i="2"/>
  <c r="W27" i="2"/>
  <c r="X27" i="2"/>
  <c r="Y27" i="2"/>
  <c r="F28" i="2"/>
  <c r="J28" i="2"/>
  <c r="N28" i="2"/>
  <c r="R28" i="2"/>
  <c r="V28" i="2"/>
  <c r="Z28" i="2"/>
  <c r="Q29" i="2"/>
  <c r="W29" i="2"/>
  <c r="V17" i="2"/>
  <c r="N27" i="2"/>
  <c r="C29" i="2"/>
  <c r="I16" i="1"/>
  <c r="D28" i="1"/>
  <c r="F29" i="2"/>
  <c r="V29" i="2"/>
  <c r="I28" i="1"/>
</calcChain>
</file>

<file path=xl/sharedStrings.xml><?xml version="1.0" encoding="utf-8"?>
<sst xmlns="http://schemas.openxmlformats.org/spreadsheetml/2006/main" count="94" uniqueCount="32">
  <si>
    <t>TOTAL SEGUROS PRIVADOS INTEGRALES</t>
  </si>
  <si>
    <t>SEXO</t>
  </si>
  <si>
    <t>EDAD</t>
  </si>
  <si>
    <t>INDIVIDUAL</t>
  </si>
  <si>
    <t>COLECTIVO</t>
  </si>
  <si>
    <t>FONASA</t>
  </si>
  <si>
    <t>SIN DATOS</t>
  </si>
  <si>
    <t>PARCIAL MÉDICA O QUIRÚRGICA</t>
  </si>
  <si>
    <t>TOTAL</t>
  </si>
  <si>
    <t>SEXO MASCULINO</t>
  </si>
  <si>
    <t>&lt; 1</t>
  </si>
  <si>
    <t>1 a 4</t>
  </si>
  <si>
    <t>5 a 14</t>
  </si>
  <si>
    <t>15 a 19</t>
  </si>
  <si>
    <t>20 a 44</t>
  </si>
  <si>
    <t>45 a 64</t>
  </si>
  <si>
    <t>65 a 74</t>
  </si>
  <si>
    <t>&gt; 74</t>
  </si>
  <si>
    <t>s/d</t>
  </si>
  <si>
    <t>Total</t>
  </si>
  <si>
    <t>SEXO FEMENINO</t>
  </si>
  <si>
    <t>Fuente: SINADI- AES- MSP</t>
  </si>
  <si>
    <t>INSTITUCION</t>
  </si>
  <si>
    <t>SUMMUM</t>
  </si>
  <si>
    <t>MEDICINA PERSONALIZADA</t>
  </si>
  <si>
    <t>BLUE CROSS &amp; BLUE SHIELD</t>
  </si>
  <si>
    <t>SEGURO AMERICANO</t>
  </si>
  <si>
    <t>COPHAMI</t>
  </si>
  <si>
    <t>HOSPITAL BRITANICO</t>
  </si>
  <si>
    <t>NO FONASA</t>
  </si>
  <si>
    <t>Afiliados FONASA-NO FONASA por edad y sexo por Institución - Junio 2022</t>
  </si>
  <si>
    <t>Estructura por edad y sexo por tipo de afiliación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</si>
</sst>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,##0.00\ ;\-#,##0.00\ ;\-00\ ;@\ "/>
    <numFmt numFmtId="173" formatCode="_ * #,##0_ ;_ * \-#,##0_ ;_ * \-??_ ;_ @_ "/>
    <numFmt numFmtId="174" formatCode="_ * #,##0.00_ ;_ * \-#,##0.00_ ;_ * \-??_ ;_ @_ "/>
  </numFmts>
  <fonts count="22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10"/>
      <color indexed="23"/>
      <name val="Tahoma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.5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59999389629810485"/>
        <bgColor indexed="24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39997558519241921"/>
        <bgColor indexed="36"/>
      </patternFill>
    </fill>
    <fill>
      <patternFill patternType="solid">
        <fgColor theme="7" tint="0.39997558519241921"/>
        <bgColor indexed="26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6" tint="0.39997558519241921"/>
        <bgColor indexed="49"/>
      </patternFill>
    </fill>
    <fill>
      <patternFill patternType="solid">
        <fgColor theme="4" tint="0.79998168889431442"/>
        <bgColor indexed="49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6" tint="0.79998168889431442"/>
        <bgColor indexed="49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">
    <xf numFmtId="0" fontId="0" fillId="0" borderId="0"/>
    <xf numFmtId="174" fontId="16" fillId="0" borderId="0" applyFill="0" applyBorder="0" applyAlignment="0" applyProtection="0"/>
    <xf numFmtId="172" fontId="1" fillId="0" borderId="0" applyBorder="0" applyProtection="0"/>
    <xf numFmtId="0" fontId="1" fillId="0" borderId="0"/>
    <xf numFmtId="0" fontId="2" fillId="0" borderId="0"/>
    <xf numFmtId="0" fontId="3" fillId="0" borderId="0" applyBorder="0" applyProtection="0"/>
  </cellStyleXfs>
  <cellXfs count="90">
    <xf numFmtId="0" fontId="0" fillId="0" borderId="0" xfId="0"/>
    <xf numFmtId="0" fontId="0" fillId="0" borderId="0" xfId="0" applyBorder="1"/>
    <xf numFmtId="173" fontId="0" fillId="0" borderId="0" xfId="0" applyNumberFormat="1"/>
    <xf numFmtId="0" fontId="11" fillId="0" borderId="0" xfId="0" applyFont="1"/>
    <xf numFmtId="3" fontId="12" fillId="2" borderId="0" xfId="0" applyNumberFormat="1" applyFont="1" applyFill="1" applyBorder="1"/>
    <xf numFmtId="3" fontId="12" fillId="2" borderId="0" xfId="0" applyNumberFormat="1" applyFont="1" applyFill="1"/>
    <xf numFmtId="3" fontId="8" fillId="2" borderId="1" xfId="1" applyNumberFormat="1" applyFont="1" applyFill="1" applyBorder="1" applyAlignment="1" applyProtection="1">
      <alignment vertical="center"/>
    </xf>
    <xf numFmtId="3" fontId="9" fillId="2" borderId="1" xfId="1" applyNumberFormat="1" applyFont="1" applyFill="1" applyBorder="1" applyAlignment="1" applyProtection="1">
      <alignment vertical="center"/>
    </xf>
    <xf numFmtId="0" fontId="8" fillId="3" borderId="2" xfId="5" applyNumberFormat="1" applyFont="1" applyFill="1" applyBorder="1" applyAlignment="1" applyProtection="1">
      <alignment horizontal="center" vertical="center"/>
    </xf>
    <xf numFmtId="0" fontId="9" fillId="4" borderId="2" xfId="5" applyNumberFormat="1" applyFont="1" applyFill="1" applyBorder="1" applyAlignment="1" applyProtection="1">
      <alignment horizontal="center" vertical="center"/>
    </xf>
    <xf numFmtId="3" fontId="9" fillId="4" borderId="2" xfId="2" applyNumberFormat="1" applyFont="1" applyFill="1" applyBorder="1" applyAlignment="1" applyProtection="1">
      <alignment horizontal="center" vertical="center"/>
    </xf>
    <xf numFmtId="3" fontId="7" fillId="4" borderId="2" xfId="2" applyNumberFormat="1" applyFont="1" applyFill="1" applyBorder="1" applyAlignment="1" applyProtection="1">
      <alignment horizontal="center" vertical="center"/>
    </xf>
    <xf numFmtId="3" fontId="9" fillId="4" borderId="1" xfId="1" applyNumberFormat="1" applyFont="1" applyFill="1" applyBorder="1" applyAlignment="1" applyProtection="1">
      <alignment vertical="center"/>
    </xf>
    <xf numFmtId="3" fontId="12" fillId="5" borderId="0" xfId="0" applyNumberFormat="1" applyFont="1" applyFill="1" applyBorder="1"/>
    <xf numFmtId="3" fontId="12" fillId="5" borderId="0" xfId="0" applyNumberFormat="1" applyFont="1" applyFill="1"/>
    <xf numFmtId="3" fontId="7" fillId="6" borderId="1" xfId="1" applyNumberFormat="1" applyFont="1" applyFill="1" applyBorder="1" applyAlignment="1" applyProtection="1">
      <alignment vertical="center"/>
    </xf>
    <xf numFmtId="3" fontId="13" fillId="7" borderId="0" xfId="1" applyNumberFormat="1" applyFont="1" applyFill="1" applyBorder="1" applyAlignment="1" applyProtection="1"/>
    <xf numFmtId="3" fontId="13" fillId="7" borderId="0" xfId="0" applyNumberFormat="1" applyFont="1" applyFill="1"/>
    <xf numFmtId="3" fontId="14" fillId="7" borderId="0" xfId="1" applyNumberFormat="1" applyFont="1" applyFill="1" applyBorder="1" applyAlignment="1" applyProtection="1"/>
    <xf numFmtId="3" fontId="15" fillId="7" borderId="0" xfId="0" applyNumberFormat="1" applyFont="1" applyFill="1" applyAlignment="1"/>
    <xf numFmtId="3" fontId="12" fillId="7" borderId="0" xfId="0" applyNumberFormat="1" applyFont="1" applyFill="1"/>
    <xf numFmtId="3" fontId="12" fillId="8" borderId="0" xfId="0" applyNumberFormat="1" applyFont="1" applyFill="1" applyBorder="1"/>
    <xf numFmtId="3" fontId="12" fillId="8" borderId="0" xfId="0" applyNumberFormat="1" applyFont="1" applyFill="1"/>
    <xf numFmtId="3" fontId="12" fillId="9" borderId="0" xfId="0" applyNumberFormat="1" applyFont="1" applyFill="1" applyBorder="1"/>
    <xf numFmtId="3" fontId="12" fillId="9" borderId="0" xfId="0" applyNumberFormat="1" applyFont="1" applyFill="1"/>
    <xf numFmtId="3" fontId="8" fillId="2" borderId="3" xfId="1" applyNumberFormat="1" applyFont="1" applyFill="1" applyBorder="1" applyAlignment="1" applyProtection="1">
      <alignment vertical="center"/>
    </xf>
    <xf numFmtId="3" fontId="9" fillId="4" borderId="3" xfId="1" applyNumberFormat="1" applyFont="1" applyFill="1" applyBorder="1" applyAlignment="1" applyProtection="1">
      <alignment vertical="center"/>
    </xf>
    <xf numFmtId="3" fontId="7" fillId="6" borderId="3" xfId="1" applyNumberFormat="1" applyFont="1" applyFill="1" applyBorder="1" applyAlignment="1" applyProtection="1">
      <alignment vertical="center"/>
    </xf>
    <xf numFmtId="0" fontId="0" fillId="0" borderId="0" xfId="0" applyFill="1" applyBorder="1"/>
    <xf numFmtId="3" fontId="8" fillId="0" borderId="0" xfId="1" applyNumberFormat="1" applyFont="1" applyFill="1" applyBorder="1" applyAlignment="1" applyProtection="1">
      <alignment vertical="center"/>
    </xf>
    <xf numFmtId="3" fontId="9" fillId="0" borderId="0" xfId="1" applyNumberFormat="1" applyFont="1" applyFill="1" applyBorder="1" applyAlignment="1" applyProtection="1">
      <alignment vertical="center"/>
    </xf>
    <xf numFmtId="3" fontId="7" fillId="0" borderId="0" xfId="1" applyNumberFormat="1" applyFont="1" applyFill="1" applyBorder="1" applyAlignment="1" applyProtection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11" fillId="0" borderId="0" xfId="0" applyNumberFormat="1" applyFont="1"/>
    <xf numFmtId="3" fontId="8" fillId="2" borderId="7" xfId="2" applyNumberFormat="1" applyFont="1" applyFill="1" applyBorder="1" applyAlignment="1" applyProtection="1">
      <alignment horizontal="center" vertical="center"/>
    </xf>
    <xf numFmtId="3" fontId="8" fillId="2" borderId="8" xfId="2" applyNumberFormat="1" applyFont="1" applyFill="1" applyBorder="1" applyAlignment="1" applyProtection="1">
      <alignment horizontal="center" vertical="center"/>
    </xf>
    <xf numFmtId="3" fontId="9" fillId="2" borderId="9" xfId="2" applyNumberFormat="1" applyFont="1" applyFill="1" applyBorder="1" applyAlignment="1" applyProtection="1">
      <alignment horizontal="center" vertical="center"/>
    </xf>
    <xf numFmtId="3" fontId="8" fillId="2" borderId="10" xfId="2" applyNumberFormat="1" applyFont="1" applyFill="1" applyBorder="1" applyAlignment="1" applyProtection="1">
      <alignment horizontal="center" vertical="center"/>
    </xf>
    <xf numFmtId="3" fontId="8" fillId="2" borderId="1" xfId="2" applyNumberFormat="1" applyFont="1" applyFill="1" applyBorder="1" applyAlignment="1" applyProtection="1">
      <alignment horizontal="center" vertical="center"/>
    </xf>
    <xf numFmtId="3" fontId="9" fillId="2" borderId="11" xfId="2" applyNumberFormat="1" applyFont="1" applyFill="1" applyBorder="1" applyAlignment="1" applyProtection="1">
      <alignment horizontal="center" vertical="center"/>
    </xf>
    <xf numFmtId="3" fontId="8" fillId="2" borderId="12" xfId="2" applyNumberFormat="1" applyFont="1" applyFill="1" applyBorder="1" applyAlignment="1" applyProtection="1">
      <alignment horizontal="center" vertical="center"/>
    </xf>
    <xf numFmtId="3" fontId="8" fillId="2" borderId="13" xfId="2" applyNumberFormat="1" applyFont="1" applyFill="1" applyBorder="1" applyAlignment="1" applyProtection="1">
      <alignment horizontal="center" vertical="center"/>
    </xf>
    <xf numFmtId="3" fontId="9" fillId="2" borderId="14" xfId="2" applyNumberFormat="1" applyFont="1" applyFill="1" applyBorder="1" applyAlignment="1" applyProtection="1">
      <alignment horizontal="center" vertical="center"/>
    </xf>
    <xf numFmtId="3" fontId="8" fillId="0" borderId="15" xfId="2" applyNumberFormat="1" applyFont="1" applyFill="1" applyBorder="1" applyAlignment="1" applyProtection="1">
      <alignment horizontal="center" vertical="center"/>
    </xf>
    <xf numFmtId="3" fontId="8" fillId="0" borderId="16" xfId="2" applyNumberFormat="1" applyFont="1" applyFill="1" applyBorder="1" applyAlignment="1" applyProtection="1">
      <alignment horizontal="center" vertical="center"/>
    </xf>
    <xf numFmtId="3" fontId="9" fillId="0" borderId="17" xfId="2" applyNumberFormat="1" applyFont="1" applyFill="1" applyBorder="1" applyAlignment="1" applyProtection="1">
      <alignment horizontal="center" vertical="center"/>
    </xf>
    <xf numFmtId="3" fontId="19" fillId="3" borderId="24" xfId="4" applyNumberFormat="1" applyFont="1" applyFill="1" applyBorder="1" applyAlignment="1" applyProtection="1">
      <alignment horizontal="center"/>
    </xf>
    <xf numFmtId="3" fontId="19" fillId="2" borderId="25" xfId="1" applyNumberFormat="1" applyFont="1" applyFill="1" applyBorder="1" applyAlignment="1" applyProtection="1">
      <alignment vertical="center"/>
    </xf>
    <xf numFmtId="3" fontId="19" fillId="2" borderId="6" xfId="1" applyNumberFormat="1" applyFont="1" applyFill="1" applyBorder="1" applyAlignment="1" applyProtection="1">
      <alignment vertical="center"/>
    </xf>
    <xf numFmtId="3" fontId="20" fillId="2" borderId="26" xfId="1" applyNumberFormat="1" applyFont="1" applyFill="1" applyBorder="1" applyAlignment="1" applyProtection="1">
      <alignment vertical="center"/>
    </xf>
    <xf numFmtId="3" fontId="19" fillId="3" borderId="18" xfId="4" applyNumberFormat="1" applyFont="1" applyFill="1" applyBorder="1" applyAlignment="1" applyProtection="1">
      <alignment horizontal="center"/>
    </xf>
    <xf numFmtId="3" fontId="19" fillId="2" borderId="10" xfId="1" applyNumberFormat="1" applyFont="1" applyFill="1" applyBorder="1" applyAlignment="1" applyProtection="1">
      <alignment vertical="center"/>
    </xf>
    <xf numFmtId="3" fontId="19" fillId="2" borderId="1" xfId="1" applyNumberFormat="1" applyFont="1" applyFill="1" applyBorder="1" applyAlignment="1" applyProtection="1">
      <alignment vertical="center"/>
    </xf>
    <xf numFmtId="3" fontId="20" fillId="2" borderId="11" xfId="1" applyNumberFormat="1" applyFont="1" applyFill="1" applyBorder="1" applyAlignment="1" applyProtection="1">
      <alignment vertical="center"/>
    </xf>
    <xf numFmtId="3" fontId="20" fillId="4" borderId="18" xfId="4" applyNumberFormat="1" applyFont="1" applyFill="1" applyBorder="1" applyAlignment="1" applyProtection="1">
      <alignment horizontal="center"/>
    </xf>
    <xf numFmtId="3" fontId="17" fillId="6" borderId="2" xfId="1" applyNumberFormat="1" applyFont="1" applyFill="1" applyBorder="1" applyAlignment="1" applyProtection="1">
      <alignment vertical="center"/>
    </xf>
    <xf numFmtId="3" fontId="19" fillId="2" borderId="12" xfId="1" applyNumberFormat="1" applyFont="1" applyFill="1" applyBorder="1" applyAlignment="1" applyProtection="1">
      <alignment vertical="center"/>
    </xf>
    <xf numFmtId="3" fontId="19" fillId="2" borderId="13" xfId="1" applyNumberFormat="1" applyFont="1" applyFill="1" applyBorder="1" applyAlignment="1" applyProtection="1">
      <alignment vertical="center"/>
    </xf>
    <xf numFmtId="3" fontId="20" fillId="2" borderId="14" xfId="1" applyNumberFormat="1" applyFont="1" applyFill="1" applyBorder="1" applyAlignment="1" applyProtection="1">
      <alignment vertical="center"/>
    </xf>
    <xf numFmtId="3" fontId="20" fillId="4" borderId="29" xfId="4" applyNumberFormat="1" applyFont="1" applyFill="1" applyBorder="1" applyAlignment="1" applyProtection="1">
      <alignment horizontal="center"/>
    </xf>
    <xf numFmtId="0" fontId="6" fillId="10" borderId="2" xfId="5" applyNumberFormat="1" applyFont="1" applyFill="1" applyBorder="1" applyAlignment="1" applyProtection="1">
      <alignment horizontal="center" vertical="center" wrapText="1"/>
    </xf>
    <xf numFmtId="0" fontId="5" fillId="10" borderId="2" xfId="5" applyNumberFormat="1" applyFont="1" applyFill="1" applyBorder="1" applyAlignment="1" applyProtection="1">
      <alignment horizontal="center" vertical="center" wrapText="1"/>
    </xf>
    <xf numFmtId="0" fontId="7" fillId="10" borderId="2" xfId="5" applyNumberFormat="1" applyFont="1" applyFill="1" applyBorder="1" applyAlignment="1" applyProtection="1">
      <alignment horizontal="center" vertical="center" wrapText="1"/>
    </xf>
    <xf numFmtId="0" fontId="8" fillId="10" borderId="2" xfId="5" applyNumberFormat="1" applyFont="1" applyFill="1" applyBorder="1" applyAlignment="1" applyProtection="1">
      <alignment horizontal="center" vertical="center" textRotation="90"/>
    </xf>
    <xf numFmtId="0" fontId="9" fillId="0" borderId="2" xfId="5" applyNumberFormat="1" applyFont="1" applyFill="1" applyBorder="1" applyAlignment="1" applyProtection="1">
      <alignment horizontal="center" vertical="center"/>
    </xf>
    <xf numFmtId="0" fontId="7" fillId="4" borderId="2" xfId="5" applyNumberFormat="1" applyFont="1" applyFill="1" applyBorder="1" applyAlignment="1" applyProtection="1">
      <alignment horizontal="center" vertical="center"/>
    </xf>
    <xf numFmtId="0" fontId="10" fillId="2" borderId="0" xfId="5" applyNumberFormat="1" applyFont="1" applyFill="1" applyBorder="1" applyAlignment="1" applyProtection="1">
      <alignment horizontal="right" vertical="center"/>
    </xf>
    <xf numFmtId="0" fontId="4" fillId="2" borderId="0" xfId="3" applyNumberFormat="1" applyFont="1" applyFill="1" applyBorder="1" applyAlignment="1">
      <alignment horizontal="center"/>
    </xf>
    <xf numFmtId="0" fontId="4" fillId="12" borderId="2" xfId="5" applyNumberFormat="1" applyFont="1" applyFill="1" applyBorder="1" applyAlignment="1" applyProtection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3" fontId="17" fillId="13" borderId="18" xfId="0" applyNumberFormat="1" applyFont="1" applyFill="1" applyBorder="1" applyAlignment="1">
      <alignment horizontal="center" vertical="center"/>
    </xf>
    <xf numFmtId="3" fontId="17" fillId="13" borderId="19" xfId="0" applyNumberFormat="1" applyFont="1" applyFill="1" applyBorder="1" applyAlignment="1">
      <alignment horizontal="center" vertical="center"/>
    </xf>
    <xf numFmtId="3" fontId="17" fillId="13" borderId="2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11" borderId="3" xfId="0" applyNumberFormat="1" applyFont="1" applyFill="1" applyBorder="1" applyAlignment="1">
      <alignment horizontal="center" vertical="center"/>
    </xf>
    <xf numFmtId="3" fontId="7" fillId="11" borderId="1" xfId="0" applyNumberFormat="1" applyFont="1" applyFill="1" applyBorder="1" applyAlignment="1">
      <alignment horizontal="center" vertical="center"/>
    </xf>
    <xf numFmtId="3" fontId="18" fillId="8" borderId="21" xfId="4" applyNumberFormat="1" applyFont="1" applyFill="1" applyBorder="1" applyAlignment="1" applyProtection="1">
      <alignment horizontal="center" vertical="center" wrapText="1"/>
    </xf>
    <xf numFmtId="3" fontId="18" fillId="8" borderId="22" xfId="4" applyNumberFormat="1" applyFont="1" applyFill="1" applyBorder="1" applyAlignment="1" applyProtection="1">
      <alignment horizontal="center" vertical="center" wrapText="1"/>
    </xf>
    <xf numFmtId="3" fontId="5" fillId="8" borderId="1" xfId="4" applyNumberFormat="1" applyFont="1" applyFill="1" applyBorder="1" applyAlignment="1" applyProtection="1">
      <alignment horizontal="center" vertical="center" wrapText="1"/>
    </xf>
    <xf numFmtId="3" fontId="5" fillId="0" borderId="0" xfId="4" applyNumberFormat="1" applyFont="1" applyFill="1" applyBorder="1" applyAlignment="1" applyProtection="1">
      <alignment horizontal="center" vertical="center" wrapText="1"/>
    </xf>
    <xf numFmtId="3" fontId="5" fillId="8" borderId="5" xfId="4" applyNumberFormat="1" applyFont="1" applyFill="1" applyBorder="1" applyAlignment="1" applyProtection="1">
      <alignment horizontal="center" vertical="center" wrapText="1"/>
    </xf>
    <xf numFmtId="3" fontId="5" fillId="8" borderId="3" xfId="4" applyNumberFormat="1" applyFont="1" applyFill="1" applyBorder="1" applyAlignment="1" applyProtection="1">
      <alignment horizontal="center" vertical="center" wrapText="1"/>
    </xf>
    <xf numFmtId="3" fontId="5" fillId="8" borderId="6" xfId="4" applyNumberFormat="1" applyFont="1" applyFill="1" applyBorder="1" applyAlignment="1" applyProtection="1">
      <alignment horizontal="center" vertical="center" wrapText="1"/>
    </xf>
    <xf numFmtId="3" fontId="10" fillId="2" borderId="4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right" vertical="center"/>
    </xf>
    <xf numFmtId="3" fontId="19" fillId="10" borderId="23" xfId="4" applyNumberFormat="1" applyFont="1" applyFill="1" applyBorder="1" applyAlignment="1" applyProtection="1">
      <alignment horizontal="center" vertical="center" textRotation="90"/>
    </xf>
    <xf numFmtId="3" fontId="19" fillId="10" borderId="27" xfId="4" applyNumberFormat="1" applyFont="1" applyFill="1" applyBorder="1" applyAlignment="1" applyProtection="1">
      <alignment horizontal="center" vertical="center" textRotation="90"/>
    </xf>
    <xf numFmtId="3" fontId="19" fillId="10" borderId="28" xfId="4" applyNumberFormat="1" applyFont="1" applyFill="1" applyBorder="1" applyAlignment="1" applyProtection="1">
      <alignment horizontal="center" vertical="center" textRotation="90"/>
    </xf>
    <xf numFmtId="3" fontId="20" fillId="2" borderId="2" xfId="4" applyNumberFormat="1" applyFont="1" applyFill="1" applyBorder="1" applyAlignment="1" applyProtection="1">
      <alignment horizontal="center" vertical="center"/>
    </xf>
    <xf numFmtId="3" fontId="21" fillId="6" borderId="2" xfId="4" applyNumberFormat="1" applyFont="1" applyFill="1" applyBorder="1" applyAlignment="1" applyProtection="1">
      <alignment horizontal="center" vertical="center"/>
    </xf>
  </cellXfs>
  <cellStyles count="6">
    <cellStyle name="Millares" xfId="1" builtinId="3"/>
    <cellStyle name="Millares 2" xfId="2"/>
    <cellStyle name="Normal" xfId="0" builtinId="0"/>
    <cellStyle name="Normal 2" xfId="3"/>
    <cellStyle name="Normal_Hoja1" xfId="4"/>
    <cellStyle name="Normal_Hoja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workbookViewId="0">
      <selection activeCell="J31" sqref="J31"/>
    </sheetView>
  </sheetViews>
  <sheetFormatPr baseColWidth="10" defaultColWidth="0" defaultRowHeight="12.75" zeroHeight="1" x14ac:dyDescent="0.2"/>
  <cols>
    <col min="1" max="1" width="13.5703125" customWidth="1"/>
    <col min="2" max="2" width="7.28515625" customWidth="1"/>
    <col min="3" max="3" width="11.85546875" customWidth="1"/>
    <col min="4" max="5" width="10.85546875" customWidth="1"/>
    <col min="6" max="6" width="10.42578125" customWidth="1"/>
    <col min="7" max="7" width="10.5703125" customWidth="1"/>
    <col min="8" max="8" width="13.42578125" customWidth="1"/>
    <col min="9" max="9" width="10.85546875" customWidth="1"/>
    <col min="10" max="10" width="15.140625" customWidth="1"/>
  </cols>
  <sheetData>
    <row r="1" spans="1:10" ht="12.75" customHeight="1" x14ac:dyDescent="0.2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2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x14ac:dyDescent="0.2"/>
    <row r="4" spans="1:10" ht="28.5" customHeight="1" x14ac:dyDescent="0.2">
      <c r="B4" s="68" t="s">
        <v>0</v>
      </c>
      <c r="C4" s="68"/>
      <c r="D4" s="68"/>
      <c r="E4" s="68"/>
      <c r="F4" s="68"/>
      <c r="G4" s="68"/>
      <c r="H4" s="68"/>
      <c r="I4" s="68"/>
    </row>
    <row r="5" spans="1:10" ht="12.75" customHeight="1" x14ac:dyDescent="0.2">
      <c r="B5" s="61" t="s">
        <v>1</v>
      </c>
      <c r="C5" s="61" t="s">
        <v>2</v>
      </c>
      <c r="D5" s="61" t="s">
        <v>3</v>
      </c>
      <c r="E5" s="61" t="s">
        <v>4</v>
      </c>
      <c r="F5" s="61" t="s">
        <v>5</v>
      </c>
      <c r="G5" s="61" t="s">
        <v>6</v>
      </c>
      <c r="H5" s="60" t="s">
        <v>7</v>
      </c>
      <c r="I5" s="62" t="s">
        <v>8</v>
      </c>
    </row>
    <row r="6" spans="1:10" x14ac:dyDescent="0.2">
      <c r="B6" s="61"/>
      <c r="C6" s="61"/>
      <c r="D6" s="61"/>
      <c r="E6" s="61"/>
      <c r="F6" s="61"/>
      <c r="G6" s="61"/>
      <c r="H6" s="61"/>
      <c r="I6" s="61"/>
    </row>
    <row r="7" spans="1:10" ht="12.75" customHeight="1" x14ac:dyDescent="0.2">
      <c r="B7" s="63" t="s">
        <v>9</v>
      </c>
      <c r="C7" s="8" t="s">
        <v>10</v>
      </c>
      <c r="D7" s="34">
        <v>112</v>
      </c>
      <c r="E7" s="35">
        <v>103</v>
      </c>
      <c r="F7" s="35">
        <v>778</v>
      </c>
      <c r="G7" s="35">
        <v>0</v>
      </c>
      <c r="H7" s="35">
        <v>0</v>
      </c>
      <c r="I7" s="36">
        <f>SUM(D7:H7)</f>
        <v>993</v>
      </c>
    </row>
    <row r="8" spans="1:10" x14ac:dyDescent="0.2">
      <c r="B8" s="63"/>
      <c r="C8" s="8" t="s">
        <v>11</v>
      </c>
      <c r="D8" s="37">
        <v>434</v>
      </c>
      <c r="E8" s="38">
        <v>272</v>
      </c>
      <c r="F8" s="38">
        <v>2917</v>
      </c>
      <c r="G8" s="38">
        <v>0</v>
      </c>
      <c r="H8" s="38">
        <v>0</v>
      </c>
      <c r="I8" s="39">
        <f t="shared" ref="I8:I15" si="0">SUM(D8:H8)</f>
        <v>3623</v>
      </c>
    </row>
    <row r="9" spans="1:10" x14ac:dyDescent="0.2">
      <c r="B9" s="63"/>
      <c r="C9" s="8" t="s">
        <v>12</v>
      </c>
      <c r="D9" s="37">
        <v>1435</v>
      </c>
      <c r="E9" s="38">
        <v>708</v>
      </c>
      <c r="F9" s="38">
        <v>6668</v>
      </c>
      <c r="G9" s="38">
        <v>0</v>
      </c>
      <c r="H9" s="38">
        <v>0</v>
      </c>
      <c r="I9" s="39">
        <f t="shared" si="0"/>
        <v>8811</v>
      </c>
    </row>
    <row r="10" spans="1:10" x14ac:dyDescent="0.2">
      <c r="B10" s="63"/>
      <c r="C10" s="8" t="s">
        <v>13</v>
      </c>
      <c r="D10" s="37">
        <v>1020</v>
      </c>
      <c r="E10" s="38">
        <v>641</v>
      </c>
      <c r="F10" s="38">
        <v>1634</v>
      </c>
      <c r="G10" s="38">
        <v>0</v>
      </c>
      <c r="H10" s="38">
        <v>0</v>
      </c>
      <c r="I10" s="39">
        <f t="shared" si="0"/>
        <v>3295</v>
      </c>
    </row>
    <row r="11" spans="1:10" x14ac:dyDescent="0.2">
      <c r="B11" s="63"/>
      <c r="C11" s="8" t="s">
        <v>14</v>
      </c>
      <c r="D11" s="37">
        <v>4057</v>
      </c>
      <c r="E11" s="38">
        <v>3227</v>
      </c>
      <c r="F11" s="38">
        <v>11855</v>
      </c>
      <c r="G11" s="38">
        <v>0</v>
      </c>
      <c r="H11" s="38">
        <v>0</v>
      </c>
      <c r="I11" s="39">
        <f t="shared" si="0"/>
        <v>19139</v>
      </c>
    </row>
    <row r="12" spans="1:10" x14ac:dyDescent="0.2">
      <c r="B12" s="63"/>
      <c r="C12" s="8" t="s">
        <v>15</v>
      </c>
      <c r="D12" s="37">
        <v>2865</v>
      </c>
      <c r="E12" s="38">
        <v>1796</v>
      </c>
      <c r="F12" s="38">
        <v>7862</v>
      </c>
      <c r="G12" s="38">
        <v>0</v>
      </c>
      <c r="H12" s="38">
        <v>0</v>
      </c>
      <c r="I12" s="39">
        <f t="shared" si="0"/>
        <v>12523</v>
      </c>
    </row>
    <row r="13" spans="1:10" x14ac:dyDescent="0.2">
      <c r="B13" s="63"/>
      <c r="C13" s="8" t="s">
        <v>16</v>
      </c>
      <c r="D13" s="37">
        <v>931</v>
      </c>
      <c r="E13" s="38">
        <v>373</v>
      </c>
      <c r="F13" s="38">
        <v>2324</v>
      </c>
      <c r="G13" s="38">
        <v>0</v>
      </c>
      <c r="H13" s="38">
        <v>0</v>
      </c>
      <c r="I13" s="39">
        <f t="shared" si="0"/>
        <v>3628</v>
      </c>
    </row>
    <row r="14" spans="1:10" x14ac:dyDescent="0.2">
      <c r="B14" s="63"/>
      <c r="C14" s="8" t="s">
        <v>17</v>
      </c>
      <c r="D14" s="37">
        <v>463</v>
      </c>
      <c r="E14" s="38">
        <v>133</v>
      </c>
      <c r="F14" s="38">
        <v>1258</v>
      </c>
      <c r="G14" s="38">
        <v>0</v>
      </c>
      <c r="H14" s="38">
        <v>0</v>
      </c>
      <c r="I14" s="39">
        <f t="shared" si="0"/>
        <v>1854</v>
      </c>
    </row>
    <row r="15" spans="1:10" x14ac:dyDescent="0.2">
      <c r="B15" s="63"/>
      <c r="C15" s="8" t="s">
        <v>18</v>
      </c>
      <c r="D15" s="40">
        <v>0</v>
      </c>
      <c r="E15" s="41">
        <v>0</v>
      </c>
      <c r="F15" s="41">
        <v>0</v>
      </c>
      <c r="G15" s="41">
        <v>0</v>
      </c>
      <c r="H15" s="41">
        <v>0</v>
      </c>
      <c r="I15" s="42">
        <f t="shared" si="0"/>
        <v>0</v>
      </c>
    </row>
    <row r="16" spans="1:10" x14ac:dyDescent="0.2">
      <c r="B16" s="63"/>
      <c r="C16" s="9" t="s">
        <v>19</v>
      </c>
      <c r="D16" s="10">
        <f t="shared" ref="D16:I16" si="1">SUM(D7:D15)</f>
        <v>11317</v>
      </c>
      <c r="E16" s="10">
        <f t="shared" si="1"/>
        <v>7253</v>
      </c>
      <c r="F16" s="10">
        <f t="shared" si="1"/>
        <v>35296</v>
      </c>
      <c r="G16" s="10">
        <f t="shared" si="1"/>
        <v>0</v>
      </c>
      <c r="H16" s="10">
        <f t="shared" si="1"/>
        <v>0</v>
      </c>
      <c r="I16" s="10">
        <f t="shared" si="1"/>
        <v>53866</v>
      </c>
    </row>
    <row r="17" spans="1:9" ht="12.75" customHeight="1" x14ac:dyDescent="0.2">
      <c r="B17" s="63" t="s">
        <v>20</v>
      </c>
      <c r="C17" s="8" t="s">
        <v>10</v>
      </c>
      <c r="D17" s="34">
        <v>124</v>
      </c>
      <c r="E17" s="35">
        <v>108</v>
      </c>
      <c r="F17" s="35">
        <v>844</v>
      </c>
      <c r="G17" s="35">
        <v>0</v>
      </c>
      <c r="H17" s="35">
        <v>0</v>
      </c>
      <c r="I17" s="36">
        <f t="shared" ref="I17:I25" si="2">SUM(D17:H17)</f>
        <v>1076</v>
      </c>
    </row>
    <row r="18" spans="1:9" x14ac:dyDescent="0.2">
      <c r="B18" s="63"/>
      <c r="C18" s="8" t="s">
        <v>11</v>
      </c>
      <c r="D18" s="37">
        <v>416</v>
      </c>
      <c r="E18" s="38">
        <v>238</v>
      </c>
      <c r="F18" s="38">
        <v>2827</v>
      </c>
      <c r="G18" s="38">
        <v>0</v>
      </c>
      <c r="H18" s="38">
        <v>0</v>
      </c>
      <c r="I18" s="39">
        <f t="shared" si="2"/>
        <v>3481</v>
      </c>
    </row>
    <row r="19" spans="1:9" x14ac:dyDescent="0.2">
      <c r="B19" s="63"/>
      <c r="C19" s="8" t="s">
        <v>12</v>
      </c>
      <c r="D19" s="37">
        <v>1377</v>
      </c>
      <c r="E19" s="38">
        <v>650</v>
      </c>
      <c r="F19" s="38">
        <v>6206</v>
      </c>
      <c r="G19" s="38">
        <v>0</v>
      </c>
      <c r="H19" s="38">
        <v>0</v>
      </c>
      <c r="I19" s="39">
        <f t="shared" si="2"/>
        <v>8233</v>
      </c>
    </row>
    <row r="20" spans="1:9" x14ac:dyDescent="0.2">
      <c r="B20" s="63"/>
      <c r="C20" s="8" t="s">
        <v>13</v>
      </c>
      <c r="D20" s="37">
        <v>1068</v>
      </c>
      <c r="E20" s="38">
        <v>666</v>
      </c>
      <c r="F20" s="38">
        <v>1492</v>
      </c>
      <c r="G20" s="38">
        <v>0</v>
      </c>
      <c r="H20" s="38">
        <v>0</v>
      </c>
      <c r="I20" s="39">
        <f t="shared" si="2"/>
        <v>3226</v>
      </c>
    </row>
    <row r="21" spans="1:9" x14ac:dyDescent="0.2">
      <c r="B21" s="63"/>
      <c r="C21" s="8" t="s">
        <v>14</v>
      </c>
      <c r="D21" s="37">
        <v>4247</v>
      </c>
      <c r="E21" s="38">
        <v>3007</v>
      </c>
      <c r="F21" s="38">
        <v>16109</v>
      </c>
      <c r="G21" s="38">
        <v>0</v>
      </c>
      <c r="H21" s="38">
        <v>0</v>
      </c>
      <c r="I21" s="39">
        <f t="shared" si="2"/>
        <v>23363</v>
      </c>
    </row>
    <row r="22" spans="1:9" x14ac:dyDescent="0.2">
      <c r="B22" s="63"/>
      <c r="C22" s="8" t="s">
        <v>15</v>
      </c>
      <c r="D22" s="37">
        <v>3071</v>
      </c>
      <c r="E22" s="38">
        <v>1804</v>
      </c>
      <c r="F22" s="38">
        <v>9261</v>
      </c>
      <c r="G22" s="38">
        <v>0</v>
      </c>
      <c r="H22" s="38">
        <v>0</v>
      </c>
      <c r="I22" s="39">
        <f t="shared" si="2"/>
        <v>14136</v>
      </c>
    </row>
    <row r="23" spans="1:9" x14ac:dyDescent="0.2">
      <c r="B23" s="63"/>
      <c r="C23" s="8" t="s">
        <v>16</v>
      </c>
      <c r="D23" s="37">
        <v>1072</v>
      </c>
      <c r="E23" s="38">
        <v>385</v>
      </c>
      <c r="F23" s="38">
        <v>2548</v>
      </c>
      <c r="G23" s="38">
        <v>0</v>
      </c>
      <c r="H23" s="38">
        <v>0</v>
      </c>
      <c r="I23" s="39">
        <f t="shared" si="2"/>
        <v>4005</v>
      </c>
    </row>
    <row r="24" spans="1:9" x14ac:dyDescent="0.2">
      <c r="B24" s="63"/>
      <c r="C24" s="8" t="s">
        <v>17</v>
      </c>
      <c r="D24" s="37">
        <v>680</v>
      </c>
      <c r="E24" s="38">
        <v>188</v>
      </c>
      <c r="F24" s="38">
        <v>1637</v>
      </c>
      <c r="G24" s="38">
        <v>0</v>
      </c>
      <c r="H24" s="38">
        <v>0</v>
      </c>
      <c r="I24" s="39">
        <f t="shared" si="2"/>
        <v>2505</v>
      </c>
    </row>
    <row r="25" spans="1:9" x14ac:dyDescent="0.2">
      <c r="B25" s="63"/>
      <c r="C25" s="8" t="s">
        <v>18</v>
      </c>
      <c r="D25" s="40">
        <v>0</v>
      </c>
      <c r="E25" s="41">
        <v>0</v>
      </c>
      <c r="F25" s="41">
        <v>0</v>
      </c>
      <c r="G25" s="41">
        <v>0</v>
      </c>
      <c r="H25" s="41">
        <v>0</v>
      </c>
      <c r="I25" s="42">
        <f t="shared" si="2"/>
        <v>0</v>
      </c>
    </row>
    <row r="26" spans="1:9" x14ac:dyDescent="0.2">
      <c r="B26" s="63"/>
      <c r="C26" s="9" t="s">
        <v>19</v>
      </c>
      <c r="D26" s="10">
        <f t="shared" ref="D26:I26" si="3">SUM(D17:D25)</f>
        <v>12055</v>
      </c>
      <c r="E26" s="10">
        <f t="shared" si="3"/>
        <v>7046</v>
      </c>
      <c r="F26" s="10">
        <f t="shared" si="3"/>
        <v>40924</v>
      </c>
      <c r="G26" s="10">
        <f t="shared" si="3"/>
        <v>0</v>
      </c>
      <c r="H26" s="10">
        <f t="shared" si="3"/>
        <v>0</v>
      </c>
      <c r="I26" s="10">
        <f t="shared" si="3"/>
        <v>60025</v>
      </c>
    </row>
    <row r="27" spans="1:9" x14ac:dyDescent="0.2">
      <c r="B27" s="64" t="s">
        <v>6</v>
      </c>
      <c r="C27" s="64"/>
      <c r="D27" s="43">
        <v>0</v>
      </c>
      <c r="E27" s="44">
        <v>0</v>
      </c>
      <c r="F27" s="44">
        <v>0</v>
      </c>
      <c r="G27" s="44">
        <v>0</v>
      </c>
      <c r="H27" s="44">
        <v>0</v>
      </c>
      <c r="I27" s="45">
        <f>SUM(D27:H27)</f>
        <v>0</v>
      </c>
    </row>
    <row r="28" spans="1:9" x14ac:dyDescent="0.2">
      <c r="B28" s="65" t="s">
        <v>8</v>
      </c>
      <c r="C28" s="65"/>
      <c r="D28" s="11">
        <f t="shared" ref="D28:I28" si="4">D16+D26+D27</f>
        <v>23372</v>
      </c>
      <c r="E28" s="11">
        <f t="shared" si="4"/>
        <v>14299</v>
      </c>
      <c r="F28" s="11">
        <f t="shared" si="4"/>
        <v>76220</v>
      </c>
      <c r="G28" s="11">
        <f t="shared" si="4"/>
        <v>0</v>
      </c>
      <c r="H28" s="11">
        <f t="shared" si="4"/>
        <v>0</v>
      </c>
      <c r="I28" s="11">
        <f t="shared" si="4"/>
        <v>113891</v>
      </c>
    </row>
    <row r="29" spans="1:9" ht="15" customHeight="1" x14ac:dyDescent="0.2">
      <c r="A29" s="1"/>
      <c r="B29" s="66" t="s">
        <v>21</v>
      </c>
      <c r="C29" s="66"/>
      <c r="D29" s="66"/>
      <c r="E29" s="66"/>
      <c r="F29" s="66"/>
      <c r="G29" s="66"/>
      <c r="H29" s="66"/>
      <c r="I29" s="66"/>
    </row>
    <row r="30" spans="1:9" x14ac:dyDescent="0.2">
      <c r="F30" s="2"/>
    </row>
    <row r="31" spans="1:9" x14ac:dyDescent="0.2"/>
    <row r="32" spans="1:9" x14ac:dyDescent="0.2"/>
  </sheetData>
  <sheetProtection selectLockedCells="1" selectUnlockedCells="1"/>
  <mergeCells count="15">
    <mergeCell ref="B29:I29"/>
    <mergeCell ref="A1:J2"/>
    <mergeCell ref="B4:I4"/>
    <mergeCell ref="B5:B6"/>
    <mergeCell ref="C5:C6"/>
    <mergeCell ref="D5:D6"/>
    <mergeCell ref="E5:E6"/>
    <mergeCell ref="F5:F6"/>
    <mergeCell ref="G5:G6"/>
    <mergeCell ref="H5:H6"/>
    <mergeCell ref="I5:I6"/>
    <mergeCell ref="B7:B16"/>
    <mergeCell ref="B17:B26"/>
    <mergeCell ref="B27:C27"/>
    <mergeCell ref="B28:C28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ignoredErrors>
    <ignoredError sqref="I16:I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6"/>
  <sheetViews>
    <sheetView showGridLines="0" workbookViewId="0">
      <selection activeCell="M32" sqref="M32"/>
    </sheetView>
  </sheetViews>
  <sheetFormatPr baseColWidth="10" defaultColWidth="0" defaultRowHeight="12.75" zeroHeight="1" x14ac:dyDescent="0.2"/>
  <cols>
    <col min="1" max="1" width="13" customWidth="1"/>
    <col min="2" max="2" width="11.85546875" customWidth="1"/>
    <col min="3" max="3" width="8.7109375" customWidth="1"/>
    <col min="4" max="4" width="8.140625" customWidth="1"/>
    <col min="5" max="5" width="8.5703125" customWidth="1"/>
    <col min="6" max="6" width="9.42578125" customWidth="1"/>
    <col min="7" max="7" width="8.5703125" customWidth="1"/>
    <col min="8" max="8" width="8.42578125" customWidth="1"/>
    <col min="9" max="9" width="8.28515625" customWidth="1"/>
    <col min="10" max="10" width="10.5703125" customWidth="1"/>
    <col min="11" max="11" width="8.42578125" customWidth="1"/>
    <col min="12" max="12" width="8.140625" customWidth="1"/>
    <col min="13" max="13" width="8.7109375" customWidth="1"/>
    <col min="14" max="14" width="9.5703125" customWidth="1"/>
    <col min="15" max="15" width="8.140625" customWidth="1"/>
    <col min="16" max="16" width="8.85546875" customWidth="1"/>
    <col min="17" max="17" width="8.7109375" customWidth="1"/>
    <col min="18" max="18" width="10.42578125" customWidth="1"/>
    <col min="19" max="19" width="8" customWidth="1"/>
    <col min="20" max="20" width="8.5703125" customWidth="1"/>
    <col min="21" max="21" width="8.7109375" customWidth="1"/>
    <col min="22" max="22" width="9.28515625" customWidth="1"/>
    <col min="23" max="23" width="9" customWidth="1"/>
    <col min="24" max="24" width="8.7109375" customWidth="1"/>
    <col min="25" max="25" width="8.5703125" customWidth="1"/>
    <col min="26" max="26" width="8.85546875" customWidth="1"/>
    <col min="27" max="27" width="7.42578125" style="28" customWidth="1"/>
    <col min="256" max="16384" width="4.140625" hidden="1"/>
  </cols>
  <sheetData>
    <row r="1" spans="1:48" ht="15" customHeight="1" x14ac:dyDescent="0.2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48" ht="12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4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48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48" s="24" customFormat="1" ht="23.25" customHeight="1" x14ac:dyDescent="0.2">
      <c r="A5" s="69"/>
      <c r="B5" s="69" t="s">
        <v>22</v>
      </c>
      <c r="C5" s="70" t="s">
        <v>23</v>
      </c>
      <c r="D5" s="71"/>
      <c r="E5" s="71"/>
      <c r="F5" s="72"/>
      <c r="G5" s="70" t="s">
        <v>24</v>
      </c>
      <c r="H5" s="71"/>
      <c r="I5" s="71"/>
      <c r="J5" s="72"/>
      <c r="K5" s="70" t="s">
        <v>25</v>
      </c>
      <c r="L5" s="71"/>
      <c r="M5" s="71"/>
      <c r="N5" s="72"/>
      <c r="O5" s="70" t="s">
        <v>26</v>
      </c>
      <c r="P5" s="71"/>
      <c r="Q5" s="71"/>
      <c r="R5" s="72"/>
      <c r="S5" s="70" t="s">
        <v>27</v>
      </c>
      <c r="T5" s="71"/>
      <c r="U5" s="71"/>
      <c r="V5" s="72"/>
      <c r="W5" s="70" t="s">
        <v>28</v>
      </c>
      <c r="X5" s="71"/>
      <c r="Y5" s="71"/>
      <c r="Z5" s="72"/>
      <c r="AA5" s="73"/>
      <c r="AB5" s="73"/>
      <c r="AC5" s="73"/>
      <c r="AD5" s="73"/>
      <c r="AE5" s="74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23"/>
      <c r="AV5" s="23"/>
    </row>
    <row r="6" spans="1:48" s="22" customFormat="1" ht="12.75" customHeight="1" x14ac:dyDescent="0.2">
      <c r="A6" s="76" t="s">
        <v>1</v>
      </c>
      <c r="B6" s="76" t="s">
        <v>2</v>
      </c>
      <c r="C6" s="76" t="s">
        <v>5</v>
      </c>
      <c r="D6" s="76" t="s">
        <v>29</v>
      </c>
      <c r="E6" s="76" t="s">
        <v>6</v>
      </c>
      <c r="F6" s="76" t="s">
        <v>8</v>
      </c>
      <c r="G6" s="76" t="s">
        <v>5</v>
      </c>
      <c r="H6" s="76" t="s">
        <v>29</v>
      </c>
      <c r="I6" s="76" t="s">
        <v>6</v>
      </c>
      <c r="J6" s="76" t="s">
        <v>8</v>
      </c>
      <c r="K6" s="76" t="s">
        <v>5</v>
      </c>
      <c r="L6" s="76" t="s">
        <v>29</v>
      </c>
      <c r="M6" s="76" t="s">
        <v>6</v>
      </c>
      <c r="N6" s="76" t="s">
        <v>8</v>
      </c>
      <c r="O6" s="76" t="s">
        <v>5</v>
      </c>
      <c r="P6" s="76" t="s">
        <v>29</v>
      </c>
      <c r="Q6" s="76" t="s">
        <v>6</v>
      </c>
      <c r="R6" s="76" t="s">
        <v>8</v>
      </c>
      <c r="S6" s="76" t="s">
        <v>5</v>
      </c>
      <c r="T6" s="76" t="s">
        <v>29</v>
      </c>
      <c r="U6" s="76" t="s">
        <v>6</v>
      </c>
      <c r="V6" s="76" t="s">
        <v>8</v>
      </c>
      <c r="W6" s="76" t="s">
        <v>5</v>
      </c>
      <c r="X6" s="76" t="s">
        <v>29</v>
      </c>
      <c r="Y6" s="76" t="s">
        <v>6</v>
      </c>
      <c r="Z6" s="76" t="s">
        <v>8</v>
      </c>
      <c r="AA6" s="79"/>
      <c r="AB6" s="80"/>
      <c r="AC6" s="82"/>
      <c r="AD6" s="82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21"/>
      <c r="AV6" s="21"/>
    </row>
    <row r="7" spans="1:48" s="22" customFormat="1" ht="13.5" customHeight="1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9"/>
      <c r="AB7" s="81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21"/>
      <c r="AV7" s="21"/>
    </row>
    <row r="8" spans="1:48" s="5" customFormat="1" ht="12.75" customHeight="1" x14ac:dyDescent="0.2">
      <c r="A8" s="85" t="s">
        <v>9</v>
      </c>
      <c r="B8" s="46" t="s">
        <v>10</v>
      </c>
      <c r="C8" s="47">
        <v>155</v>
      </c>
      <c r="D8" s="48">
        <v>15</v>
      </c>
      <c r="E8" s="48">
        <v>0</v>
      </c>
      <c r="F8" s="49">
        <f t="shared" ref="F8:F16" si="0">SUM(C8:E8)</f>
        <v>170</v>
      </c>
      <c r="G8" s="47">
        <v>161</v>
      </c>
      <c r="H8" s="48">
        <v>55</v>
      </c>
      <c r="I8" s="48">
        <v>0</v>
      </c>
      <c r="J8" s="49">
        <f t="shared" ref="J8:J16" si="1">SUM(G8:I8)</f>
        <v>216</v>
      </c>
      <c r="K8" s="47">
        <v>234</v>
      </c>
      <c r="L8" s="48">
        <v>103</v>
      </c>
      <c r="M8" s="48">
        <v>0</v>
      </c>
      <c r="N8" s="49">
        <f t="shared" ref="N8:N16" si="2">SUM(K8:M8)</f>
        <v>337</v>
      </c>
      <c r="O8" s="47">
        <v>65</v>
      </c>
      <c r="P8" s="48">
        <v>3</v>
      </c>
      <c r="Q8" s="48">
        <v>0</v>
      </c>
      <c r="R8" s="49">
        <f t="shared" ref="R8:R16" si="3">SUM(O8:Q8)</f>
        <v>68</v>
      </c>
      <c r="S8" s="47">
        <v>5</v>
      </c>
      <c r="T8" s="48">
        <v>2</v>
      </c>
      <c r="U8" s="48">
        <v>0</v>
      </c>
      <c r="V8" s="49">
        <f t="shared" ref="V8:V16" si="4">SUM(S8:U8)</f>
        <v>7</v>
      </c>
      <c r="W8" s="47">
        <v>158</v>
      </c>
      <c r="X8" s="48">
        <v>37</v>
      </c>
      <c r="Y8" s="48">
        <v>0</v>
      </c>
      <c r="Z8" s="49">
        <f t="shared" ref="Z8:Z16" si="5">SUM(W8:Y8)</f>
        <v>195</v>
      </c>
      <c r="AA8" s="29"/>
      <c r="AB8" s="25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7"/>
      <c r="AU8" s="4"/>
      <c r="AV8" s="4"/>
    </row>
    <row r="9" spans="1:48" s="5" customFormat="1" x14ac:dyDescent="0.2">
      <c r="A9" s="85"/>
      <c r="B9" s="50" t="s">
        <v>11</v>
      </c>
      <c r="C9" s="51">
        <v>582</v>
      </c>
      <c r="D9" s="52">
        <v>91</v>
      </c>
      <c r="E9" s="52">
        <v>0</v>
      </c>
      <c r="F9" s="53">
        <f t="shared" si="0"/>
        <v>673</v>
      </c>
      <c r="G9" s="51">
        <v>739</v>
      </c>
      <c r="H9" s="52">
        <v>166</v>
      </c>
      <c r="I9" s="52">
        <v>0</v>
      </c>
      <c r="J9" s="53">
        <f t="shared" si="1"/>
        <v>905</v>
      </c>
      <c r="K9" s="51">
        <v>464</v>
      </c>
      <c r="L9" s="52">
        <v>189</v>
      </c>
      <c r="M9" s="52">
        <v>0</v>
      </c>
      <c r="N9" s="53">
        <f t="shared" si="2"/>
        <v>653</v>
      </c>
      <c r="O9" s="51">
        <v>288</v>
      </c>
      <c r="P9" s="52">
        <v>41</v>
      </c>
      <c r="Q9" s="52">
        <v>0</v>
      </c>
      <c r="R9" s="53">
        <f t="shared" si="3"/>
        <v>329</v>
      </c>
      <c r="S9" s="51">
        <v>24</v>
      </c>
      <c r="T9" s="52">
        <v>7</v>
      </c>
      <c r="U9" s="52">
        <v>0</v>
      </c>
      <c r="V9" s="53">
        <f t="shared" si="4"/>
        <v>31</v>
      </c>
      <c r="W9" s="51">
        <v>820</v>
      </c>
      <c r="X9" s="52">
        <v>212</v>
      </c>
      <c r="Y9" s="52">
        <v>0</v>
      </c>
      <c r="Z9" s="53">
        <f t="shared" si="5"/>
        <v>1032</v>
      </c>
      <c r="AA9" s="29"/>
      <c r="AB9" s="25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7"/>
      <c r="AU9" s="4"/>
      <c r="AV9" s="4"/>
    </row>
    <row r="10" spans="1:48" s="5" customFormat="1" x14ac:dyDescent="0.2">
      <c r="A10" s="85"/>
      <c r="B10" s="50" t="s">
        <v>12</v>
      </c>
      <c r="C10" s="51">
        <v>950</v>
      </c>
      <c r="D10" s="52">
        <v>258</v>
      </c>
      <c r="E10" s="52">
        <v>0</v>
      </c>
      <c r="F10" s="53">
        <f t="shared" si="0"/>
        <v>1208</v>
      </c>
      <c r="G10" s="51">
        <v>1725</v>
      </c>
      <c r="H10" s="52">
        <v>438</v>
      </c>
      <c r="I10" s="52">
        <v>0</v>
      </c>
      <c r="J10" s="53">
        <f t="shared" si="1"/>
        <v>2163</v>
      </c>
      <c r="K10" s="51">
        <v>1265</v>
      </c>
      <c r="L10" s="52">
        <v>629</v>
      </c>
      <c r="M10" s="52">
        <v>0</v>
      </c>
      <c r="N10" s="53">
        <f t="shared" si="2"/>
        <v>1894</v>
      </c>
      <c r="O10" s="51">
        <v>592</v>
      </c>
      <c r="P10" s="52">
        <v>144</v>
      </c>
      <c r="Q10" s="52">
        <v>0</v>
      </c>
      <c r="R10" s="53">
        <f t="shared" si="3"/>
        <v>736</v>
      </c>
      <c r="S10" s="51">
        <v>58</v>
      </c>
      <c r="T10" s="52">
        <v>13</v>
      </c>
      <c r="U10" s="52">
        <v>0</v>
      </c>
      <c r="V10" s="53">
        <f t="shared" si="4"/>
        <v>71</v>
      </c>
      <c r="W10" s="51">
        <v>2078</v>
      </c>
      <c r="X10" s="52">
        <v>661</v>
      </c>
      <c r="Y10" s="52">
        <v>0</v>
      </c>
      <c r="Z10" s="53">
        <f t="shared" si="5"/>
        <v>2739</v>
      </c>
      <c r="AA10" s="29"/>
      <c r="AB10" s="25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7"/>
      <c r="AU10" s="4"/>
      <c r="AV10" s="4"/>
    </row>
    <row r="11" spans="1:48" s="5" customFormat="1" x14ac:dyDescent="0.2">
      <c r="A11" s="85"/>
      <c r="B11" s="50" t="s">
        <v>13</v>
      </c>
      <c r="C11" s="51">
        <v>216</v>
      </c>
      <c r="D11" s="52">
        <v>201</v>
      </c>
      <c r="E11" s="52">
        <v>0</v>
      </c>
      <c r="F11" s="53">
        <f t="shared" si="0"/>
        <v>417</v>
      </c>
      <c r="G11" s="51">
        <v>451</v>
      </c>
      <c r="H11" s="52">
        <v>429</v>
      </c>
      <c r="I11" s="52">
        <v>0</v>
      </c>
      <c r="J11" s="53">
        <f t="shared" si="1"/>
        <v>880</v>
      </c>
      <c r="K11" s="51">
        <v>326</v>
      </c>
      <c r="L11" s="52">
        <v>390</v>
      </c>
      <c r="M11" s="52">
        <v>0</v>
      </c>
      <c r="N11" s="53">
        <f t="shared" si="2"/>
        <v>716</v>
      </c>
      <c r="O11" s="51">
        <v>137</v>
      </c>
      <c r="P11" s="52">
        <v>146</v>
      </c>
      <c r="Q11" s="52">
        <v>0</v>
      </c>
      <c r="R11" s="53">
        <f t="shared" si="3"/>
        <v>283</v>
      </c>
      <c r="S11" s="51">
        <v>17</v>
      </c>
      <c r="T11" s="52">
        <v>12</v>
      </c>
      <c r="U11" s="52">
        <v>0</v>
      </c>
      <c r="V11" s="53">
        <f t="shared" si="4"/>
        <v>29</v>
      </c>
      <c r="W11" s="51">
        <v>487</v>
      </c>
      <c r="X11" s="52">
        <v>483</v>
      </c>
      <c r="Y11" s="52">
        <v>0</v>
      </c>
      <c r="Z11" s="53">
        <f t="shared" si="5"/>
        <v>970</v>
      </c>
      <c r="AA11" s="29"/>
      <c r="AB11" s="25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7"/>
      <c r="AU11" s="4"/>
      <c r="AV11" s="4"/>
    </row>
    <row r="12" spans="1:48" s="5" customFormat="1" x14ac:dyDescent="0.2">
      <c r="A12" s="85"/>
      <c r="B12" s="50" t="s">
        <v>14</v>
      </c>
      <c r="C12" s="51">
        <v>2008</v>
      </c>
      <c r="D12" s="52">
        <v>1119</v>
      </c>
      <c r="E12" s="52">
        <v>0</v>
      </c>
      <c r="F12" s="53">
        <f t="shared" si="0"/>
        <v>3127</v>
      </c>
      <c r="G12" s="51">
        <v>3616</v>
      </c>
      <c r="H12" s="52">
        <v>1846</v>
      </c>
      <c r="I12" s="52">
        <v>0</v>
      </c>
      <c r="J12" s="53">
        <f t="shared" si="1"/>
        <v>5462</v>
      </c>
      <c r="K12" s="51">
        <v>2857</v>
      </c>
      <c r="L12" s="52">
        <v>1768</v>
      </c>
      <c r="M12" s="52">
        <v>0</v>
      </c>
      <c r="N12" s="53">
        <f t="shared" si="2"/>
        <v>4625</v>
      </c>
      <c r="O12" s="51">
        <v>858</v>
      </c>
      <c r="P12" s="52">
        <v>677</v>
      </c>
      <c r="Q12" s="52">
        <v>0</v>
      </c>
      <c r="R12" s="53">
        <f t="shared" si="3"/>
        <v>1535</v>
      </c>
      <c r="S12" s="51">
        <v>112</v>
      </c>
      <c r="T12" s="52">
        <v>68</v>
      </c>
      <c r="U12" s="52">
        <v>0</v>
      </c>
      <c r="V12" s="53">
        <f t="shared" si="4"/>
        <v>180</v>
      </c>
      <c r="W12" s="51">
        <v>2404</v>
      </c>
      <c r="X12" s="52">
        <v>1806</v>
      </c>
      <c r="Y12" s="52">
        <v>0</v>
      </c>
      <c r="Z12" s="53">
        <f t="shared" si="5"/>
        <v>4210</v>
      </c>
      <c r="AA12" s="29"/>
      <c r="AB12" s="25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7"/>
      <c r="AU12" s="4"/>
      <c r="AV12" s="4"/>
    </row>
    <row r="13" spans="1:48" s="5" customFormat="1" x14ac:dyDescent="0.2">
      <c r="A13" s="85"/>
      <c r="B13" s="50" t="s">
        <v>15</v>
      </c>
      <c r="C13" s="51">
        <v>1214</v>
      </c>
      <c r="D13" s="52">
        <v>649</v>
      </c>
      <c r="E13" s="52">
        <v>0</v>
      </c>
      <c r="F13" s="53">
        <f t="shared" si="0"/>
        <v>1863</v>
      </c>
      <c r="G13" s="51">
        <v>2330</v>
      </c>
      <c r="H13" s="52">
        <v>1148</v>
      </c>
      <c r="I13" s="52">
        <v>0</v>
      </c>
      <c r="J13" s="53">
        <f t="shared" si="1"/>
        <v>3478</v>
      </c>
      <c r="K13" s="51">
        <v>1229</v>
      </c>
      <c r="L13" s="52">
        <v>885</v>
      </c>
      <c r="M13" s="52">
        <v>0</v>
      </c>
      <c r="N13" s="53">
        <f t="shared" si="2"/>
        <v>2114</v>
      </c>
      <c r="O13" s="51">
        <v>1053</v>
      </c>
      <c r="P13" s="52">
        <v>635</v>
      </c>
      <c r="Q13" s="52">
        <v>0</v>
      </c>
      <c r="R13" s="53">
        <f t="shared" si="3"/>
        <v>1688</v>
      </c>
      <c r="S13" s="51">
        <v>74</v>
      </c>
      <c r="T13" s="52">
        <v>55</v>
      </c>
      <c r="U13" s="52">
        <v>0</v>
      </c>
      <c r="V13" s="53">
        <f t="shared" si="4"/>
        <v>129</v>
      </c>
      <c r="W13" s="51">
        <v>1962</v>
      </c>
      <c r="X13" s="52">
        <v>1289</v>
      </c>
      <c r="Y13" s="52">
        <v>0</v>
      </c>
      <c r="Z13" s="53">
        <f t="shared" si="5"/>
        <v>3251</v>
      </c>
      <c r="AA13" s="29"/>
      <c r="AB13" s="25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7"/>
      <c r="AU13" s="4"/>
      <c r="AV13" s="4"/>
    </row>
    <row r="14" spans="1:48" s="5" customFormat="1" x14ac:dyDescent="0.2">
      <c r="A14" s="85"/>
      <c r="B14" s="50" t="s">
        <v>16</v>
      </c>
      <c r="C14" s="51">
        <v>242</v>
      </c>
      <c r="D14" s="52">
        <v>143</v>
      </c>
      <c r="E14" s="52">
        <v>0</v>
      </c>
      <c r="F14" s="53">
        <f t="shared" si="0"/>
        <v>385</v>
      </c>
      <c r="G14" s="51">
        <v>758</v>
      </c>
      <c r="H14" s="52">
        <v>321</v>
      </c>
      <c r="I14" s="52">
        <v>0</v>
      </c>
      <c r="J14" s="53">
        <f t="shared" si="1"/>
        <v>1079</v>
      </c>
      <c r="K14" s="51">
        <v>151</v>
      </c>
      <c r="L14" s="52">
        <v>131</v>
      </c>
      <c r="M14" s="52">
        <v>0</v>
      </c>
      <c r="N14" s="53">
        <f t="shared" si="2"/>
        <v>282</v>
      </c>
      <c r="O14" s="51">
        <v>442</v>
      </c>
      <c r="P14" s="52">
        <v>330</v>
      </c>
      <c r="Q14" s="52">
        <v>0</v>
      </c>
      <c r="R14" s="53">
        <f t="shared" si="3"/>
        <v>772</v>
      </c>
      <c r="S14" s="51">
        <v>30</v>
      </c>
      <c r="T14" s="52">
        <v>22</v>
      </c>
      <c r="U14" s="52">
        <v>0</v>
      </c>
      <c r="V14" s="53">
        <f t="shared" si="4"/>
        <v>52</v>
      </c>
      <c r="W14" s="51">
        <v>701</v>
      </c>
      <c r="X14" s="52">
        <v>357</v>
      </c>
      <c r="Y14" s="52">
        <v>0</v>
      </c>
      <c r="Z14" s="53">
        <f t="shared" si="5"/>
        <v>1058</v>
      </c>
      <c r="AA14" s="29"/>
      <c r="AB14" s="2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7"/>
      <c r="AU14" s="4"/>
      <c r="AV14" s="4"/>
    </row>
    <row r="15" spans="1:48" s="5" customFormat="1" x14ac:dyDescent="0.2">
      <c r="A15" s="85"/>
      <c r="B15" s="50" t="s">
        <v>17</v>
      </c>
      <c r="C15" s="51">
        <v>169</v>
      </c>
      <c r="D15" s="52">
        <v>112</v>
      </c>
      <c r="E15" s="52">
        <v>0</v>
      </c>
      <c r="F15" s="53">
        <f t="shared" si="0"/>
        <v>281</v>
      </c>
      <c r="G15" s="51">
        <v>366</v>
      </c>
      <c r="H15" s="52">
        <v>112</v>
      </c>
      <c r="I15" s="52">
        <v>0</v>
      </c>
      <c r="J15" s="53">
        <f t="shared" si="1"/>
        <v>478</v>
      </c>
      <c r="K15" s="51">
        <v>60</v>
      </c>
      <c r="L15" s="52">
        <v>58</v>
      </c>
      <c r="M15" s="52">
        <v>0</v>
      </c>
      <c r="N15" s="53">
        <f t="shared" si="2"/>
        <v>118</v>
      </c>
      <c r="O15" s="51">
        <v>280</v>
      </c>
      <c r="P15" s="52">
        <v>158</v>
      </c>
      <c r="Q15" s="52">
        <v>0</v>
      </c>
      <c r="R15" s="53">
        <f t="shared" si="3"/>
        <v>438</v>
      </c>
      <c r="S15" s="51">
        <v>31</v>
      </c>
      <c r="T15" s="52">
        <v>16</v>
      </c>
      <c r="U15" s="52">
        <v>0</v>
      </c>
      <c r="V15" s="53">
        <f t="shared" si="4"/>
        <v>47</v>
      </c>
      <c r="W15" s="51">
        <v>352</v>
      </c>
      <c r="X15" s="52">
        <v>140</v>
      </c>
      <c r="Y15" s="52">
        <v>0</v>
      </c>
      <c r="Z15" s="53">
        <f t="shared" si="5"/>
        <v>492</v>
      </c>
      <c r="AA15" s="29"/>
      <c r="AB15" s="25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7"/>
      <c r="AU15" s="4"/>
      <c r="AV15" s="4"/>
    </row>
    <row r="16" spans="1:48" s="5" customFormat="1" x14ac:dyDescent="0.2">
      <c r="A16" s="85"/>
      <c r="B16" s="50" t="s">
        <v>18</v>
      </c>
      <c r="C16" s="51">
        <v>0</v>
      </c>
      <c r="D16" s="52">
        <v>0</v>
      </c>
      <c r="E16" s="52">
        <v>0</v>
      </c>
      <c r="F16" s="53">
        <f t="shared" si="0"/>
        <v>0</v>
      </c>
      <c r="G16" s="51">
        <v>0</v>
      </c>
      <c r="H16" s="52">
        <v>0</v>
      </c>
      <c r="I16" s="52">
        <v>0</v>
      </c>
      <c r="J16" s="53">
        <f t="shared" si="1"/>
        <v>0</v>
      </c>
      <c r="K16" s="51">
        <v>0</v>
      </c>
      <c r="L16" s="52">
        <v>0</v>
      </c>
      <c r="M16" s="52">
        <v>0</v>
      </c>
      <c r="N16" s="53">
        <f t="shared" si="2"/>
        <v>0</v>
      </c>
      <c r="O16" s="51">
        <v>0</v>
      </c>
      <c r="P16" s="52">
        <v>0</v>
      </c>
      <c r="Q16" s="52">
        <v>0</v>
      </c>
      <c r="R16" s="53">
        <f t="shared" si="3"/>
        <v>0</v>
      </c>
      <c r="S16" s="51">
        <v>0</v>
      </c>
      <c r="T16" s="52">
        <v>0</v>
      </c>
      <c r="U16" s="52">
        <v>0</v>
      </c>
      <c r="V16" s="53">
        <f t="shared" si="4"/>
        <v>0</v>
      </c>
      <c r="W16" s="51">
        <v>0</v>
      </c>
      <c r="X16" s="52">
        <v>0</v>
      </c>
      <c r="Y16" s="52">
        <v>0</v>
      </c>
      <c r="Z16" s="53">
        <f t="shared" si="5"/>
        <v>0</v>
      </c>
      <c r="AA16" s="29"/>
      <c r="AB16" s="25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7"/>
      <c r="AU16" s="4"/>
      <c r="AV16" s="4"/>
    </row>
    <row r="17" spans="1:118" s="14" customFormat="1" x14ac:dyDescent="0.2">
      <c r="A17" s="86"/>
      <c r="B17" s="54" t="s">
        <v>19</v>
      </c>
      <c r="C17" s="55">
        <f>SUM(C8:C16)</f>
        <v>5536</v>
      </c>
      <c r="D17" s="55">
        <f t="shared" ref="D17:Z17" si="6">SUM(D8:D16)</f>
        <v>2588</v>
      </c>
      <c r="E17" s="55">
        <f t="shared" si="6"/>
        <v>0</v>
      </c>
      <c r="F17" s="55">
        <f t="shared" si="6"/>
        <v>8124</v>
      </c>
      <c r="G17" s="55">
        <f t="shared" si="6"/>
        <v>10146</v>
      </c>
      <c r="H17" s="55">
        <f t="shared" si="6"/>
        <v>4515</v>
      </c>
      <c r="I17" s="55">
        <f t="shared" si="6"/>
        <v>0</v>
      </c>
      <c r="J17" s="55">
        <f t="shared" si="6"/>
        <v>14661</v>
      </c>
      <c r="K17" s="55">
        <f t="shared" si="6"/>
        <v>6586</v>
      </c>
      <c r="L17" s="55">
        <f t="shared" si="6"/>
        <v>4153</v>
      </c>
      <c r="M17" s="55">
        <f t="shared" si="6"/>
        <v>0</v>
      </c>
      <c r="N17" s="55">
        <f t="shared" si="6"/>
        <v>10739</v>
      </c>
      <c r="O17" s="55">
        <f t="shared" si="6"/>
        <v>3715</v>
      </c>
      <c r="P17" s="55">
        <f t="shared" si="6"/>
        <v>2134</v>
      </c>
      <c r="Q17" s="55">
        <f t="shared" si="6"/>
        <v>0</v>
      </c>
      <c r="R17" s="55">
        <f t="shared" si="6"/>
        <v>5849</v>
      </c>
      <c r="S17" s="55">
        <f t="shared" si="6"/>
        <v>351</v>
      </c>
      <c r="T17" s="55">
        <f t="shared" si="6"/>
        <v>195</v>
      </c>
      <c r="U17" s="55">
        <f t="shared" si="6"/>
        <v>0</v>
      </c>
      <c r="V17" s="55">
        <f t="shared" si="6"/>
        <v>546</v>
      </c>
      <c r="W17" s="55">
        <f t="shared" si="6"/>
        <v>8962</v>
      </c>
      <c r="X17" s="55">
        <f t="shared" si="6"/>
        <v>4985</v>
      </c>
      <c r="Y17" s="55">
        <f t="shared" si="6"/>
        <v>0</v>
      </c>
      <c r="Z17" s="55">
        <f t="shared" si="6"/>
        <v>13947</v>
      </c>
      <c r="AA17" s="30"/>
      <c r="AB17" s="26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3"/>
      <c r="AV17" s="13"/>
    </row>
    <row r="18" spans="1:118" s="5" customFormat="1" ht="12.75" customHeight="1" x14ac:dyDescent="0.2">
      <c r="A18" s="87" t="s">
        <v>20</v>
      </c>
      <c r="B18" s="50" t="s">
        <v>10</v>
      </c>
      <c r="C18" s="51">
        <v>141</v>
      </c>
      <c r="D18" s="52">
        <v>9</v>
      </c>
      <c r="E18" s="52">
        <v>0</v>
      </c>
      <c r="F18" s="53">
        <f t="shared" ref="F18:F26" si="7">SUM(C18:E18)</f>
        <v>150</v>
      </c>
      <c r="G18" s="51">
        <v>154</v>
      </c>
      <c r="H18" s="52">
        <v>53</v>
      </c>
      <c r="I18" s="52">
        <v>0</v>
      </c>
      <c r="J18" s="53">
        <f t="shared" ref="J18:J26" si="8">SUM(G18:I18)</f>
        <v>207</v>
      </c>
      <c r="K18" s="51">
        <v>271</v>
      </c>
      <c r="L18" s="52">
        <v>106</v>
      </c>
      <c r="M18" s="52">
        <v>0</v>
      </c>
      <c r="N18" s="53">
        <f t="shared" ref="N18:N26" si="9">SUM(K18:M18)</f>
        <v>377</v>
      </c>
      <c r="O18" s="51">
        <v>56</v>
      </c>
      <c r="P18" s="52">
        <v>9</v>
      </c>
      <c r="Q18" s="52">
        <v>0</v>
      </c>
      <c r="R18" s="53">
        <f t="shared" ref="R18:R26" si="10">SUM(O18:Q18)</f>
        <v>65</v>
      </c>
      <c r="S18" s="51">
        <v>5</v>
      </c>
      <c r="T18" s="52">
        <v>1</v>
      </c>
      <c r="U18" s="52">
        <v>0</v>
      </c>
      <c r="V18" s="53">
        <f t="shared" ref="V18:V26" si="11">SUM(S18:U18)</f>
        <v>6</v>
      </c>
      <c r="W18" s="51">
        <v>217</v>
      </c>
      <c r="X18" s="52">
        <v>54</v>
      </c>
      <c r="Y18" s="52">
        <v>0</v>
      </c>
      <c r="Z18" s="53">
        <f t="shared" ref="Z18:Z26" si="12">SUM(W18:Y18)</f>
        <v>271</v>
      </c>
      <c r="AA18" s="29"/>
      <c r="AB18" s="25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7"/>
      <c r="AU18" s="4"/>
      <c r="AV18" s="4"/>
    </row>
    <row r="19" spans="1:118" s="5" customFormat="1" x14ac:dyDescent="0.2">
      <c r="A19" s="85"/>
      <c r="B19" s="50" t="s">
        <v>11</v>
      </c>
      <c r="C19" s="51">
        <v>533</v>
      </c>
      <c r="D19" s="52">
        <v>69</v>
      </c>
      <c r="E19" s="52">
        <v>0</v>
      </c>
      <c r="F19" s="53">
        <f t="shared" si="7"/>
        <v>602</v>
      </c>
      <c r="G19" s="51">
        <v>699</v>
      </c>
      <c r="H19" s="52">
        <v>151</v>
      </c>
      <c r="I19" s="52">
        <v>0</v>
      </c>
      <c r="J19" s="53">
        <f t="shared" si="8"/>
        <v>850</v>
      </c>
      <c r="K19" s="51">
        <v>380</v>
      </c>
      <c r="L19" s="52">
        <v>164</v>
      </c>
      <c r="M19" s="52">
        <v>0</v>
      </c>
      <c r="N19" s="53">
        <f t="shared" si="9"/>
        <v>544</v>
      </c>
      <c r="O19" s="51">
        <v>260</v>
      </c>
      <c r="P19" s="52">
        <v>41</v>
      </c>
      <c r="Q19" s="52">
        <v>0</v>
      </c>
      <c r="R19" s="53">
        <f t="shared" si="10"/>
        <v>301</v>
      </c>
      <c r="S19" s="51">
        <v>32</v>
      </c>
      <c r="T19" s="52">
        <v>3</v>
      </c>
      <c r="U19" s="52">
        <v>0</v>
      </c>
      <c r="V19" s="53">
        <f t="shared" si="11"/>
        <v>35</v>
      </c>
      <c r="W19" s="51">
        <v>923</v>
      </c>
      <c r="X19" s="52">
        <v>226</v>
      </c>
      <c r="Y19" s="52">
        <v>0</v>
      </c>
      <c r="Z19" s="53">
        <f t="shared" si="12"/>
        <v>1149</v>
      </c>
      <c r="AA19" s="29"/>
      <c r="AB19" s="25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7"/>
      <c r="AU19" s="4"/>
      <c r="AV19" s="4"/>
    </row>
    <row r="20" spans="1:118" s="5" customFormat="1" x14ac:dyDescent="0.2">
      <c r="A20" s="85"/>
      <c r="B20" s="50" t="s">
        <v>12</v>
      </c>
      <c r="C20" s="51">
        <v>903</v>
      </c>
      <c r="D20" s="52">
        <v>211</v>
      </c>
      <c r="E20" s="52">
        <v>0</v>
      </c>
      <c r="F20" s="53">
        <f t="shared" si="7"/>
        <v>1114</v>
      </c>
      <c r="G20" s="51">
        <v>1641</v>
      </c>
      <c r="H20" s="52">
        <v>404</v>
      </c>
      <c r="I20" s="52">
        <v>0</v>
      </c>
      <c r="J20" s="53">
        <f t="shared" si="8"/>
        <v>2045</v>
      </c>
      <c r="K20" s="51">
        <v>1150</v>
      </c>
      <c r="L20" s="52">
        <v>592</v>
      </c>
      <c r="M20" s="52">
        <v>0</v>
      </c>
      <c r="N20" s="53">
        <f t="shared" si="9"/>
        <v>1742</v>
      </c>
      <c r="O20" s="51">
        <v>522</v>
      </c>
      <c r="P20" s="52">
        <v>159</v>
      </c>
      <c r="Q20" s="52">
        <v>0</v>
      </c>
      <c r="R20" s="53">
        <f t="shared" si="10"/>
        <v>681</v>
      </c>
      <c r="S20" s="51">
        <v>57</v>
      </c>
      <c r="T20" s="52">
        <v>11</v>
      </c>
      <c r="U20" s="52">
        <v>0</v>
      </c>
      <c r="V20" s="53">
        <f t="shared" si="11"/>
        <v>68</v>
      </c>
      <c r="W20" s="51">
        <v>1933</v>
      </c>
      <c r="X20" s="52">
        <v>650</v>
      </c>
      <c r="Y20" s="52">
        <v>0</v>
      </c>
      <c r="Z20" s="53">
        <f t="shared" si="12"/>
        <v>2583</v>
      </c>
      <c r="AA20" s="29"/>
      <c r="AB20" s="25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7"/>
      <c r="AU20" s="4"/>
      <c r="AV20" s="4"/>
    </row>
    <row r="21" spans="1:118" s="5" customFormat="1" x14ac:dyDescent="0.2">
      <c r="A21" s="85"/>
      <c r="B21" s="50" t="s">
        <v>13</v>
      </c>
      <c r="C21" s="51">
        <v>187</v>
      </c>
      <c r="D21" s="52">
        <v>193</v>
      </c>
      <c r="E21" s="52">
        <v>0</v>
      </c>
      <c r="F21" s="53">
        <f t="shared" si="7"/>
        <v>380</v>
      </c>
      <c r="G21" s="51">
        <v>458</v>
      </c>
      <c r="H21" s="52">
        <v>477</v>
      </c>
      <c r="I21" s="52">
        <v>0</v>
      </c>
      <c r="J21" s="53">
        <f t="shared" si="8"/>
        <v>935</v>
      </c>
      <c r="K21" s="51">
        <v>300</v>
      </c>
      <c r="L21" s="52">
        <v>374</v>
      </c>
      <c r="M21" s="52">
        <v>0</v>
      </c>
      <c r="N21" s="53">
        <f t="shared" si="9"/>
        <v>674</v>
      </c>
      <c r="O21" s="51">
        <v>112</v>
      </c>
      <c r="P21" s="52">
        <v>154</v>
      </c>
      <c r="Q21" s="52">
        <v>0</v>
      </c>
      <c r="R21" s="53">
        <f t="shared" si="10"/>
        <v>266</v>
      </c>
      <c r="S21" s="51">
        <v>16</v>
      </c>
      <c r="T21" s="52">
        <v>10</v>
      </c>
      <c r="U21" s="52">
        <v>0</v>
      </c>
      <c r="V21" s="53">
        <f t="shared" si="11"/>
        <v>26</v>
      </c>
      <c r="W21" s="51">
        <v>419</v>
      </c>
      <c r="X21" s="52">
        <v>526</v>
      </c>
      <c r="Y21" s="52">
        <v>0</v>
      </c>
      <c r="Z21" s="53">
        <f t="shared" si="12"/>
        <v>945</v>
      </c>
      <c r="AA21" s="29"/>
      <c r="AB21" s="25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7"/>
      <c r="AU21" s="4"/>
      <c r="AV21" s="4"/>
    </row>
    <row r="22" spans="1:118" s="5" customFormat="1" x14ac:dyDescent="0.2">
      <c r="A22" s="85"/>
      <c r="B22" s="50" t="s">
        <v>14</v>
      </c>
      <c r="C22" s="51">
        <v>2930</v>
      </c>
      <c r="D22" s="52">
        <v>1077</v>
      </c>
      <c r="E22" s="52">
        <v>0</v>
      </c>
      <c r="F22" s="53">
        <f t="shared" si="7"/>
        <v>4007</v>
      </c>
      <c r="G22" s="51">
        <v>4352</v>
      </c>
      <c r="H22" s="52">
        <v>1768</v>
      </c>
      <c r="I22" s="52">
        <v>0</v>
      </c>
      <c r="J22" s="53">
        <f t="shared" si="8"/>
        <v>6120</v>
      </c>
      <c r="K22" s="51">
        <v>3028</v>
      </c>
      <c r="L22" s="52">
        <v>1756</v>
      </c>
      <c r="M22" s="52">
        <v>0</v>
      </c>
      <c r="N22" s="53">
        <f t="shared" si="9"/>
        <v>4784</v>
      </c>
      <c r="O22" s="51">
        <v>1401</v>
      </c>
      <c r="P22" s="52">
        <v>675</v>
      </c>
      <c r="Q22" s="52">
        <v>0</v>
      </c>
      <c r="R22" s="53">
        <f t="shared" si="10"/>
        <v>2076</v>
      </c>
      <c r="S22" s="51">
        <v>147</v>
      </c>
      <c r="T22" s="52">
        <v>60</v>
      </c>
      <c r="U22" s="52">
        <v>0</v>
      </c>
      <c r="V22" s="53">
        <f t="shared" si="11"/>
        <v>207</v>
      </c>
      <c r="W22" s="51">
        <v>4251</v>
      </c>
      <c r="X22" s="52">
        <v>1918</v>
      </c>
      <c r="Y22" s="52">
        <v>0</v>
      </c>
      <c r="Z22" s="53">
        <f t="shared" si="12"/>
        <v>6169</v>
      </c>
      <c r="AA22" s="29"/>
      <c r="AB22" s="25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7"/>
      <c r="AU22" s="4"/>
      <c r="AV22" s="4"/>
    </row>
    <row r="23" spans="1:118" s="5" customFormat="1" x14ac:dyDescent="0.2">
      <c r="A23" s="85"/>
      <c r="B23" s="50" t="s">
        <v>15</v>
      </c>
      <c r="C23" s="51">
        <v>1419</v>
      </c>
      <c r="D23" s="52">
        <v>645</v>
      </c>
      <c r="E23" s="52">
        <v>0</v>
      </c>
      <c r="F23" s="53">
        <f t="shared" si="7"/>
        <v>2064</v>
      </c>
      <c r="G23" s="51">
        <v>2717</v>
      </c>
      <c r="H23" s="52">
        <v>1212</v>
      </c>
      <c r="I23" s="52">
        <v>0</v>
      </c>
      <c r="J23" s="53">
        <f t="shared" si="8"/>
        <v>3929</v>
      </c>
      <c r="K23" s="51">
        <v>1191</v>
      </c>
      <c r="L23" s="52">
        <v>911</v>
      </c>
      <c r="M23" s="52">
        <v>0</v>
      </c>
      <c r="N23" s="53">
        <f t="shared" si="9"/>
        <v>2102</v>
      </c>
      <c r="O23" s="51">
        <v>1143</v>
      </c>
      <c r="P23" s="52">
        <v>693</v>
      </c>
      <c r="Q23" s="52">
        <v>0</v>
      </c>
      <c r="R23" s="53">
        <f t="shared" si="10"/>
        <v>1836</v>
      </c>
      <c r="S23" s="51">
        <v>88</v>
      </c>
      <c r="T23" s="52">
        <v>54</v>
      </c>
      <c r="U23" s="52">
        <v>0</v>
      </c>
      <c r="V23" s="53">
        <f t="shared" si="11"/>
        <v>142</v>
      </c>
      <c r="W23" s="51">
        <v>2703</v>
      </c>
      <c r="X23" s="52">
        <v>1360</v>
      </c>
      <c r="Y23" s="52">
        <v>0</v>
      </c>
      <c r="Z23" s="53">
        <f t="shared" si="12"/>
        <v>4063</v>
      </c>
      <c r="AA23" s="29"/>
      <c r="AB23" s="25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7"/>
      <c r="AU23" s="4"/>
      <c r="AV23" s="4"/>
    </row>
    <row r="24" spans="1:118" s="5" customFormat="1" x14ac:dyDescent="0.2">
      <c r="A24" s="85"/>
      <c r="B24" s="50" t="s">
        <v>16</v>
      </c>
      <c r="C24" s="51">
        <v>247</v>
      </c>
      <c r="D24" s="52">
        <v>182</v>
      </c>
      <c r="E24" s="52">
        <v>0</v>
      </c>
      <c r="F24" s="53">
        <f t="shared" si="7"/>
        <v>429</v>
      </c>
      <c r="G24" s="51">
        <v>794</v>
      </c>
      <c r="H24" s="52">
        <v>311</v>
      </c>
      <c r="I24" s="52">
        <v>0</v>
      </c>
      <c r="J24" s="53">
        <f t="shared" si="8"/>
        <v>1105</v>
      </c>
      <c r="K24" s="51">
        <v>144</v>
      </c>
      <c r="L24" s="52">
        <v>122</v>
      </c>
      <c r="M24" s="52">
        <v>0</v>
      </c>
      <c r="N24" s="53">
        <f t="shared" si="9"/>
        <v>266</v>
      </c>
      <c r="O24" s="51">
        <v>479</v>
      </c>
      <c r="P24" s="52">
        <v>347</v>
      </c>
      <c r="Q24" s="52">
        <v>0</v>
      </c>
      <c r="R24" s="53">
        <f t="shared" si="10"/>
        <v>826</v>
      </c>
      <c r="S24" s="51">
        <v>49</v>
      </c>
      <c r="T24" s="52">
        <v>23</v>
      </c>
      <c r="U24" s="52">
        <v>0</v>
      </c>
      <c r="V24" s="53">
        <f t="shared" si="11"/>
        <v>72</v>
      </c>
      <c r="W24" s="51">
        <v>835</v>
      </c>
      <c r="X24" s="52">
        <v>472</v>
      </c>
      <c r="Y24" s="52">
        <v>0</v>
      </c>
      <c r="Z24" s="53">
        <f t="shared" si="12"/>
        <v>1307</v>
      </c>
      <c r="AA24" s="29"/>
      <c r="AB24" s="25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7"/>
      <c r="AU24" s="4"/>
      <c r="AV24" s="4"/>
    </row>
    <row r="25" spans="1:118" s="5" customFormat="1" x14ac:dyDescent="0.2">
      <c r="A25" s="85"/>
      <c r="B25" s="50" t="s">
        <v>17</v>
      </c>
      <c r="C25" s="51">
        <v>229</v>
      </c>
      <c r="D25" s="52">
        <v>156</v>
      </c>
      <c r="E25" s="52">
        <v>0</v>
      </c>
      <c r="F25" s="53">
        <f t="shared" si="7"/>
        <v>385</v>
      </c>
      <c r="G25" s="51">
        <v>462</v>
      </c>
      <c r="H25" s="52">
        <v>175</v>
      </c>
      <c r="I25" s="52">
        <v>0</v>
      </c>
      <c r="J25" s="53">
        <f t="shared" si="8"/>
        <v>637</v>
      </c>
      <c r="K25" s="51">
        <v>48</v>
      </c>
      <c r="L25" s="52">
        <v>63</v>
      </c>
      <c r="M25" s="52">
        <v>0</v>
      </c>
      <c r="N25" s="53">
        <f t="shared" si="9"/>
        <v>111</v>
      </c>
      <c r="O25" s="51">
        <v>345</v>
      </c>
      <c r="P25" s="52">
        <v>216</v>
      </c>
      <c r="Q25" s="52">
        <v>0</v>
      </c>
      <c r="R25" s="53">
        <f t="shared" si="10"/>
        <v>561</v>
      </c>
      <c r="S25" s="51">
        <v>52</v>
      </c>
      <c r="T25" s="52">
        <v>21</v>
      </c>
      <c r="U25" s="52">
        <v>0</v>
      </c>
      <c r="V25" s="53">
        <f t="shared" si="11"/>
        <v>73</v>
      </c>
      <c r="W25" s="51">
        <v>501</v>
      </c>
      <c r="X25" s="52">
        <v>237</v>
      </c>
      <c r="Y25" s="52">
        <v>0</v>
      </c>
      <c r="Z25" s="53">
        <f t="shared" si="12"/>
        <v>738</v>
      </c>
      <c r="AA25" s="29"/>
      <c r="AB25" s="25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7"/>
      <c r="AU25" s="4"/>
      <c r="AV25" s="4"/>
    </row>
    <row r="26" spans="1:118" s="5" customFormat="1" x14ac:dyDescent="0.2">
      <c r="A26" s="85"/>
      <c r="B26" s="50" t="s">
        <v>18</v>
      </c>
      <c r="C26" s="56">
        <v>0</v>
      </c>
      <c r="D26" s="57">
        <v>0</v>
      </c>
      <c r="E26" s="57">
        <v>0</v>
      </c>
      <c r="F26" s="58">
        <f t="shared" si="7"/>
        <v>0</v>
      </c>
      <c r="G26" s="56">
        <v>0</v>
      </c>
      <c r="H26" s="57">
        <v>0</v>
      </c>
      <c r="I26" s="57">
        <v>0</v>
      </c>
      <c r="J26" s="58">
        <f t="shared" si="8"/>
        <v>0</v>
      </c>
      <c r="K26" s="56">
        <v>0</v>
      </c>
      <c r="L26" s="57">
        <v>0</v>
      </c>
      <c r="M26" s="57">
        <v>0</v>
      </c>
      <c r="N26" s="58">
        <f t="shared" si="9"/>
        <v>0</v>
      </c>
      <c r="O26" s="56">
        <v>0</v>
      </c>
      <c r="P26" s="57">
        <v>0</v>
      </c>
      <c r="Q26" s="57">
        <v>0</v>
      </c>
      <c r="R26" s="58">
        <f t="shared" si="10"/>
        <v>0</v>
      </c>
      <c r="S26" s="56">
        <v>0</v>
      </c>
      <c r="T26" s="57">
        <v>0</v>
      </c>
      <c r="U26" s="57">
        <v>0</v>
      </c>
      <c r="V26" s="58">
        <f t="shared" si="11"/>
        <v>0</v>
      </c>
      <c r="W26" s="56">
        <v>0</v>
      </c>
      <c r="X26" s="57">
        <v>0</v>
      </c>
      <c r="Y26" s="57">
        <v>0</v>
      </c>
      <c r="Z26" s="58">
        <f t="shared" si="12"/>
        <v>0</v>
      </c>
      <c r="AA26" s="29"/>
      <c r="AB26" s="25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7"/>
      <c r="AU26" s="4"/>
      <c r="AV26" s="4"/>
    </row>
    <row r="27" spans="1:118" s="14" customFormat="1" x14ac:dyDescent="0.2">
      <c r="A27" s="85"/>
      <c r="B27" s="59" t="s">
        <v>19</v>
      </c>
      <c r="C27" s="55">
        <f t="shared" ref="C27:Z27" si="13">SUM(C18:C26)</f>
        <v>6589</v>
      </c>
      <c r="D27" s="55">
        <f t="shared" si="13"/>
        <v>2542</v>
      </c>
      <c r="E27" s="55">
        <f t="shared" si="13"/>
        <v>0</v>
      </c>
      <c r="F27" s="55">
        <f t="shared" si="13"/>
        <v>9131</v>
      </c>
      <c r="G27" s="55">
        <f t="shared" si="13"/>
        <v>11277</v>
      </c>
      <c r="H27" s="55">
        <f t="shared" si="13"/>
        <v>4551</v>
      </c>
      <c r="I27" s="55">
        <f t="shared" si="13"/>
        <v>0</v>
      </c>
      <c r="J27" s="55">
        <f t="shared" si="13"/>
        <v>15828</v>
      </c>
      <c r="K27" s="55">
        <f t="shared" si="13"/>
        <v>6512</v>
      </c>
      <c r="L27" s="55">
        <f t="shared" si="13"/>
        <v>4088</v>
      </c>
      <c r="M27" s="55">
        <f t="shared" si="13"/>
        <v>0</v>
      </c>
      <c r="N27" s="55">
        <f t="shared" si="13"/>
        <v>10600</v>
      </c>
      <c r="O27" s="55">
        <f t="shared" si="13"/>
        <v>4318</v>
      </c>
      <c r="P27" s="55">
        <f t="shared" si="13"/>
        <v>2294</v>
      </c>
      <c r="Q27" s="55">
        <f t="shared" si="13"/>
        <v>0</v>
      </c>
      <c r="R27" s="55">
        <f t="shared" si="13"/>
        <v>6612</v>
      </c>
      <c r="S27" s="55">
        <f t="shared" si="13"/>
        <v>446</v>
      </c>
      <c r="T27" s="55">
        <f t="shared" si="13"/>
        <v>183</v>
      </c>
      <c r="U27" s="55">
        <f t="shared" si="13"/>
        <v>0</v>
      </c>
      <c r="V27" s="55">
        <f t="shared" si="13"/>
        <v>629</v>
      </c>
      <c r="W27" s="55">
        <f t="shared" si="13"/>
        <v>11782</v>
      </c>
      <c r="X27" s="55">
        <f t="shared" si="13"/>
        <v>5443</v>
      </c>
      <c r="Y27" s="55">
        <f t="shared" si="13"/>
        <v>0</v>
      </c>
      <c r="Z27" s="55">
        <f t="shared" si="13"/>
        <v>17225</v>
      </c>
      <c r="AA27" s="30"/>
      <c r="AB27" s="26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3"/>
      <c r="AV27" s="13"/>
    </row>
    <row r="28" spans="1:118" s="5" customFormat="1" x14ac:dyDescent="0.2">
      <c r="A28" s="88" t="s">
        <v>6</v>
      </c>
      <c r="B28" s="88"/>
      <c r="C28" s="56">
        <v>0</v>
      </c>
      <c r="D28" s="57">
        <v>0</v>
      </c>
      <c r="E28" s="57">
        <v>0</v>
      </c>
      <c r="F28" s="58">
        <f>SUM(C28:E28)</f>
        <v>0</v>
      </c>
      <c r="G28" s="56">
        <v>0</v>
      </c>
      <c r="H28" s="57">
        <v>0</v>
      </c>
      <c r="I28" s="57">
        <v>0</v>
      </c>
      <c r="J28" s="58">
        <f>SUM(G28:I28)</f>
        <v>0</v>
      </c>
      <c r="K28" s="56">
        <v>0</v>
      </c>
      <c r="L28" s="57">
        <v>0</v>
      </c>
      <c r="M28" s="57">
        <v>0</v>
      </c>
      <c r="N28" s="58">
        <f>SUM(K28:M28)</f>
        <v>0</v>
      </c>
      <c r="O28" s="56">
        <v>0</v>
      </c>
      <c r="P28" s="57">
        <v>0</v>
      </c>
      <c r="Q28" s="57">
        <v>0</v>
      </c>
      <c r="R28" s="58">
        <f>SUM(O28:Q28)</f>
        <v>0</v>
      </c>
      <c r="S28" s="56">
        <v>0</v>
      </c>
      <c r="T28" s="57">
        <v>0</v>
      </c>
      <c r="U28" s="57">
        <v>0</v>
      </c>
      <c r="V28" s="58">
        <f>SUM(S28:U28)</f>
        <v>0</v>
      </c>
      <c r="W28" s="56">
        <v>0</v>
      </c>
      <c r="X28" s="57">
        <v>0</v>
      </c>
      <c r="Y28" s="57">
        <v>0</v>
      </c>
      <c r="Z28" s="58">
        <f>SUM(W28:Y28)</f>
        <v>0</v>
      </c>
      <c r="AA28" s="29"/>
      <c r="AB28" s="25"/>
      <c r="AC28" s="6"/>
      <c r="AD28" s="7"/>
      <c r="AE28" s="6"/>
      <c r="AF28" s="6"/>
      <c r="AG28" s="6"/>
      <c r="AH28" s="7"/>
      <c r="AI28" s="6"/>
      <c r="AJ28" s="6"/>
      <c r="AK28" s="6"/>
      <c r="AL28" s="7"/>
      <c r="AM28" s="6"/>
      <c r="AN28" s="6"/>
      <c r="AO28" s="6"/>
      <c r="AP28" s="7"/>
      <c r="AQ28" s="6"/>
      <c r="AR28" s="6"/>
      <c r="AS28" s="6"/>
      <c r="AT28" s="7"/>
      <c r="AU28" s="4"/>
      <c r="AV28" s="4"/>
    </row>
    <row r="29" spans="1:118" s="20" customFormat="1" ht="14.25" x14ac:dyDescent="0.2">
      <c r="A29" s="89" t="s">
        <v>8</v>
      </c>
      <c r="B29" s="89"/>
      <c r="C29" s="55">
        <f>C17+C27+C28</f>
        <v>12125</v>
      </c>
      <c r="D29" s="55">
        <f t="shared" ref="D29:Z29" si="14">D17+D27+D28</f>
        <v>5130</v>
      </c>
      <c r="E29" s="55">
        <f t="shared" si="14"/>
        <v>0</v>
      </c>
      <c r="F29" s="55">
        <f t="shared" si="14"/>
        <v>17255</v>
      </c>
      <c r="G29" s="55">
        <f t="shared" si="14"/>
        <v>21423</v>
      </c>
      <c r="H29" s="55">
        <f t="shared" si="14"/>
        <v>9066</v>
      </c>
      <c r="I29" s="55">
        <f t="shared" si="14"/>
        <v>0</v>
      </c>
      <c r="J29" s="55">
        <f t="shared" si="14"/>
        <v>30489</v>
      </c>
      <c r="K29" s="55">
        <f t="shared" si="14"/>
        <v>13098</v>
      </c>
      <c r="L29" s="55">
        <f t="shared" si="14"/>
        <v>8241</v>
      </c>
      <c r="M29" s="55">
        <f t="shared" si="14"/>
        <v>0</v>
      </c>
      <c r="N29" s="55">
        <f t="shared" si="14"/>
        <v>21339</v>
      </c>
      <c r="O29" s="55">
        <f t="shared" si="14"/>
        <v>8033</v>
      </c>
      <c r="P29" s="55">
        <f t="shared" si="14"/>
        <v>4428</v>
      </c>
      <c r="Q29" s="55">
        <f t="shared" si="14"/>
        <v>0</v>
      </c>
      <c r="R29" s="55">
        <f t="shared" si="14"/>
        <v>12461</v>
      </c>
      <c r="S29" s="55">
        <f t="shared" si="14"/>
        <v>797</v>
      </c>
      <c r="T29" s="55">
        <f t="shared" si="14"/>
        <v>378</v>
      </c>
      <c r="U29" s="55">
        <f t="shared" si="14"/>
        <v>0</v>
      </c>
      <c r="V29" s="55">
        <f t="shared" si="14"/>
        <v>1175</v>
      </c>
      <c r="W29" s="55">
        <f t="shared" si="14"/>
        <v>20744</v>
      </c>
      <c r="X29" s="55">
        <f t="shared" si="14"/>
        <v>10428</v>
      </c>
      <c r="Y29" s="55">
        <f t="shared" si="14"/>
        <v>0</v>
      </c>
      <c r="Z29" s="55">
        <f t="shared" si="14"/>
        <v>31172</v>
      </c>
      <c r="AA29" s="31"/>
      <c r="AB29" s="27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6"/>
      <c r="CZ29" s="16"/>
      <c r="DA29" s="16"/>
      <c r="DB29" s="17"/>
      <c r="DC29" s="18"/>
      <c r="DD29" s="18"/>
      <c r="DE29" s="18"/>
      <c r="DF29" s="18"/>
      <c r="DG29" s="16"/>
      <c r="DH29" s="19"/>
      <c r="DI29" s="16"/>
      <c r="DJ29" s="16"/>
      <c r="DK29" s="19"/>
      <c r="DL29" s="16"/>
      <c r="DM29" s="16"/>
      <c r="DN29" s="19"/>
    </row>
    <row r="30" spans="1:118" x14ac:dyDescent="0.2">
      <c r="A30" s="83" t="s">
        <v>21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</row>
    <row r="31" spans="1:118" x14ac:dyDescent="0.2">
      <c r="A31" s="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</row>
    <row r="32" spans="1:118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idden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idden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</sheetData>
  <sheetProtection selectLockedCells="1" selectUnlockedCells="1"/>
  <mergeCells count="65">
    <mergeCell ref="A30:Z30"/>
    <mergeCell ref="B31:CY31"/>
    <mergeCell ref="AS6:AS7"/>
    <mergeCell ref="AT6:AT7"/>
    <mergeCell ref="A8:A17"/>
    <mergeCell ref="A18:A27"/>
    <mergeCell ref="A28:B28"/>
    <mergeCell ref="A29:B29"/>
    <mergeCell ref="AE6:AE7"/>
    <mergeCell ref="AF6:AF7"/>
    <mergeCell ref="AO6:AO7"/>
    <mergeCell ref="AP6:AP7"/>
    <mergeCell ref="Y6:Y7"/>
    <mergeCell ref="Z6:Z7"/>
    <mergeCell ref="AA6:AA7"/>
    <mergeCell ref="AB6:AB7"/>
    <mergeCell ref="AC6:AC7"/>
    <mergeCell ref="AD6:AD7"/>
    <mergeCell ref="AQ6:AQ7"/>
    <mergeCell ref="AR6:AR7"/>
    <mergeCell ref="AG6:AG7"/>
    <mergeCell ref="AH6:AH7"/>
    <mergeCell ref="AI6:AI7"/>
    <mergeCell ref="AJ6:AJ7"/>
    <mergeCell ref="AM6:AM7"/>
    <mergeCell ref="AN6:AN7"/>
    <mergeCell ref="AK6:AK7"/>
    <mergeCell ref="AL6:AL7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E5:AH5"/>
    <mergeCell ref="AI5:AL5"/>
    <mergeCell ref="AM5:AP5"/>
    <mergeCell ref="AQ5:AT5"/>
    <mergeCell ref="A6:A7"/>
    <mergeCell ref="B6:B7"/>
    <mergeCell ref="C6:C7"/>
    <mergeCell ref="D6:D7"/>
    <mergeCell ref="E6:E7"/>
    <mergeCell ref="F6:F7"/>
    <mergeCell ref="A5:B5"/>
    <mergeCell ref="C5:F5"/>
    <mergeCell ref="G5:J5"/>
    <mergeCell ref="K5:N5"/>
    <mergeCell ref="A1:AA2"/>
    <mergeCell ref="O5:R5"/>
    <mergeCell ref="S5:V5"/>
    <mergeCell ref="W5:Z5"/>
    <mergeCell ref="AA5:AD5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F17:V17 F27:V27 Z17:Z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edad sexo tipo de afiliacion</vt:lpstr>
      <vt:lpstr>edad y sexo Fonasa-No Fonasa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 2</dc:creator>
  <cp:lastModifiedBy>.</cp:lastModifiedBy>
  <dcterms:created xsi:type="dcterms:W3CDTF">2022-09-01T20:45:09Z</dcterms:created>
  <dcterms:modified xsi:type="dcterms:W3CDTF">2022-09-06T14:43:23Z</dcterms:modified>
</cp:coreProperties>
</file>