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6" activeTab="0"/>
  </bookViews>
  <sheets>
    <sheet name="ADM" sheetId="1" r:id="rId1"/>
    <sheet name="Operarios" sheetId="2" r:id="rId2"/>
  </sheets>
  <definedNames/>
  <calcPr fullCalcOnLoad="1"/>
</workbook>
</file>

<file path=xl/sharedStrings.xml><?xml version="1.0" encoding="utf-8"?>
<sst xmlns="http://schemas.openxmlformats.org/spreadsheetml/2006/main" count="158" uniqueCount="107">
  <si>
    <t>Salarios Mínimos Industria Metalúrgica PERSONAL ADMINISTRATIVO</t>
  </si>
  <si>
    <t>Salario vigente</t>
  </si>
  <si>
    <t>Aumento al</t>
  </si>
  <si>
    <t>Ajuste salarial</t>
  </si>
  <si>
    <t>Ajuste salarial 1/01/2008</t>
  </si>
  <si>
    <t xml:space="preserve">Ajuste salarial </t>
  </si>
  <si>
    <t>RONDA 2010</t>
  </si>
  <si>
    <t>al 30/06/2004</t>
  </si>
  <si>
    <t>31/10/2004</t>
  </si>
  <si>
    <t>1/11/2004</t>
  </si>
  <si>
    <t>31/12/2004</t>
  </si>
  <si>
    <t>1/01/2005</t>
  </si>
  <si>
    <t>1/07/2005</t>
  </si>
  <si>
    <t>1/01/2006</t>
  </si>
  <si>
    <t>1/07/2006</t>
  </si>
  <si>
    <t>1/01/2007</t>
  </si>
  <si>
    <t>1/07/2007</t>
  </si>
  <si>
    <t>1,67%</t>
  </si>
  <si>
    <t>5.50%</t>
  </si>
  <si>
    <t>REDONDEO</t>
  </si>
  <si>
    <t>10$ por incorporación de ticket alimentación</t>
  </si>
  <si>
    <t>$/HORA</t>
  </si>
  <si>
    <t xml:space="preserve"> $/HORA </t>
  </si>
  <si>
    <t xml:space="preserve"> $/MES</t>
  </si>
  <si>
    <t>$/MES</t>
  </si>
  <si>
    <t>CATEGORIAS</t>
  </si>
  <si>
    <t xml:space="preserve"> </t>
  </si>
  <si>
    <t>$ MES</t>
  </si>
  <si>
    <t>$MES</t>
  </si>
  <si>
    <t>$</t>
  </si>
  <si>
    <t>Cadete hasta....18 años</t>
  </si>
  <si>
    <t>Cadete mayor 18 años</t>
  </si>
  <si>
    <t>Ordenanzas mayor 18 años</t>
  </si>
  <si>
    <t>Aspirante aux. h.18 años</t>
  </si>
  <si>
    <t>Asp. aux. mayor 18</t>
  </si>
  <si>
    <t>Aux. de tercera mayor 18</t>
  </si>
  <si>
    <t>Aux. de 2a.</t>
  </si>
  <si>
    <t>Aux. de 1a.</t>
  </si>
  <si>
    <t>Cajero aux. ( c. chica)</t>
  </si>
  <si>
    <t>Cajero Gral</t>
  </si>
  <si>
    <t>Aspirante a dib. mecanico</t>
  </si>
  <si>
    <t>Dibuj. mecánico 3a. Cat.</t>
  </si>
  <si>
    <t>Dibuj. mecánico 2a. Cat.</t>
  </si>
  <si>
    <t>Dibuj. mecánico 1a. Cat.</t>
  </si>
  <si>
    <t>Aspirante a dib. letras y afic</t>
  </si>
  <si>
    <t>Dibujante 2a. letras y afiches</t>
  </si>
  <si>
    <t>Dibujante 1a. letras y afiches</t>
  </si>
  <si>
    <t>Ayud. quim. indust. 1er. año</t>
  </si>
  <si>
    <t>Ayud. quim. indust. 2do. año</t>
  </si>
  <si>
    <t>Ayud. quim. indust. 3er. año</t>
  </si>
  <si>
    <t>Cronometrista de 2a.</t>
  </si>
  <si>
    <t>Cronometrista de 1a.</t>
  </si>
  <si>
    <t>Proyectista</t>
  </si>
  <si>
    <t>Proyectista de matrices</t>
  </si>
  <si>
    <t>Ayudante tecn. de Ing.</t>
  </si>
  <si>
    <t>Vendedor interno 2a. cat.</t>
  </si>
  <si>
    <t>Vendedor interno 1a. cat.</t>
  </si>
  <si>
    <t>Gestor de as. admin.</t>
  </si>
  <si>
    <t>Gestor tramit. aduaneros</t>
  </si>
  <si>
    <t>vendedor externo</t>
  </si>
  <si>
    <t>Viajante</t>
  </si>
  <si>
    <t>Cobrador</t>
  </si>
  <si>
    <t>Apuntador</t>
  </si>
  <si>
    <t>Inspector de servicios</t>
  </si>
  <si>
    <t>Inspector de armado</t>
  </si>
  <si>
    <t>Traductor de hasta 2 idiomas</t>
  </si>
  <si>
    <t>Enfermero/a titular</t>
  </si>
  <si>
    <t>Normalizador</t>
  </si>
  <si>
    <t>Tenedor de libros</t>
  </si>
  <si>
    <t>Tenedor de libros medio día</t>
  </si>
  <si>
    <t>Diseñador artístico</t>
  </si>
  <si>
    <t>Telefonista</t>
  </si>
  <si>
    <t>Secretario dactilógrafo</t>
  </si>
  <si>
    <t>Instrumentista</t>
  </si>
  <si>
    <t>Operador de máq. convencional</t>
  </si>
  <si>
    <t>Equipos de sistematización</t>
  </si>
  <si>
    <t>a) Operador de 3a.</t>
  </si>
  <si>
    <t>b) Operador de 2a.</t>
  </si>
  <si>
    <t>c) Operador de 1a.</t>
  </si>
  <si>
    <t>d) Programador</t>
  </si>
  <si>
    <t>e) Perfor. y Verificador B</t>
  </si>
  <si>
    <t>f) Perforador y verif. A</t>
  </si>
  <si>
    <t>Salarios Mínimos Industria Metalúrgica PERSONAL OPERARIO</t>
  </si>
  <si>
    <t>CATEGORÍAS</t>
  </si>
  <si>
    <t>Operario metalùrgico al inicio</t>
  </si>
  <si>
    <t>Operario metalúrgico CAT. 1</t>
  </si>
  <si>
    <t>Medio oficial metalúrgico CAT. 2</t>
  </si>
  <si>
    <t>Oficial D CAT. 3</t>
  </si>
  <si>
    <t>Oficial C CAT. 4</t>
  </si>
  <si>
    <t>Oficial B CAT. 5</t>
  </si>
  <si>
    <t>Oficial A CAT. 6</t>
  </si>
  <si>
    <t>Oficial especializado CAT. 7</t>
  </si>
  <si>
    <t>Salarios Mínimos Industria Metalúrgica CATEGORIAS DE MONTAJE INDUSTRIAL</t>
  </si>
  <si>
    <t>Ayudante de montador</t>
  </si>
  <si>
    <t>Medio oficial montador, soldador o cañista</t>
  </si>
  <si>
    <t>Oficial montador, soldador o cañista C</t>
  </si>
  <si>
    <t>Oficial montador, soldador o cañista B</t>
  </si>
  <si>
    <t>Oficial montador, soldador o cañista A</t>
  </si>
  <si>
    <t>Salarios Mínimos Industria Metalúrgica CATEGORIAS DE MONTAJE INDUSTRIAL en planta (Art. 16, convenio del 14/11/11)</t>
  </si>
  <si>
    <t>Viàtico diario para el monteje industrial</t>
  </si>
  <si>
    <t>Var. IPC</t>
  </si>
  <si>
    <t>Nov.- Dic. 2011</t>
  </si>
  <si>
    <t>Entre 5 km y hasta 25km</t>
  </si>
  <si>
    <t>Màs de 25 km</t>
  </si>
  <si>
    <t>Nota: los montajejs dentro del departamento de Montevidoe no generaràn viáticos, como así tampoco aquellos que sean a una distancia inferior a 5 km.</t>
  </si>
  <si>
    <t>Compensación no salarial para las tareas de montaje industrial</t>
  </si>
  <si>
    <t>Compensaciòn por altura en montaje industrial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</si>
</sst>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"/>
    <numFmt numFmtId="166" formatCode="#.00"/>
    <numFmt numFmtId="167" formatCode="0.0000"/>
    <numFmt numFmtId="168" formatCode="#,##0.00;\-#,##0.00"/>
    <numFmt numFmtId="169" formatCode="DD/MM/YY"/>
    <numFmt numFmtId="170" formatCode="0%"/>
    <numFmt numFmtId="171" formatCode="0.00%"/>
    <numFmt numFmtId="172" formatCode="#,##0.0000_);\(#,##0.0000\)"/>
    <numFmt numFmtId="173" formatCode="_-* #,##0_-;_-* #,##0\-;_-* \-_-;_-@_-"/>
    <numFmt numFmtId="174" formatCode="0.0"/>
    <numFmt numFmtId="175" formatCode="_-* #,##0.00_-;_-* #,##0.00\-;_-* \-??_-;_-@_-"/>
    <numFmt numFmtId="176" formatCode="0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2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 applyProtection="1">
      <alignment horizontal="left"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7" fontId="1" fillId="0" borderId="0" xfId="0" applyNumberFormat="1" applyFont="1" applyAlignment="1">
      <alignment horizontal="center"/>
    </xf>
    <xf numFmtId="168" fontId="0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71" fontId="0" fillId="0" borderId="0" xfId="19" applyNumberFormat="1" applyFont="1" applyFill="1" applyBorder="1" applyAlignment="1" applyProtection="1">
      <alignment horizontal="center"/>
      <protection/>
    </xf>
    <xf numFmtId="171" fontId="1" fillId="0" borderId="0" xfId="19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/>
    </xf>
    <xf numFmtId="172" fontId="0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4" fontId="0" fillId="0" borderId="0" xfId="0" applyFont="1" applyAlignment="1">
      <alignment horizontal="right"/>
    </xf>
    <xf numFmtId="164" fontId="1" fillId="0" borderId="0" xfId="0" applyFont="1" applyAlignment="1" applyProtection="1">
      <alignment horizontal="left"/>
      <protection/>
    </xf>
    <xf numFmtId="165" fontId="0" fillId="0" borderId="0" xfId="0" applyNumberFormat="1" applyFont="1" applyAlignment="1">
      <alignment horizontal="center"/>
    </xf>
    <xf numFmtId="165" fontId="0" fillId="0" borderId="0" xfId="16" applyNumberFormat="1" applyFont="1" applyFill="1" applyBorder="1" applyAlignment="1" applyProtection="1">
      <alignment/>
      <protection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175" fontId="0" fillId="0" borderId="0" xfId="15" applyFont="1" applyFill="1" applyBorder="1" applyAlignment="1" applyProtection="1">
      <alignment/>
      <protection/>
    </xf>
    <xf numFmtId="165" fontId="0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39">
      <pane xSplit="3" topLeftCell="Q39" activePane="topRight" state="frozen"/>
      <selection pane="topLeft" activeCell="A39" sqref="A39"/>
      <selection pane="topRight" activeCell="A1" sqref="A1:C64"/>
    </sheetView>
  </sheetViews>
  <sheetFormatPr defaultColWidth="13.7109375" defaultRowHeight="12.75"/>
  <cols>
    <col min="1" max="1" width="11.7109375" style="0" customWidth="1"/>
    <col min="2" max="2" width="13.7109375" style="0" customWidth="1"/>
    <col min="3" max="3" width="4.140625" style="0" customWidth="1"/>
    <col min="17" max="24" width="0" style="0" hidden="1" customWidth="1"/>
    <col min="25" max="25" width="0" style="1" hidden="1" customWidth="1"/>
    <col min="26" max="27" width="0" style="2" hidden="1" customWidth="1"/>
    <col min="28" max="28" width="0" style="0" hidden="1" customWidth="1"/>
    <col min="29" max="29" width="17.8515625" style="0" customWidth="1"/>
    <col min="30" max="30" width="12.421875" style="0" customWidth="1"/>
    <col min="31" max="31" width="10.14062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4"/>
      <c r="P1" s="1"/>
      <c r="Q1" s="5"/>
      <c r="R1" s="1"/>
      <c r="S1" s="1"/>
      <c r="T1" s="1"/>
      <c r="U1" s="1"/>
      <c r="V1" s="1"/>
      <c r="W1" s="1"/>
    </row>
    <row r="2" spans="1:23" ht="12.75">
      <c r="A2" s="6"/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4"/>
      <c r="P2" s="1"/>
      <c r="Q2" s="5"/>
      <c r="R2" s="1"/>
      <c r="S2" s="1"/>
      <c r="T2" s="1"/>
      <c r="U2" s="1"/>
      <c r="V2" s="1"/>
      <c r="W2" s="1"/>
    </row>
    <row r="3" spans="1:23" ht="12.75" customHeight="1">
      <c r="A3" s="7" t="s">
        <v>0</v>
      </c>
      <c r="B3" s="7"/>
      <c r="C3" s="7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4"/>
      <c r="P3" s="1"/>
      <c r="Q3" s="5"/>
      <c r="R3" s="1"/>
      <c r="S3" s="1"/>
      <c r="T3" s="1"/>
      <c r="U3" s="1"/>
      <c r="V3" s="1"/>
      <c r="W3" s="1"/>
    </row>
    <row r="4" spans="1:27" ht="12.75">
      <c r="A4" s="7"/>
      <c r="B4" s="7"/>
      <c r="C4" s="7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4"/>
      <c r="P4" s="1"/>
      <c r="Q4" s="5"/>
      <c r="R4" s="1"/>
      <c r="S4" s="1"/>
      <c r="T4" s="1"/>
      <c r="U4" s="1"/>
      <c r="V4" s="1"/>
      <c r="W4" s="1"/>
      <c r="Z4" s="8">
        <v>1.0485</v>
      </c>
      <c r="AA4" s="8">
        <v>1.0582</v>
      </c>
    </row>
    <row r="5" spans="1:23" ht="12.75">
      <c r="A5" s="7"/>
      <c r="B5" s="7"/>
      <c r="C5" s="7"/>
      <c r="D5" s="1"/>
      <c r="E5" s="1"/>
      <c r="F5" s="1"/>
      <c r="G5" s="1"/>
      <c r="H5" s="3"/>
      <c r="I5" s="1"/>
      <c r="J5" s="1"/>
      <c r="K5" s="1"/>
      <c r="L5" s="1"/>
      <c r="M5" s="1"/>
      <c r="N5" s="1"/>
      <c r="O5" s="4"/>
      <c r="P5" s="1"/>
      <c r="Q5" s="5"/>
      <c r="R5" s="1"/>
      <c r="S5" s="1"/>
      <c r="T5" s="1"/>
      <c r="U5" s="1"/>
      <c r="V5" s="1"/>
      <c r="W5" s="1"/>
    </row>
    <row r="6" spans="2:26" ht="12.75">
      <c r="B6" s="1"/>
      <c r="C6" s="9"/>
      <c r="D6" s="3" t="s">
        <v>1</v>
      </c>
      <c r="E6" s="3" t="s">
        <v>1</v>
      </c>
      <c r="F6" s="2" t="s">
        <v>2</v>
      </c>
      <c r="G6" s="3" t="s">
        <v>1</v>
      </c>
      <c r="H6" s="10" t="s">
        <v>3</v>
      </c>
      <c r="I6" s="1"/>
      <c r="J6" s="10" t="s">
        <v>3</v>
      </c>
      <c r="K6" s="1"/>
      <c r="L6" s="10" t="s">
        <v>3</v>
      </c>
      <c r="M6" s="1"/>
      <c r="N6" s="10" t="s">
        <v>3</v>
      </c>
      <c r="O6" s="4"/>
      <c r="P6" s="1"/>
      <c r="Q6" s="11" t="s">
        <v>3</v>
      </c>
      <c r="R6" s="1"/>
      <c r="S6" s="10" t="s">
        <v>3</v>
      </c>
      <c r="T6" s="4"/>
      <c r="U6" s="12" t="s">
        <v>4</v>
      </c>
      <c r="V6" s="1"/>
      <c r="W6" s="12" t="s">
        <v>5</v>
      </c>
      <c r="Z6" s="2" t="s">
        <v>6</v>
      </c>
    </row>
    <row r="7" spans="1:32" ht="12.75">
      <c r="A7" s="1"/>
      <c r="B7" s="1"/>
      <c r="C7" s="1"/>
      <c r="D7" s="3" t="s">
        <v>7</v>
      </c>
      <c r="E7" s="3" t="s">
        <v>8</v>
      </c>
      <c r="F7" s="2" t="s">
        <v>9</v>
      </c>
      <c r="G7" s="3" t="s">
        <v>10</v>
      </c>
      <c r="H7" s="2" t="s">
        <v>11</v>
      </c>
      <c r="I7" s="1"/>
      <c r="J7" s="2" t="s">
        <v>12</v>
      </c>
      <c r="K7" s="1"/>
      <c r="L7" s="2" t="s">
        <v>13</v>
      </c>
      <c r="M7" s="1"/>
      <c r="N7" s="2" t="s">
        <v>14</v>
      </c>
      <c r="O7" s="4"/>
      <c r="P7" s="1"/>
      <c r="Q7" s="13" t="s">
        <v>15</v>
      </c>
      <c r="R7" s="1"/>
      <c r="S7" s="2" t="s">
        <v>16</v>
      </c>
      <c r="T7" s="4"/>
      <c r="U7" s="12"/>
      <c r="V7" s="1"/>
      <c r="W7" s="14">
        <v>39630</v>
      </c>
      <c r="X7">
        <v>1.0664</v>
      </c>
      <c r="Y7" s="15">
        <v>40360</v>
      </c>
      <c r="Z7" s="14">
        <v>40360</v>
      </c>
      <c r="AA7" s="14">
        <v>40544</v>
      </c>
      <c r="AB7" s="14">
        <v>40725</v>
      </c>
      <c r="AC7" s="16">
        <v>40603</v>
      </c>
      <c r="AD7" s="16">
        <v>40848</v>
      </c>
      <c r="AE7" s="16">
        <v>40909</v>
      </c>
      <c r="AF7" s="14">
        <v>41091</v>
      </c>
    </row>
    <row r="8" spans="1:32" ht="12.75">
      <c r="A8" s="1"/>
      <c r="B8" s="1"/>
      <c r="C8" s="1"/>
      <c r="D8" s="1"/>
      <c r="E8" s="17">
        <v>0.0469</v>
      </c>
      <c r="F8" s="18">
        <v>0.025</v>
      </c>
      <c r="G8" s="17"/>
      <c r="H8" s="2" t="s">
        <v>17</v>
      </c>
      <c r="I8" s="1"/>
      <c r="J8" s="2" t="s">
        <v>18</v>
      </c>
      <c r="K8" s="1"/>
      <c r="L8" s="18">
        <v>0.0477</v>
      </c>
      <c r="M8" s="1"/>
      <c r="N8" s="18">
        <v>0.054400000000000004</v>
      </c>
      <c r="O8" s="19" t="s">
        <v>19</v>
      </c>
      <c r="P8" s="1"/>
      <c r="Q8" s="18">
        <v>0.052199999999999996</v>
      </c>
      <c r="R8" s="1"/>
      <c r="S8" s="18">
        <v>0.08410000000000001</v>
      </c>
      <c r="T8" s="19"/>
      <c r="U8" s="18">
        <v>0.056600000000000004</v>
      </c>
      <c r="V8" s="1"/>
      <c r="W8" s="20">
        <v>0.075</v>
      </c>
      <c r="X8" s="21"/>
      <c r="Y8" s="22">
        <v>0.0159</v>
      </c>
      <c r="Z8" s="20">
        <v>0.048499999999999995</v>
      </c>
      <c r="AA8" s="20">
        <v>0.0582</v>
      </c>
      <c r="AB8" s="20">
        <v>0.0492</v>
      </c>
      <c r="AC8" s="23" t="s">
        <v>20</v>
      </c>
      <c r="AD8" s="24">
        <v>0.015</v>
      </c>
      <c r="AE8" s="24">
        <v>0.07878</v>
      </c>
      <c r="AF8" s="20">
        <v>0.07150000000000001</v>
      </c>
    </row>
    <row r="9" spans="1:32" ht="12.75">
      <c r="A9" s="1"/>
      <c r="B9" s="1"/>
      <c r="C9" s="1"/>
      <c r="D9" s="25" t="s">
        <v>21</v>
      </c>
      <c r="E9" s="25" t="s">
        <v>21</v>
      </c>
      <c r="F9" s="26" t="s">
        <v>21</v>
      </c>
      <c r="G9" s="25" t="s">
        <v>21</v>
      </c>
      <c r="H9" s="26" t="s">
        <v>21</v>
      </c>
      <c r="I9" s="1"/>
      <c r="J9" s="26" t="s">
        <v>21</v>
      </c>
      <c r="K9" s="1"/>
      <c r="L9" s="26" t="s">
        <v>21</v>
      </c>
      <c r="M9" s="1"/>
      <c r="N9" s="26" t="s">
        <v>21</v>
      </c>
      <c r="O9" s="27" t="s">
        <v>21</v>
      </c>
      <c r="P9" s="1"/>
      <c r="Q9" s="28" t="s">
        <v>21</v>
      </c>
      <c r="R9" s="1"/>
      <c r="S9" s="26" t="s">
        <v>21</v>
      </c>
      <c r="T9" s="27"/>
      <c r="U9" s="12" t="s">
        <v>21</v>
      </c>
      <c r="V9" s="1"/>
      <c r="W9" s="29" t="s">
        <v>21</v>
      </c>
      <c r="Y9" s="3" t="s">
        <v>21</v>
      </c>
      <c r="Z9" s="2" t="s">
        <v>22</v>
      </c>
      <c r="AA9" s="2" t="s">
        <v>22</v>
      </c>
      <c r="AB9" s="2" t="s">
        <v>23</v>
      </c>
      <c r="AC9" s="3" t="s">
        <v>23</v>
      </c>
      <c r="AD9" s="3" t="s">
        <v>23</v>
      </c>
      <c r="AE9" s="3" t="s">
        <v>23</v>
      </c>
      <c r="AF9" s="2" t="s">
        <v>24</v>
      </c>
    </row>
    <row r="10" spans="1:32" ht="12.75">
      <c r="A10" s="30" t="s">
        <v>25</v>
      </c>
      <c r="B10" s="1"/>
      <c r="C10" s="1"/>
      <c r="D10" s="25"/>
      <c r="E10" s="17">
        <v>0.0469</v>
      </c>
      <c r="F10" s="18">
        <v>0.025</v>
      </c>
      <c r="G10" s="31" t="s">
        <v>26</v>
      </c>
      <c r="H10" s="2" t="s">
        <v>17</v>
      </c>
      <c r="I10" s="1"/>
      <c r="J10" s="32"/>
      <c r="K10" s="1"/>
      <c r="L10" s="1"/>
      <c r="M10" s="1"/>
      <c r="N10" s="33"/>
      <c r="O10" s="4"/>
      <c r="P10" s="1"/>
      <c r="Q10" s="5"/>
      <c r="R10" s="1"/>
      <c r="S10" s="5"/>
      <c r="T10" s="1"/>
      <c r="U10" s="1"/>
      <c r="V10" s="1"/>
      <c r="W10" s="1"/>
      <c r="Y10"/>
      <c r="Z10"/>
      <c r="AA10"/>
      <c r="AB10" s="2">
        <v>1.0492</v>
      </c>
      <c r="AC10" s="31">
        <v>1.1</v>
      </c>
      <c r="AD10" s="3">
        <v>1.015</v>
      </c>
      <c r="AE10" s="34">
        <v>1.07878</v>
      </c>
      <c r="AF10" s="2">
        <v>1.0715</v>
      </c>
    </row>
    <row r="11" spans="1:31" ht="12.75">
      <c r="A11" s="1"/>
      <c r="B11" s="1"/>
      <c r="C11" s="1"/>
      <c r="D11" s="25" t="s">
        <v>27</v>
      </c>
      <c r="E11" s="25" t="s">
        <v>27</v>
      </c>
      <c r="F11" s="26" t="s">
        <v>28</v>
      </c>
      <c r="G11" s="31" t="str">
        <f>+F11</f>
        <v>$MES</v>
      </c>
      <c r="H11" s="35" t="str">
        <f>+G11</f>
        <v>$MES</v>
      </c>
      <c r="I11" s="1"/>
      <c r="J11" s="32"/>
      <c r="K11" s="1"/>
      <c r="L11" s="1"/>
      <c r="M11" s="1"/>
      <c r="N11" s="8" t="s">
        <v>29</v>
      </c>
      <c r="O11" s="35" t="s">
        <v>29</v>
      </c>
      <c r="P11" s="2"/>
      <c r="Q11" s="13" t="s">
        <v>29</v>
      </c>
      <c r="R11" s="1"/>
      <c r="S11" s="5"/>
      <c r="T11" s="1"/>
      <c r="U11" s="1"/>
      <c r="V11" s="1"/>
      <c r="W11" s="1"/>
      <c r="Y11" s="29"/>
      <c r="AA11"/>
      <c r="AC11" s="36"/>
      <c r="AD11" s="1"/>
      <c r="AE11" s="1"/>
    </row>
    <row r="12" spans="1:31" ht="12.75">
      <c r="A12" s="1"/>
      <c r="B12" s="1"/>
      <c r="C12" s="1"/>
      <c r="D12" s="25"/>
      <c r="E12" s="25"/>
      <c r="F12" s="1"/>
      <c r="G12" s="31"/>
      <c r="H12" s="29"/>
      <c r="I12" s="1"/>
      <c r="J12" s="32"/>
      <c r="K12" s="1"/>
      <c r="L12" s="1"/>
      <c r="M12" s="1"/>
      <c r="N12" s="33"/>
      <c r="O12" s="4"/>
      <c r="P12" s="1"/>
      <c r="Q12" s="5"/>
      <c r="R12" s="1"/>
      <c r="S12" s="5"/>
      <c r="T12" s="1"/>
      <c r="U12" s="1"/>
      <c r="V12" s="1"/>
      <c r="W12" s="1"/>
      <c r="Y12" s="29"/>
      <c r="AA12"/>
      <c r="AC12" s="1"/>
      <c r="AD12" s="1"/>
      <c r="AE12" s="1"/>
    </row>
    <row r="13" spans="1:32" ht="12.75">
      <c r="A13" s="6" t="s">
        <v>30</v>
      </c>
      <c r="B13" s="1"/>
      <c r="C13" s="1"/>
      <c r="D13" s="37">
        <v>3335.57</v>
      </c>
      <c r="E13" s="37">
        <f>+D13*($E$8+1)</f>
        <v>3492.008233</v>
      </c>
      <c r="F13" s="31">
        <f>+E13*1.025</f>
        <v>3579.3084388249995</v>
      </c>
      <c r="G13" s="31">
        <v>3579.51</v>
      </c>
      <c r="H13" s="38">
        <f>+G13*1.0167</f>
        <v>3639.287817</v>
      </c>
      <c r="I13" s="1"/>
      <c r="J13" s="32">
        <f>+H13*1.055</f>
        <v>3839.4486469349995</v>
      </c>
      <c r="K13" s="1"/>
      <c r="L13" s="4">
        <f>+J13*(1+$L$8)</f>
        <v>4022.590347393799</v>
      </c>
      <c r="M13" s="1"/>
      <c r="N13" s="33">
        <f>+L13*(1+$N$8)</f>
        <v>4241.419262292022</v>
      </c>
      <c r="O13" s="4">
        <f>+N13</f>
        <v>4241.419262292022</v>
      </c>
      <c r="P13" s="1"/>
      <c r="Q13" s="5">
        <f>+O13*(1+$Q$8)</f>
        <v>4462.821347783665</v>
      </c>
      <c r="R13" s="1"/>
      <c r="S13" s="5">
        <f>+Q13*(1+$S$8)</f>
        <v>4838.144623132272</v>
      </c>
      <c r="T13" s="1"/>
      <c r="U13" s="1">
        <f>S13*1.0566</f>
        <v>5111.983608801558</v>
      </c>
      <c r="V13" s="1"/>
      <c r="W13" s="1">
        <f>U13*1.075</f>
        <v>5495.382379461675</v>
      </c>
      <c r="Y13" s="29">
        <v>6782.341073826782</v>
      </c>
      <c r="Z13" s="2">
        <f>Y13*$Z$4</f>
        <v>7111.284615907381</v>
      </c>
      <c r="AA13" s="2">
        <f>Z13*$AA$4</f>
        <v>7525.161380553191</v>
      </c>
      <c r="AB13" s="39">
        <f>AA13*$AB$10</f>
        <v>7895.3993204764065</v>
      </c>
      <c r="AC13" s="40">
        <f>AB13*$AC$10</f>
        <v>8684.939252524047</v>
      </c>
      <c r="AD13" s="40">
        <f>AC13*$AD$10</f>
        <v>8815.213341311906</v>
      </c>
      <c r="AE13" s="40">
        <f>AD13*$AE$10</f>
        <v>9509.67584834046</v>
      </c>
      <c r="AF13" s="39">
        <f>AE13*1.0715</f>
        <v>10189.6176714968</v>
      </c>
    </row>
    <row r="14" spans="1:32" ht="12.75">
      <c r="A14" s="6" t="s">
        <v>31</v>
      </c>
      <c r="B14" s="1"/>
      <c r="C14" s="1"/>
      <c r="D14" s="37">
        <v>4361.55</v>
      </c>
      <c r="E14" s="37">
        <f>+D14*($E$8+1)</f>
        <v>4566.1066949999995</v>
      </c>
      <c r="F14" s="31">
        <f>+E14*1.025</f>
        <v>4680.259362374999</v>
      </c>
      <c r="G14" s="31">
        <v>4680.26</v>
      </c>
      <c r="H14" s="38">
        <f>+G14*1.0167</f>
        <v>4758.420342</v>
      </c>
      <c r="I14" s="1"/>
      <c r="J14" s="32">
        <f>+H14*1.055</f>
        <v>5020.13346081</v>
      </c>
      <c r="K14" s="1"/>
      <c r="L14" s="4">
        <f>+J14*(1+$L$8)</f>
        <v>5259.593826890637</v>
      </c>
      <c r="M14" s="1"/>
      <c r="N14" s="33">
        <f>+L14*(1+$N$8)</f>
        <v>5545.715731073487</v>
      </c>
      <c r="O14" s="4">
        <f>+N14</f>
        <v>5545.715731073487</v>
      </c>
      <c r="P14" s="1"/>
      <c r="Q14" s="5">
        <f>+O14*(1+$Q$8)</f>
        <v>5835.202092235523</v>
      </c>
      <c r="R14" s="1"/>
      <c r="S14" s="5">
        <f>+Q14*(1+$S$8)</f>
        <v>6325.942588192531</v>
      </c>
      <c r="T14" s="1"/>
      <c r="U14" s="1">
        <f>S14*1.0566</f>
        <v>6683.990938684228</v>
      </c>
      <c r="V14" s="1"/>
      <c r="W14" s="1">
        <f>U14*1.075</f>
        <v>7185.290259085545</v>
      </c>
      <c r="Y14" s="29">
        <v>8868.006971397912</v>
      </c>
      <c r="Z14" s="2">
        <f>Y14*$Z$4</f>
        <v>9298.10530951071</v>
      </c>
      <c r="AA14" s="2">
        <f>Z14*$AA$4</f>
        <v>9839.255038524234</v>
      </c>
      <c r="AB14" s="39">
        <f>AA14*$AB$10</f>
        <v>10323.346386419626</v>
      </c>
      <c r="AC14" s="40">
        <f>AB14*$AC$10</f>
        <v>11355.681025061589</v>
      </c>
      <c r="AD14" s="40">
        <f>AC14*$AD$10</f>
        <v>11526.016240437511</v>
      </c>
      <c r="AE14" s="40">
        <f>AD14*$AE$10</f>
        <v>12434.035799859179</v>
      </c>
      <c r="AF14" s="39">
        <f>AE14*1.0715</f>
        <v>13323.069359549108</v>
      </c>
    </row>
    <row r="15" spans="1:32" ht="12.75">
      <c r="A15" s="6" t="s">
        <v>32</v>
      </c>
      <c r="B15" s="1"/>
      <c r="C15" s="1"/>
      <c r="D15" s="37">
        <v>4955.94</v>
      </c>
      <c r="E15" s="37">
        <f>+D15*($E$8+1)</f>
        <v>5188.373586</v>
      </c>
      <c r="F15" s="31">
        <f>+E15*1.025</f>
        <v>5318.082925649999</v>
      </c>
      <c r="G15" s="31">
        <v>5318.08</v>
      </c>
      <c r="H15" s="38">
        <f>+G15*1.0167</f>
        <v>5406.891936</v>
      </c>
      <c r="I15" s="1"/>
      <c r="J15" s="32">
        <f>+H15*1.055</f>
        <v>5704.270992479999</v>
      </c>
      <c r="K15" s="1"/>
      <c r="L15" s="4">
        <f>+J15*(1+$L$8)</f>
        <v>5976.364718821295</v>
      </c>
      <c r="M15" s="1"/>
      <c r="N15" s="33">
        <f>+L15*(1+$N$8)</f>
        <v>6301.478959525174</v>
      </c>
      <c r="O15" s="4">
        <f>+N15</f>
        <v>6301.478959525174</v>
      </c>
      <c r="P15" s="1"/>
      <c r="Q15" s="5">
        <f>+O15*(1+$Q$8)</f>
        <v>6630.416161212388</v>
      </c>
      <c r="R15" s="1"/>
      <c r="S15" s="5">
        <f>+Q15*(1+$S$8)</f>
        <v>7188.03416037035</v>
      </c>
      <c r="T15" s="1"/>
      <c r="U15" s="1">
        <f>S15*1.0566</f>
        <v>7594.876893847311</v>
      </c>
      <c r="V15" s="1"/>
      <c r="W15" s="1">
        <f>U15*1.075</f>
        <v>8164.49266088586</v>
      </c>
      <c r="Y15" s="29">
        <v>10076.527909657114</v>
      </c>
      <c r="Z15" s="2">
        <f>Y15*$Z$4</f>
        <v>10565.239513275485</v>
      </c>
      <c r="AA15" s="2">
        <f>Z15*$AA$4</f>
        <v>11180.136452948118</v>
      </c>
      <c r="AB15" s="39">
        <f>AA15*$AB$10</f>
        <v>11730.199166433164</v>
      </c>
      <c r="AC15" s="40">
        <f>AB15*$AC$10</f>
        <v>12903.219083076481</v>
      </c>
      <c r="AD15" s="40">
        <f>AC15*$AD$10</f>
        <v>13096.767369322628</v>
      </c>
      <c r="AE15" s="40">
        <f>AD15*$AE$10</f>
        <v>14128.530702677865</v>
      </c>
      <c r="AF15" s="39">
        <f>AE15*1.0715</f>
        <v>15138.72064791933</v>
      </c>
    </row>
    <row r="16" spans="1:32" ht="12.75">
      <c r="A16" s="6" t="s">
        <v>33</v>
      </c>
      <c r="B16" s="1"/>
      <c r="C16" s="1"/>
      <c r="D16" s="37">
        <v>4088.52</v>
      </c>
      <c r="E16" s="37">
        <f>+D16*($E$8+1)</f>
        <v>4280.271588</v>
      </c>
      <c r="F16" s="31">
        <f>+E16*1.025</f>
        <v>4387.2783776999995</v>
      </c>
      <c r="G16" s="31">
        <v>4387.28</v>
      </c>
      <c r="H16" s="38">
        <f>+G16*1.0167</f>
        <v>4460.547575999999</v>
      </c>
      <c r="I16" s="1"/>
      <c r="J16" s="32">
        <f>+H16*1.055</f>
        <v>4705.877692679998</v>
      </c>
      <c r="K16" s="1"/>
      <c r="L16" s="4">
        <f>+J16*(1+$L$8)</f>
        <v>4930.348058620834</v>
      </c>
      <c r="M16" s="1"/>
      <c r="N16" s="33">
        <f>+L16*(1+$N$8)</f>
        <v>5198.558993009808</v>
      </c>
      <c r="O16" s="4">
        <f>+N16</f>
        <v>5198.558993009808</v>
      </c>
      <c r="P16" s="1"/>
      <c r="Q16" s="5">
        <f>+O16*(1+$Q$8)</f>
        <v>5469.923772444919</v>
      </c>
      <c r="R16" s="1"/>
      <c r="S16" s="5">
        <f>+Q16*(1+$S$8)</f>
        <v>5929.944361707538</v>
      </c>
      <c r="T16" s="1"/>
      <c r="U16" s="1">
        <f>S16*1.0566</f>
        <v>6265.5792125801845</v>
      </c>
      <c r="V16" s="1"/>
      <c r="W16" s="1">
        <f>U16*1.075</f>
        <v>6735.497653523698</v>
      </c>
      <c r="Y16" s="29">
        <v>8312.877837016453</v>
      </c>
      <c r="Z16" s="2">
        <f>Y16*$Z$4</f>
        <v>8716.05241211175</v>
      </c>
      <c r="AA16" s="2">
        <f>Z16*$AA$4</f>
        <v>9223.326662496655</v>
      </c>
      <c r="AB16" s="39">
        <f>AA16*$AB$10</f>
        <v>9677.11433429149</v>
      </c>
      <c r="AC16" s="40">
        <f>AB16*$AC$10</f>
        <v>10644.825767720638</v>
      </c>
      <c r="AD16" s="40">
        <f>AC16*$AD$10</f>
        <v>10804.498154236448</v>
      </c>
      <c r="AE16" s="40">
        <f>AD16*$AE$10</f>
        <v>11655.676518827197</v>
      </c>
      <c r="AF16" s="39">
        <f>AE16*1.0715</f>
        <v>12489.05738992334</v>
      </c>
    </row>
    <row r="17" spans="1:32" ht="12.75">
      <c r="A17" s="6" t="s">
        <v>34</v>
      </c>
      <c r="B17" s="1"/>
      <c r="C17" s="1"/>
      <c r="D17" s="37">
        <v>4410.86</v>
      </c>
      <c r="E17" s="37">
        <f>+D17*($E$8+1)</f>
        <v>4617.729334</v>
      </c>
      <c r="F17" s="31">
        <f>+E17*1.025</f>
        <v>4733.17256735</v>
      </c>
      <c r="G17" s="31">
        <v>4733.17</v>
      </c>
      <c r="H17" s="38">
        <f>+G17*1.0167</f>
        <v>4812.213939</v>
      </c>
      <c r="I17" s="1"/>
      <c r="J17" s="32">
        <f>+H17*1.055</f>
        <v>5076.885705645</v>
      </c>
      <c r="K17" s="1"/>
      <c r="L17" s="4">
        <f>+J17*(1+$L$8)</f>
        <v>5319.053153804267</v>
      </c>
      <c r="M17" s="1"/>
      <c r="N17" s="33">
        <f>+L17*(1+$N$8)</f>
        <v>5608.409645371219</v>
      </c>
      <c r="O17" s="4">
        <f>+N17</f>
        <v>5608.409645371219</v>
      </c>
      <c r="P17" s="1"/>
      <c r="Q17" s="5">
        <f>+O17*(1+$Q$8)</f>
        <v>5901.1686288595965</v>
      </c>
      <c r="R17" s="1"/>
      <c r="S17" s="5">
        <f>+Q17*(1+$S$8)</f>
        <v>6397.456910546689</v>
      </c>
      <c r="T17" s="1"/>
      <c r="U17" s="1">
        <f>S17*1.0566</f>
        <v>6759.552971683632</v>
      </c>
      <c r="V17" s="1"/>
      <c r="W17" s="1">
        <f>U17*1.075</f>
        <v>7266.519444559904</v>
      </c>
      <c r="Y17" s="29">
        <v>8968.259147314779</v>
      </c>
      <c r="Z17" s="2">
        <f>Y17*$Z$4</f>
        <v>9403.219715959545</v>
      </c>
      <c r="AA17" s="2">
        <f>Z17*$AA$4</f>
        <v>9950.487103428391</v>
      </c>
      <c r="AB17" s="39">
        <f>AA17*$AB$10</f>
        <v>10440.051068917068</v>
      </c>
      <c r="AC17" s="40">
        <f>AB17*$AC$10</f>
        <v>11484.056175808775</v>
      </c>
      <c r="AD17" s="40">
        <f>AC17*$AD$10</f>
        <v>11656.317018445905</v>
      </c>
      <c r="AE17" s="40">
        <f>AD17*$AE$10</f>
        <v>12574.601673159073</v>
      </c>
      <c r="AF17" s="39">
        <f>AE17*1.0715</f>
        <v>13473.685692789946</v>
      </c>
    </row>
    <row r="18" spans="1:32" ht="12.75">
      <c r="A18" s="6" t="s">
        <v>35</v>
      </c>
      <c r="B18" s="1"/>
      <c r="C18" s="1"/>
      <c r="D18" s="37">
        <v>4955.94</v>
      </c>
      <c r="E18" s="37">
        <f>+D18*($E$8+1)</f>
        <v>5188.373586</v>
      </c>
      <c r="F18" s="31">
        <f>+E18*1.025</f>
        <v>5318.082925649999</v>
      </c>
      <c r="G18" s="31">
        <v>5318.08</v>
      </c>
      <c r="H18" s="38">
        <f>+G18*1.0167</f>
        <v>5406.891936</v>
      </c>
      <c r="I18" s="1"/>
      <c r="J18" s="32">
        <f>+H18*1.055</f>
        <v>5704.270992479999</v>
      </c>
      <c r="K18" s="1"/>
      <c r="L18" s="4">
        <f>+J18*(1+$L$8)</f>
        <v>5976.364718821295</v>
      </c>
      <c r="M18" s="1"/>
      <c r="N18" s="33">
        <f>+L18*(1+$N$8)</f>
        <v>6301.478959525174</v>
      </c>
      <c r="O18" s="4">
        <f>+N18</f>
        <v>6301.478959525174</v>
      </c>
      <c r="P18" s="1"/>
      <c r="Q18" s="5">
        <f>+O18*(1+$Q$8)</f>
        <v>6630.416161212388</v>
      </c>
      <c r="R18" s="1"/>
      <c r="S18" s="5">
        <f>+Q18*(1+$S$8)</f>
        <v>7188.03416037035</v>
      </c>
      <c r="T18" s="1"/>
      <c r="U18" s="1">
        <f>S18*1.0566</f>
        <v>7594.876893847311</v>
      </c>
      <c r="V18" s="1"/>
      <c r="W18" s="1">
        <f>U18*1.075</f>
        <v>8164.49266088586</v>
      </c>
      <c r="Y18" s="29">
        <v>10076.527909657114</v>
      </c>
      <c r="Z18" s="2">
        <f>Y18*$Z$4</f>
        <v>10565.239513275485</v>
      </c>
      <c r="AA18" s="2">
        <f>Z18*$AA$4</f>
        <v>11180.136452948118</v>
      </c>
      <c r="AB18" s="39">
        <f>AA18*$AB$10</f>
        <v>11730.199166433164</v>
      </c>
      <c r="AC18" s="40">
        <f>AB18*$AC$10</f>
        <v>12903.219083076481</v>
      </c>
      <c r="AD18" s="40">
        <f>AC18*$AD$10</f>
        <v>13096.767369322628</v>
      </c>
      <c r="AE18" s="40">
        <f>AD18*$AE$10</f>
        <v>14128.530702677865</v>
      </c>
      <c r="AF18" s="39">
        <f>AE18*1.0715</f>
        <v>15138.72064791933</v>
      </c>
    </row>
    <row r="19" spans="1:32" ht="12.75">
      <c r="A19" s="6" t="s">
        <v>36</v>
      </c>
      <c r="B19" s="1"/>
      <c r="C19" s="1"/>
      <c r="D19" s="37">
        <v>5713.18</v>
      </c>
      <c r="E19" s="37">
        <f>+D19*($E$8+1)</f>
        <v>5981.128142</v>
      </c>
      <c r="F19" s="31">
        <f>+E19*1.025</f>
        <v>6130.656345549999</v>
      </c>
      <c r="G19" s="31">
        <v>6130.66</v>
      </c>
      <c r="H19" s="38">
        <f>+G19*1.0167</f>
        <v>6233.042022</v>
      </c>
      <c r="I19" s="1"/>
      <c r="J19" s="32">
        <f>+H19*1.055</f>
        <v>6575.859333209999</v>
      </c>
      <c r="K19" s="1"/>
      <c r="L19" s="4">
        <f>+J19*(1+$L$8)</f>
        <v>6889.527823404116</v>
      </c>
      <c r="M19" s="1"/>
      <c r="N19" s="33">
        <f>+L19*(1+$N$8)</f>
        <v>7264.3181369973</v>
      </c>
      <c r="O19" s="4">
        <f>+N19</f>
        <v>7264.3181369973</v>
      </c>
      <c r="P19" s="1"/>
      <c r="Q19" s="5">
        <f>+O19*(1+$Q$8)</f>
        <v>7643.515543748559</v>
      </c>
      <c r="R19" s="1"/>
      <c r="S19" s="5">
        <f>+Q19*(1+$S$8)</f>
        <v>8286.335200977814</v>
      </c>
      <c r="T19" s="1"/>
      <c r="U19" s="1">
        <f>S19*1.0566</f>
        <v>8755.341773353157</v>
      </c>
      <c r="V19" s="1"/>
      <c r="W19" s="1">
        <f>U19*1.075</f>
        <v>9411.992406354644</v>
      </c>
      <c r="Y19" s="29">
        <v>11616.178507021046</v>
      </c>
      <c r="Z19" s="2">
        <f>Y19*$Z$4</f>
        <v>12179.563164611567</v>
      </c>
      <c r="AA19" s="2">
        <f>Z19*$AA$4</f>
        <v>12888.41374079196</v>
      </c>
      <c r="AB19" s="39">
        <f>AA19*$AB$10</f>
        <v>13522.523696838924</v>
      </c>
      <c r="AC19" s="40">
        <f>AB19*$AC$10</f>
        <v>14874.776066522818</v>
      </c>
      <c r="AD19" s="40">
        <f>AC19*$AD$10</f>
        <v>15097.897707520659</v>
      </c>
      <c r="AE19" s="40">
        <f>AD19*$AE$10</f>
        <v>16287.310088919137</v>
      </c>
      <c r="AF19" s="39">
        <f>AE19*1.0715</f>
        <v>17451.852760276855</v>
      </c>
    </row>
    <row r="20" spans="1:32" ht="12.75">
      <c r="A20" s="6" t="s">
        <v>37</v>
      </c>
      <c r="B20" s="1"/>
      <c r="C20" s="1"/>
      <c r="D20" s="37">
        <v>7009</v>
      </c>
      <c r="E20" s="37">
        <f>+D20*($E$8+1)</f>
        <v>7337.7221</v>
      </c>
      <c r="F20" s="31">
        <f>+E20*1.025</f>
        <v>7521.1651525</v>
      </c>
      <c r="G20" s="31">
        <v>7521.17</v>
      </c>
      <c r="H20" s="38">
        <f>+G20*1.0167</f>
        <v>7646.773539</v>
      </c>
      <c r="I20" s="1"/>
      <c r="J20" s="32">
        <f>+H20*1.055</f>
        <v>8067.346083644999</v>
      </c>
      <c r="K20" s="1"/>
      <c r="L20" s="4">
        <f>+J20*(1+$L$8)</f>
        <v>8452.158491834867</v>
      </c>
      <c r="M20" s="1"/>
      <c r="N20" s="33">
        <f>+L20*(1+$N$8)</f>
        <v>8911.955913790684</v>
      </c>
      <c r="O20" s="4">
        <f>+N20</f>
        <v>8911.955913790684</v>
      </c>
      <c r="P20" s="1"/>
      <c r="Q20" s="5">
        <f>+O20*(1+$Q$8)</f>
        <v>9377.160012490558</v>
      </c>
      <c r="R20" s="1"/>
      <c r="S20" s="5">
        <f>+Q20*(1+$S$8)</f>
        <v>10165.779169541014</v>
      </c>
      <c r="T20" s="1"/>
      <c r="U20" s="1">
        <f>S20*1.0566</f>
        <v>10741.162270537036</v>
      </c>
      <c r="V20" s="1"/>
      <c r="W20" s="1">
        <f>U20*1.075</f>
        <v>11546.749440827312</v>
      </c>
      <c r="Y20" s="29">
        <v>14250.872385950532</v>
      </c>
      <c r="Z20" s="2">
        <f>Y20*$Z$4</f>
        <v>14942.039696669131</v>
      </c>
      <c r="AA20" s="2">
        <f>Z20*$AA$4</f>
        <v>15811.666407015275</v>
      </c>
      <c r="AB20" s="39">
        <f>AA20*$AB$10</f>
        <v>16589.600394240424</v>
      </c>
      <c r="AC20" s="40">
        <f>AB20*$AC$10</f>
        <v>18248.56043366447</v>
      </c>
      <c r="AD20" s="40">
        <f>AC20*$AD$10</f>
        <v>18522.288840169433</v>
      </c>
      <c r="AE20" s="40">
        <f>AD20*$AE$10</f>
        <v>19981.47475499798</v>
      </c>
      <c r="AF20" s="39">
        <f>AE20*1.0715</f>
        <v>21410.150199980333</v>
      </c>
    </row>
    <row r="21" spans="1:32" ht="12.75">
      <c r="A21" s="6" t="s">
        <v>38</v>
      </c>
      <c r="B21" s="1"/>
      <c r="C21" s="1"/>
      <c r="D21" s="37">
        <v>6829.67</v>
      </c>
      <c r="E21" s="37">
        <f>+D21*($E$8+1)</f>
        <v>7149.9815229999995</v>
      </c>
      <c r="F21" s="31">
        <f>+E21*1.025</f>
        <v>7328.731061074999</v>
      </c>
      <c r="G21" s="31">
        <v>7328.73</v>
      </c>
      <c r="H21" s="38">
        <f>+G21*1.0167</f>
        <v>7451.119790999999</v>
      </c>
      <c r="I21" s="1"/>
      <c r="J21" s="32">
        <f>+H21*1.055</f>
        <v>7860.931379504998</v>
      </c>
      <c r="K21" s="1"/>
      <c r="L21" s="4">
        <f>+J21*(1+$L$8)</f>
        <v>8235.897806307388</v>
      </c>
      <c r="M21" s="1"/>
      <c r="N21" s="33">
        <f>+L21*(1+$N$8)</f>
        <v>8683.93064697051</v>
      </c>
      <c r="O21" s="4">
        <f>+N21</f>
        <v>8683.93064697051</v>
      </c>
      <c r="P21" s="1"/>
      <c r="Q21" s="5">
        <f>+O21*(1+$Q$8)</f>
        <v>9137.23182674237</v>
      </c>
      <c r="R21" s="1"/>
      <c r="S21" s="5">
        <f>+Q21*(1+$S$8)</f>
        <v>9905.673023371404</v>
      </c>
      <c r="T21" s="1"/>
      <c r="U21" s="1">
        <f>S21*1.0566</f>
        <v>10466.334116494225</v>
      </c>
      <c r="V21" s="1"/>
      <c r="W21" s="1">
        <f>U21*1.075</f>
        <v>11251.309175231292</v>
      </c>
      <c r="Y21" s="29">
        <v>13886.24322825933</v>
      </c>
      <c r="Z21" s="2">
        <f>Y21*$Z$4</f>
        <v>14559.726024829908</v>
      </c>
      <c r="AA21" s="2">
        <f>Z21*$AA$4</f>
        <v>15407.10207947501</v>
      </c>
      <c r="AB21" s="39">
        <f>AA21*$AB$10</f>
        <v>16165.131501785178</v>
      </c>
      <c r="AC21" s="40">
        <f>AB21*$AC$10</f>
        <v>17781.644651963696</v>
      </c>
      <c r="AD21" s="40">
        <f>AC21*$AD$10</f>
        <v>18048.36932174315</v>
      </c>
      <c r="AE21" s="40">
        <f>AD21*$AE$10</f>
        <v>19470.219856910076</v>
      </c>
      <c r="AF21" s="39">
        <f>AE21*1.0715</f>
        <v>20862.340576679144</v>
      </c>
    </row>
    <row r="22" spans="1:32" ht="12.75">
      <c r="A22" s="6" t="s">
        <v>39</v>
      </c>
      <c r="B22" s="1"/>
      <c r="C22" s="1"/>
      <c r="D22" s="37">
        <v>7861.11</v>
      </c>
      <c r="E22" s="37">
        <f>+D22*($E$8+1)</f>
        <v>8229.796058999998</v>
      </c>
      <c r="F22" s="31">
        <f>+E22*1.025</f>
        <v>8435.540960474998</v>
      </c>
      <c r="G22" s="31">
        <v>8435.54</v>
      </c>
      <c r="H22" s="38">
        <f>+G22*1.0167</f>
        <v>8576.413518000001</v>
      </c>
      <c r="I22" s="1"/>
      <c r="J22" s="32">
        <f>+H22*1.055</f>
        <v>9048.11626149</v>
      </c>
      <c r="K22" s="1"/>
      <c r="L22" s="4">
        <f>+J22*(1+$L$8)</f>
        <v>9479.711407163075</v>
      </c>
      <c r="M22" s="1"/>
      <c r="N22" s="33">
        <f>+L22*(1+$N$8)</f>
        <v>9995.407707712746</v>
      </c>
      <c r="O22" s="4">
        <f>+N22</f>
        <v>9995.407707712746</v>
      </c>
      <c r="P22" s="1"/>
      <c r="Q22" s="5">
        <f>+O22*(1+$Q$8)</f>
        <v>10517.167990055352</v>
      </c>
      <c r="R22" s="1"/>
      <c r="S22" s="5">
        <f>+Q22*(1+$S$8)</f>
        <v>11401.661818019007</v>
      </c>
      <c r="T22" s="1"/>
      <c r="U22" s="1">
        <f>S22*1.0566</f>
        <v>12046.995876918883</v>
      </c>
      <c r="V22" s="1"/>
      <c r="W22" s="1">
        <f>U22*1.075</f>
        <v>12950.5205676878</v>
      </c>
      <c r="Y22" s="29">
        <v>15983.391420029224</v>
      </c>
      <c r="Z22" s="2">
        <f>Y22*$Z$4</f>
        <v>16758.585903900643</v>
      </c>
      <c r="AA22" s="2">
        <f>Z22*$AA$4</f>
        <v>17733.93560350766</v>
      </c>
      <c r="AB22" s="39">
        <f>AA22*$AB$10</f>
        <v>18606.445235200234</v>
      </c>
      <c r="AC22" s="40">
        <f>AB22*$AC$10</f>
        <v>20467.08975872026</v>
      </c>
      <c r="AD22" s="40">
        <f>AC22*$AD$10</f>
        <v>20774.09610510106</v>
      </c>
      <c r="AE22" s="40">
        <f>AD22*$AE$10</f>
        <v>22410.679396260923</v>
      </c>
      <c r="AF22" s="39">
        <f>AE22*1.0715</f>
        <v>24013.042973093576</v>
      </c>
    </row>
    <row r="23" spans="1:32" ht="12.75">
      <c r="A23" s="6" t="s">
        <v>40</v>
      </c>
      <c r="B23" s="1"/>
      <c r="C23" s="1"/>
      <c r="D23" s="37">
        <v>4955.94</v>
      </c>
      <c r="E23" s="37">
        <f>+D23*($E$8+1)</f>
        <v>5188.373586</v>
      </c>
      <c r="F23" s="31">
        <f>+E23*1.025</f>
        <v>5318.082925649999</v>
      </c>
      <c r="G23" s="31">
        <v>5318.08</v>
      </c>
      <c r="H23" s="38">
        <f>+G23*1.0167</f>
        <v>5406.891936</v>
      </c>
      <c r="I23" s="1"/>
      <c r="J23" s="32">
        <f>+H23*1.055</f>
        <v>5704.270992479999</v>
      </c>
      <c r="K23" s="1"/>
      <c r="L23" s="4">
        <f>+J23*(1+$L$8)</f>
        <v>5976.364718821295</v>
      </c>
      <c r="M23" s="1"/>
      <c r="N23" s="33">
        <f>+L23*(1+$N$8)</f>
        <v>6301.478959525174</v>
      </c>
      <c r="O23" s="4">
        <f>+N23</f>
        <v>6301.478959525174</v>
      </c>
      <c r="P23" s="1"/>
      <c r="Q23" s="5">
        <f>+O23*(1+$Q$8)</f>
        <v>6630.416161212388</v>
      </c>
      <c r="R23" s="1"/>
      <c r="S23" s="5">
        <f>+Q23*(1+$S$8)</f>
        <v>7188.03416037035</v>
      </c>
      <c r="T23" s="1"/>
      <c r="U23" s="1">
        <f>S23*1.0566</f>
        <v>7594.876893847311</v>
      </c>
      <c r="V23" s="1"/>
      <c r="W23" s="1">
        <f>U23*1.075</f>
        <v>8164.49266088586</v>
      </c>
      <c r="Y23" s="29">
        <v>10076.527909657114</v>
      </c>
      <c r="Z23" s="2">
        <f>Y23*$Z$4</f>
        <v>10565.239513275485</v>
      </c>
      <c r="AA23" s="2">
        <f>Z23*$AA$4</f>
        <v>11180.136452948118</v>
      </c>
      <c r="AB23" s="39">
        <f>AA23*$AB$10</f>
        <v>11730.199166433164</v>
      </c>
      <c r="AC23" s="40">
        <f>AB23*$AC$10</f>
        <v>12903.219083076481</v>
      </c>
      <c r="AD23" s="40">
        <f>AC23*$AD$10</f>
        <v>13096.767369322628</v>
      </c>
      <c r="AE23" s="40">
        <f>AD23*$AE$10</f>
        <v>14128.530702677865</v>
      </c>
      <c r="AF23" s="39">
        <f>AE23*1.0715</f>
        <v>15138.72064791933</v>
      </c>
    </row>
    <row r="24" spans="1:32" ht="12.75">
      <c r="A24" s="6" t="s">
        <v>41</v>
      </c>
      <c r="B24" s="1"/>
      <c r="C24" s="1"/>
      <c r="D24" s="37">
        <v>5402.3</v>
      </c>
      <c r="E24" s="37">
        <f>+D24*($E$8+1)</f>
        <v>5655.66787</v>
      </c>
      <c r="F24" s="31">
        <f>+E24*1.025</f>
        <v>5797.05956675</v>
      </c>
      <c r="G24" s="31">
        <v>5797.06</v>
      </c>
      <c r="H24" s="38">
        <f>+G24*1.0167</f>
        <v>5893.870902</v>
      </c>
      <c r="I24" s="1"/>
      <c r="J24" s="32">
        <f>+H24*1.055</f>
        <v>6218.0338016099995</v>
      </c>
      <c r="K24" s="1"/>
      <c r="L24" s="4">
        <f>+J24*(1+$L$8)</f>
        <v>6514.634013946797</v>
      </c>
      <c r="M24" s="1"/>
      <c r="N24" s="33">
        <f>+L24*(1+$N$8)</f>
        <v>6869.030104305502</v>
      </c>
      <c r="O24" s="4">
        <f>+N24</f>
        <v>6869.030104305502</v>
      </c>
      <c r="P24" s="1"/>
      <c r="Q24" s="5">
        <f>+O24*(1+$Q$8)</f>
        <v>7227.59347575025</v>
      </c>
      <c r="R24" s="1"/>
      <c r="S24" s="5">
        <f>+Q24*(1+$S$8)</f>
        <v>7835.434087060847</v>
      </c>
      <c r="T24" s="1"/>
      <c r="U24" s="1">
        <f>S24*1.0566</f>
        <v>8278.91965638849</v>
      </c>
      <c r="V24" s="1"/>
      <c r="W24" s="1">
        <f>U24*1.075</f>
        <v>8899.838630617627</v>
      </c>
      <c r="Y24" s="29">
        <v>10984.08389568357</v>
      </c>
      <c r="Z24" s="2">
        <f>Y24*$Z$4</f>
        <v>11516.811964624223</v>
      </c>
      <c r="AA24" s="2">
        <f>Z24*$AA$4</f>
        <v>12187.090420965353</v>
      </c>
      <c r="AB24" s="39">
        <f>AA24*$AB$10</f>
        <v>12786.695269676848</v>
      </c>
      <c r="AC24" s="40">
        <f>AB24*$AC$10</f>
        <v>14065.364796644533</v>
      </c>
      <c r="AD24" s="40">
        <f>AC24*$AD$10</f>
        <v>14276.3452685942</v>
      </c>
      <c r="AE24" s="40">
        <f>AD24*$AE$10</f>
        <v>15401.035748854052</v>
      </c>
      <c r="AF24" s="39">
        <f>AE24*1.0715</f>
        <v>16502.209804897117</v>
      </c>
    </row>
    <row r="25" spans="1:32" ht="12.75">
      <c r="A25" s="6" t="s">
        <v>42</v>
      </c>
      <c r="B25" s="1"/>
      <c r="C25" s="1"/>
      <c r="D25" s="37">
        <v>6481.14</v>
      </c>
      <c r="E25" s="37">
        <f>+D25*($E$8+1)</f>
        <v>6785.105466</v>
      </c>
      <c r="F25" s="31">
        <f>+E25*1.025</f>
        <v>6954.73310265</v>
      </c>
      <c r="G25" s="31">
        <v>6974.06</v>
      </c>
      <c r="H25" s="38">
        <f>+G25*1.0167</f>
        <v>7090.526802</v>
      </c>
      <c r="I25" s="1"/>
      <c r="J25" s="32">
        <f>+H25*1.055</f>
        <v>7480.50577611</v>
      </c>
      <c r="K25" s="1"/>
      <c r="L25" s="4">
        <f>+J25*(1+$L$8)</f>
        <v>7837.325901630447</v>
      </c>
      <c r="M25" s="1"/>
      <c r="N25" s="33">
        <f>+L25*(1+$N$8)</f>
        <v>8263.676430679143</v>
      </c>
      <c r="O25" s="4">
        <f>+N25</f>
        <v>8263.676430679143</v>
      </c>
      <c r="P25" s="1"/>
      <c r="Q25" s="5">
        <f>+O25*(1+$Q$8)</f>
        <v>8695.040340360594</v>
      </c>
      <c r="R25" s="1"/>
      <c r="S25" s="5">
        <f>+Q25*(1+$S$8)</f>
        <v>9426.29323298492</v>
      </c>
      <c r="T25" s="1"/>
      <c r="U25" s="1">
        <f>S25*1.0566</f>
        <v>9959.821429971867</v>
      </c>
      <c r="V25" s="1"/>
      <c r="W25" s="1">
        <f>U25*1.075</f>
        <v>10706.808037219756</v>
      </c>
      <c r="Y25" s="29">
        <v>13214.225854748951</v>
      </c>
      <c r="Z25" s="2">
        <f>Y25*$Z$4</f>
        <v>13855.115808704275</v>
      </c>
      <c r="AA25" s="2">
        <f>Z25*$AA$4</f>
        <v>14661.483548770864</v>
      </c>
      <c r="AB25" s="39">
        <f>AA25*$AB$10</f>
        <v>15382.82853937039</v>
      </c>
      <c r="AC25" s="40">
        <f>AB25*$AC$10</f>
        <v>16921.11139330743</v>
      </c>
      <c r="AD25" s="40">
        <f>AC25*$AD$10</f>
        <v>17174.92806420704</v>
      </c>
      <c r="AE25" s="40">
        <f>AD25*$AE$10</f>
        <v>18527.96889710527</v>
      </c>
      <c r="AF25" s="39">
        <f>AE25*1.0715</f>
        <v>19852.718673248295</v>
      </c>
    </row>
    <row r="26" spans="1:32" ht="12.75">
      <c r="A26" s="6" t="s">
        <v>43</v>
      </c>
      <c r="B26" s="1"/>
      <c r="C26" s="1"/>
      <c r="D26" s="37">
        <v>7866.45</v>
      </c>
      <c r="E26" s="37">
        <f>+D26*($E$8+1)</f>
        <v>8235.386504999999</v>
      </c>
      <c r="F26" s="31">
        <f>+E26*1.025</f>
        <v>8441.271167624998</v>
      </c>
      <c r="G26" s="31">
        <v>8441.27</v>
      </c>
      <c r="H26" s="38">
        <f>+G26*1.0167</f>
        <v>8582.239209</v>
      </c>
      <c r="I26" s="1"/>
      <c r="J26" s="32">
        <f>+H26*1.055</f>
        <v>9054.262365494998</v>
      </c>
      <c r="K26" s="1"/>
      <c r="L26" s="4">
        <f>+J26*(1+$L$8)</f>
        <v>9486.15068032911</v>
      </c>
      <c r="M26" s="1"/>
      <c r="N26" s="33">
        <f>+L26*(1+$N$8)</f>
        <v>10002.197277339013</v>
      </c>
      <c r="O26" s="4">
        <f>+N26</f>
        <v>10002.197277339013</v>
      </c>
      <c r="P26" s="1"/>
      <c r="Q26" s="5">
        <f>+O26*(1+$Q$8)</f>
        <v>10524.311975216111</v>
      </c>
      <c r="R26" s="1"/>
      <c r="S26" s="5">
        <f>+Q26*(1+$S$8)</f>
        <v>11409.406612331786</v>
      </c>
      <c r="T26" s="1"/>
      <c r="U26" s="1">
        <f>S26*1.0566</f>
        <v>12055.179026589765</v>
      </c>
      <c r="V26" s="1"/>
      <c r="W26" s="1">
        <f>U26*1.075</f>
        <v>12959.317453583997</v>
      </c>
      <c r="Y26" s="29">
        <v>15994.248440781506</v>
      </c>
      <c r="Z26" s="2">
        <f>Y26*$Z$4</f>
        <v>16769.96949015941</v>
      </c>
      <c r="AA26" s="2">
        <f>Z26*$AA$4</f>
        <v>17745.981714486687</v>
      </c>
      <c r="AB26" s="39">
        <f>AA26*$AB$10</f>
        <v>18619.08401483943</v>
      </c>
      <c r="AC26" s="40">
        <f>AB26*$AC$10</f>
        <v>20480.992416323377</v>
      </c>
      <c r="AD26" s="40">
        <f>AC26*$AD$10</f>
        <v>20788.207302568226</v>
      </c>
      <c r="AE26" s="40">
        <f>AD26*$AE$10</f>
        <v>22425.90227386455</v>
      </c>
      <c r="AF26" s="39">
        <f>AE26*1.0715</f>
        <v>24029.354286445865</v>
      </c>
    </row>
    <row r="27" spans="1:32" ht="12.75">
      <c r="A27" s="6" t="s">
        <v>44</v>
      </c>
      <c r="B27" s="1"/>
      <c r="C27" s="1"/>
      <c r="D27" s="37">
        <v>4955.94</v>
      </c>
      <c r="E27" s="37">
        <f>+D27*($E$8+1)</f>
        <v>5188.373586</v>
      </c>
      <c r="F27" s="31">
        <f>+E27*1.025</f>
        <v>5318.082925649999</v>
      </c>
      <c r="G27" s="31">
        <v>5318.08</v>
      </c>
      <c r="H27" s="38">
        <f>+G27*1.0167</f>
        <v>5406.891936</v>
      </c>
      <c r="I27" s="1"/>
      <c r="J27" s="32">
        <f>+H27*1.055</f>
        <v>5704.270992479999</v>
      </c>
      <c r="K27" s="1"/>
      <c r="L27" s="4">
        <f>+J27*(1+$L$8)</f>
        <v>5976.364718821295</v>
      </c>
      <c r="M27" s="1"/>
      <c r="N27" s="33">
        <f>+L27*(1+$N$8)</f>
        <v>6301.478959525174</v>
      </c>
      <c r="O27" s="4">
        <f>+N27</f>
        <v>6301.478959525174</v>
      </c>
      <c r="P27" s="1"/>
      <c r="Q27" s="5">
        <f>+O27*(1+$Q$8)</f>
        <v>6630.416161212388</v>
      </c>
      <c r="R27" s="1"/>
      <c r="S27" s="5">
        <f>+Q27*(1+$S$8)</f>
        <v>7188.03416037035</v>
      </c>
      <c r="T27" s="1"/>
      <c r="U27" s="1">
        <f>S27*1.0566</f>
        <v>7594.876893847311</v>
      </c>
      <c r="V27" s="1"/>
      <c r="W27" s="1">
        <f>U27*1.075</f>
        <v>8164.49266088586</v>
      </c>
      <c r="Y27" s="29">
        <v>10076.527909657114</v>
      </c>
      <c r="Z27" s="2">
        <f>Y27*$Z$4</f>
        <v>10565.239513275485</v>
      </c>
      <c r="AA27" s="2">
        <f>Z27*$AA$4</f>
        <v>11180.136452948118</v>
      </c>
      <c r="AB27" s="39">
        <f>AA27*$AB$10</f>
        <v>11730.199166433164</v>
      </c>
      <c r="AC27" s="40">
        <f>AB27*$AC$10</f>
        <v>12903.219083076481</v>
      </c>
      <c r="AD27" s="40">
        <f>AC27*$AD$10</f>
        <v>13096.767369322628</v>
      </c>
      <c r="AE27" s="40">
        <f>AD27*$AE$10</f>
        <v>14128.530702677865</v>
      </c>
      <c r="AF27" s="39">
        <f>AE27*1.0715</f>
        <v>15138.72064791933</v>
      </c>
    </row>
    <row r="28" spans="1:32" ht="12.75">
      <c r="A28" s="6" t="s">
        <v>45</v>
      </c>
      <c r="B28" s="1"/>
      <c r="C28" s="1"/>
      <c r="D28" s="37">
        <v>5402.3</v>
      </c>
      <c r="E28" s="37">
        <f>+D28*($E$8+1)</f>
        <v>5655.66787</v>
      </c>
      <c r="F28" s="31">
        <f>+E28*1.025</f>
        <v>5797.05956675</v>
      </c>
      <c r="G28" s="31">
        <v>5797.06</v>
      </c>
      <c r="H28" s="38">
        <f>+G28*1.0167</f>
        <v>5893.870902</v>
      </c>
      <c r="I28" s="1"/>
      <c r="J28" s="32">
        <f>+H28*1.055</f>
        <v>6218.0338016099995</v>
      </c>
      <c r="K28" s="1"/>
      <c r="L28" s="4">
        <f>+J28*(1+$L$8)</f>
        <v>6514.634013946797</v>
      </c>
      <c r="M28" s="1"/>
      <c r="N28" s="33">
        <f>+L28*(1+$N$8)</f>
        <v>6869.030104305502</v>
      </c>
      <c r="O28" s="4">
        <f>+N28</f>
        <v>6869.030104305502</v>
      </c>
      <c r="P28" s="1"/>
      <c r="Q28" s="5">
        <f>+O28*(1+$Q$8)</f>
        <v>7227.59347575025</v>
      </c>
      <c r="R28" s="1"/>
      <c r="S28" s="5">
        <f>+Q28*(1+$S$8)</f>
        <v>7835.434087060847</v>
      </c>
      <c r="T28" s="1"/>
      <c r="U28" s="1">
        <f>S28*1.0566</f>
        <v>8278.91965638849</v>
      </c>
      <c r="V28" s="1"/>
      <c r="W28" s="1">
        <f>U28*1.075</f>
        <v>8899.838630617627</v>
      </c>
      <c r="Y28" s="29">
        <v>10984.08389568357</v>
      </c>
      <c r="Z28" s="2">
        <f>Y28*$Z$4</f>
        <v>11516.811964624223</v>
      </c>
      <c r="AA28" s="2">
        <f>Z28*$AA$4</f>
        <v>12187.090420965353</v>
      </c>
      <c r="AB28" s="39">
        <f>AA28*$AB$10</f>
        <v>12786.695269676848</v>
      </c>
      <c r="AC28" s="40">
        <f>AB28*$AC$10</f>
        <v>14065.364796644533</v>
      </c>
      <c r="AD28" s="40">
        <f>AC28*$AD$10</f>
        <v>14276.3452685942</v>
      </c>
      <c r="AE28" s="40">
        <f>AD28*$AE$10</f>
        <v>15401.035748854052</v>
      </c>
      <c r="AF28" s="39">
        <f>AE28*1.0715</f>
        <v>16502.209804897117</v>
      </c>
    </row>
    <row r="29" spans="1:32" ht="12.75">
      <c r="A29" s="6" t="s">
        <v>46</v>
      </c>
      <c r="B29" s="1"/>
      <c r="C29" s="1"/>
      <c r="D29" s="37">
        <v>6829.67</v>
      </c>
      <c r="E29" s="37">
        <f>+D29*($E$8+1)</f>
        <v>7149.9815229999995</v>
      </c>
      <c r="F29" s="31">
        <f>+E29*1.025</f>
        <v>7328.731061074999</v>
      </c>
      <c r="G29" s="31">
        <v>7328.73</v>
      </c>
      <c r="H29" s="38">
        <f>+G29*1.0167</f>
        <v>7451.119790999999</v>
      </c>
      <c r="I29" s="1"/>
      <c r="J29" s="32">
        <f>+H29*1.055</f>
        <v>7860.931379504998</v>
      </c>
      <c r="K29" s="1"/>
      <c r="L29" s="4">
        <f>+J29*(1+$L$8)</f>
        <v>8235.897806307388</v>
      </c>
      <c r="M29" s="1"/>
      <c r="N29" s="33">
        <f>+L29*(1+$N$8)</f>
        <v>8683.93064697051</v>
      </c>
      <c r="O29" s="4">
        <f>+N29</f>
        <v>8683.93064697051</v>
      </c>
      <c r="P29" s="1"/>
      <c r="Q29" s="5">
        <f>+O29*(1+$Q$8)</f>
        <v>9137.23182674237</v>
      </c>
      <c r="R29" s="1"/>
      <c r="S29" s="5">
        <f>+Q29*(1+$S$8)</f>
        <v>9905.673023371404</v>
      </c>
      <c r="T29" s="1"/>
      <c r="U29" s="1">
        <f>S29*1.0566</f>
        <v>10466.334116494225</v>
      </c>
      <c r="V29" s="1"/>
      <c r="W29" s="1">
        <f>U29*1.075</f>
        <v>11251.309175231292</v>
      </c>
      <c r="Y29" s="29">
        <v>13886.24322825933</v>
      </c>
      <c r="Z29" s="2">
        <f>Y29*$Z$4</f>
        <v>14559.726024829908</v>
      </c>
      <c r="AA29" s="2">
        <f>Z29*$AA$4</f>
        <v>15407.10207947501</v>
      </c>
      <c r="AB29" s="39">
        <f>AA29*$AB$10</f>
        <v>16165.131501785178</v>
      </c>
      <c r="AC29" s="40">
        <f>AB29*$AC$10</f>
        <v>17781.644651963696</v>
      </c>
      <c r="AD29" s="40">
        <f>AC29*$AD$10</f>
        <v>18048.36932174315</v>
      </c>
      <c r="AE29" s="40">
        <f>AD29*$AE$10</f>
        <v>19470.219856910076</v>
      </c>
      <c r="AF29" s="39">
        <f>AE29*1.0715</f>
        <v>20862.340576679144</v>
      </c>
    </row>
    <row r="30" spans="1:32" ht="12.75">
      <c r="A30" s="6" t="s">
        <v>47</v>
      </c>
      <c r="B30" s="1"/>
      <c r="C30" s="1"/>
      <c r="D30" s="37">
        <v>5511</v>
      </c>
      <c r="E30" s="37">
        <f>+D30*($E$8+1)</f>
        <v>5769.465899999999</v>
      </c>
      <c r="F30" s="31">
        <f>+E30*1.025</f>
        <v>5913.702547499999</v>
      </c>
      <c r="G30" s="31">
        <v>5913.7</v>
      </c>
      <c r="H30" s="38">
        <f>+G30*1.0167</f>
        <v>6012.45879</v>
      </c>
      <c r="I30" s="1"/>
      <c r="J30" s="32">
        <f>+H30*1.055</f>
        <v>6343.14402345</v>
      </c>
      <c r="K30" s="1"/>
      <c r="L30" s="4">
        <f>+J30*(1+$L$8)</f>
        <v>6645.711993368565</v>
      </c>
      <c r="M30" s="1"/>
      <c r="N30" s="33">
        <f>+L30*(1+$N$8)</f>
        <v>7007.238725807815</v>
      </c>
      <c r="O30" s="4">
        <f>+N30</f>
        <v>7007.238725807815</v>
      </c>
      <c r="P30" s="1"/>
      <c r="Q30" s="5">
        <f>+O30*(1+$Q$8)</f>
        <v>7373.016587294983</v>
      </c>
      <c r="R30" s="1"/>
      <c r="S30" s="5">
        <f>+Q30*(1+$S$8)</f>
        <v>7993.087282286491</v>
      </c>
      <c r="T30" s="1"/>
      <c r="U30" s="1">
        <f>S30*1.0566</f>
        <v>8445.496022463907</v>
      </c>
      <c r="V30" s="1"/>
      <c r="W30" s="1">
        <f>U30*1.075</f>
        <v>9078.9082241487</v>
      </c>
      <c r="Y30" s="29">
        <v>11205.089637489335</v>
      </c>
      <c r="Z30" s="2">
        <f>Y30*$Z$4</f>
        <v>11748.536484907567</v>
      </c>
      <c r="AA30" s="2">
        <f>Z30*$AA$4</f>
        <v>12432.301308329188</v>
      </c>
      <c r="AB30" s="39">
        <f>AA30*$AB$10</f>
        <v>13043.970532698982</v>
      </c>
      <c r="AC30" s="40">
        <f>AB30*$AC$10</f>
        <v>14348.367585968881</v>
      </c>
      <c r="AD30" s="40">
        <f>AC30*$AD$10</f>
        <v>14563.593099758413</v>
      </c>
      <c r="AE30" s="40">
        <f>AD30*$AE$10</f>
        <v>15710.912964157382</v>
      </c>
      <c r="AF30" s="39">
        <f>AE30*1.0715</f>
        <v>16834.24324109463</v>
      </c>
    </row>
    <row r="31" spans="1:32" ht="12.75">
      <c r="A31" s="6" t="s">
        <v>48</v>
      </c>
      <c r="B31" s="1"/>
      <c r="C31" s="1"/>
      <c r="D31" s="37">
        <v>7178.38</v>
      </c>
      <c r="E31" s="37">
        <f>+D31*($E$8+1)</f>
        <v>7515.0460219999995</v>
      </c>
      <c r="F31" s="31">
        <f>+E31*1.025</f>
        <v>7702.922172549999</v>
      </c>
      <c r="G31" s="31">
        <v>7702.92</v>
      </c>
      <c r="H31" s="38">
        <f>+G31*1.0167</f>
        <v>7831.558763999999</v>
      </c>
      <c r="I31" s="1"/>
      <c r="J31" s="32">
        <f>+H31*1.055</f>
        <v>8262.294496019998</v>
      </c>
      <c r="K31" s="1"/>
      <c r="L31" s="4">
        <f>+J31*(1+$L$8)</f>
        <v>8656.405943480153</v>
      </c>
      <c r="M31" s="1"/>
      <c r="N31" s="33">
        <f>+L31*(1+$N$8)</f>
        <v>9127.314426805473</v>
      </c>
      <c r="O31" s="4">
        <f>+N31</f>
        <v>9127.314426805473</v>
      </c>
      <c r="P31" s="1"/>
      <c r="Q31" s="5">
        <f>+O31*(1+$Q$8)</f>
        <v>9603.76023988472</v>
      </c>
      <c r="R31" s="1"/>
      <c r="S31" s="5">
        <f>+Q31*(1+$S$8)</f>
        <v>10411.436476059025</v>
      </c>
      <c r="T31" s="1"/>
      <c r="U31" s="1">
        <f>S31*1.0566</f>
        <v>11000.723780603967</v>
      </c>
      <c r="V31" s="1"/>
      <c r="W31" s="1">
        <f>U31*1.075</f>
        <v>11825.778064149263</v>
      </c>
      <c r="Y31" s="29">
        <v>14595.246473512241</v>
      </c>
      <c r="Z31" s="2">
        <f>Y31*$Z$4</f>
        <v>15303.115927477586</v>
      </c>
      <c r="AA31" s="2">
        <f>Z31*$AA$4</f>
        <v>16193.75727445678</v>
      </c>
      <c r="AB31" s="39">
        <f>AA31*$AB$10</f>
        <v>16990.490132360053</v>
      </c>
      <c r="AC31" s="40">
        <f>AB31*$AC$10</f>
        <v>18689.53914559606</v>
      </c>
      <c r="AD31" s="40">
        <f>AC31*$AD$10</f>
        <v>18969.882232779997</v>
      </c>
      <c r="AE31" s="40">
        <f>AD31*$AE$10</f>
        <v>20464.329555078406</v>
      </c>
      <c r="AF31" s="39">
        <f>AE31*1.0715</f>
        <v>21927.52911826651</v>
      </c>
    </row>
    <row r="32" spans="1:32" ht="12.75">
      <c r="A32" s="6" t="s">
        <v>49</v>
      </c>
      <c r="B32" s="1"/>
      <c r="C32" s="1"/>
      <c r="D32" s="37">
        <v>8718.4</v>
      </c>
      <c r="E32" s="37">
        <f>+D32*($E$8+1)</f>
        <v>9127.292959999999</v>
      </c>
      <c r="F32" s="31">
        <f>+E32*1.025</f>
        <v>9355.475283999998</v>
      </c>
      <c r="G32" s="31">
        <v>9355.48</v>
      </c>
      <c r="H32" s="38">
        <f>+G32*1.0167</f>
        <v>9511.716515999999</v>
      </c>
      <c r="I32" s="1"/>
      <c r="J32" s="32">
        <f>+H32*1.055</f>
        <v>10034.860924379998</v>
      </c>
      <c r="K32" s="1"/>
      <c r="L32" s="4">
        <f>+J32*(1+$L$8)</f>
        <v>10513.523790472926</v>
      </c>
      <c r="M32" s="1"/>
      <c r="N32" s="33">
        <f>+L32*(1+$N$8)</f>
        <v>11085.459484674653</v>
      </c>
      <c r="O32" s="4">
        <f>+N32</f>
        <v>11085.459484674653</v>
      </c>
      <c r="P32" s="1"/>
      <c r="Q32" s="5">
        <f>+O32*(1+$Q$8)</f>
        <v>11664.12046977467</v>
      </c>
      <c r="R32" s="1"/>
      <c r="S32" s="5">
        <f>+Q32*(1+$S$8)</f>
        <v>12645.07300128272</v>
      </c>
      <c r="T32" s="1"/>
      <c r="U32" s="1">
        <f>S32*1.0566</f>
        <v>13360.784133155323</v>
      </c>
      <c r="V32" s="1"/>
      <c r="W32" s="1">
        <f>U32*1.075</f>
        <v>14362.842943141972</v>
      </c>
      <c r="Y32" s="29">
        <v>17726.46431197706</v>
      </c>
      <c r="Z32" s="2">
        <f>Y32*$Z$4</f>
        <v>18586.197831107947</v>
      </c>
      <c r="AA32" s="2">
        <f>Z32*$AA$4</f>
        <v>19667.91454487843</v>
      </c>
      <c r="AB32" s="39">
        <f>AA32*$AB$10</f>
        <v>20635.575940486448</v>
      </c>
      <c r="AC32" s="40">
        <f>AB32*$AC$10</f>
        <v>22699.133534535093</v>
      </c>
      <c r="AD32" s="40">
        <f>AC32*$AD$10</f>
        <v>23039.620537553117</v>
      </c>
      <c r="AE32" s="40">
        <f>AD32*$AE$10</f>
        <v>24854.681843501552</v>
      </c>
      <c r="AF32" s="39">
        <f>AE32*1.0715</f>
        <v>26631.79159531191</v>
      </c>
    </row>
    <row r="33" spans="1:32" ht="12.75">
      <c r="A33" s="6" t="s">
        <v>50</v>
      </c>
      <c r="B33" s="1"/>
      <c r="C33" s="1"/>
      <c r="D33" s="37">
        <v>7216.19</v>
      </c>
      <c r="E33" s="37">
        <f>+D33*($E$8+1)</f>
        <v>7554.629310999999</v>
      </c>
      <c r="F33" s="31">
        <f>+E33*1.025</f>
        <v>7743.4950437749985</v>
      </c>
      <c r="G33" s="31">
        <v>7743.5</v>
      </c>
      <c r="H33" s="38">
        <f>+G33*1.0167</f>
        <v>7872.816449999999</v>
      </c>
      <c r="I33" s="1"/>
      <c r="J33" s="32">
        <f>+H33*1.055</f>
        <v>8305.821354749998</v>
      </c>
      <c r="K33" s="1"/>
      <c r="L33" s="4">
        <f>+J33*(1+$L$8)</f>
        <v>8702.009033371574</v>
      </c>
      <c r="M33" s="1"/>
      <c r="N33" s="33">
        <f>+L33*(1+$N$8)</f>
        <v>9175.398324786987</v>
      </c>
      <c r="O33" s="4">
        <f>+N33</f>
        <v>9175.398324786987</v>
      </c>
      <c r="P33" s="1"/>
      <c r="Q33" s="5">
        <f>+O33*(1+$Q$8)</f>
        <v>9654.354117340868</v>
      </c>
      <c r="R33" s="1"/>
      <c r="S33" s="5">
        <f>+Q33*(1+$S$8)</f>
        <v>10466.285298609237</v>
      </c>
      <c r="T33" s="1"/>
      <c r="U33" s="1">
        <f>S33*1.0566</f>
        <v>11058.67704651052</v>
      </c>
      <c r="V33" s="1"/>
      <c r="W33" s="1">
        <f>U33*1.075</f>
        <v>11888.077824998809</v>
      </c>
      <c r="Y33" s="29">
        <v>14672.13615974748</v>
      </c>
      <c r="Z33" s="2">
        <f>Y33*$Z$4</f>
        <v>15383.734763495233</v>
      </c>
      <c r="AA33" s="2">
        <f>Z33*$AA$4</f>
        <v>16279.068126730655</v>
      </c>
      <c r="AB33" s="39">
        <f>AA33*$AB$10</f>
        <v>17079.998278565803</v>
      </c>
      <c r="AC33" s="40">
        <f>AB33*$AC$10</f>
        <v>18787.998106422387</v>
      </c>
      <c r="AD33" s="40">
        <f>AC33*$AD$10</f>
        <v>19069.81807801872</v>
      </c>
      <c r="AE33" s="40">
        <f>AD33*$AE$10</f>
        <v>20572.138346205036</v>
      </c>
      <c r="AF33" s="39">
        <f>AE33*1.0715</f>
        <v>22043.046237958693</v>
      </c>
    </row>
    <row r="34" spans="1:32" ht="12.75">
      <c r="A34" s="6" t="s">
        <v>51</v>
      </c>
      <c r="B34" s="1"/>
      <c r="C34" s="1"/>
      <c r="D34" s="37">
        <v>7866.45</v>
      </c>
      <c r="E34" s="37">
        <f>+D34*($E$8+1)</f>
        <v>8235.386504999999</v>
      </c>
      <c r="F34" s="31">
        <f>+E34*1.025</f>
        <v>8441.271167624998</v>
      </c>
      <c r="G34" s="31">
        <v>8441.27</v>
      </c>
      <c r="H34" s="38">
        <f>+G34*1.0167</f>
        <v>8582.239209</v>
      </c>
      <c r="I34" s="1"/>
      <c r="J34" s="32">
        <f>+H34*1.055</f>
        <v>9054.262365494998</v>
      </c>
      <c r="K34" s="1"/>
      <c r="L34" s="4">
        <f>+J34*(1+$L$8)</f>
        <v>9486.15068032911</v>
      </c>
      <c r="M34" s="1"/>
      <c r="N34" s="33">
        <f>+L34*(1+$N$8)</f>
        <v>10002.197277339013</v>
      </c>
      <c r="O34" s="4">
        <f>+N34</f>
        <v>10002.197277339013</v>
      </c>
      <c r="P34" s="1"/>
      <c r="Q34" s="5">
        <f>+O34*(1+$Q$8)</f>
        <v>10524.311975216111</v>
      </c>
      <c r="R34" s="1"/>
      <c r="S34" s="5">
        <f>+Q34*(1+$S$8)</f>
        <v>11409.406612331786</v>
      </c>
      <c r="T34" s="1"/>
      <c r="U34" s="1">
        <f>S34*1.0566</f>
        <v>12055.179026589765</v>
      </c>
      <c r="V34" s="1"/>
      <c r="W34" s="1">
        <f>U34*1.075</f>
        <v>12959.317453583997</v>
      </c>
      <c r="Y34" s="29">
        <v>15994.248440781506</v>
      </c>
      <c r="Z34" s="2">
        <f>Y34*$Z$4</f>
        <v>16769.96949015941</v>
      </c>
      <c r="AA34" s="2">
        <f>Z34*$AA$4</f>
        <v>17745.981714486687</v>
      </c>
      <c r="AB34" s="39">
        <f>AA34*$AB$10</f>
        <v>18619.08401483943</v>
      </c>
      <c r="AC34" s="40">
        <f>AB34*$AC$10</f>
        <v>20480.992416323377</v>
      </c>
      <c r="AD34" s="40">
        <f>AC34*$AD$10</f>
        <v>20788.207302568226</v>
      </c>
      <c r="AE34" s="40">
        <f>AD34*$AE$10</f>
        <v>22425.90227386455</v>
      </c>
      <c r="AF34" s="39">
        <f>AE34*1.0715</f>
        <v>24029.354286445865</v>
      </c>
    </row>
    <row r="35" spans="1:32" ht="12.75">
      <c r="A35" s="6" t="s">
        <v>52</v>
      </c>
      <c r="B35" s="1"/>
      <c r="C35" s="1"/>
      <c r="D35" s="37">
        <v>8572.31</v>
      </c>
      <c r="E35" s="37">
        <f>+D35*($E$8+1)</f>
        <v>8974.351338999999</v>
      </c>
      <c r="F35" s="31">
        <f>+E35*1.025</f>
        <v>9198.710122474999</v>
      </c>
      <c r="G35" s="31">
        <v>9198.71</v>
      </c>
      <c r="H35" s="38">
        <f>+G35*1.0167</f>
        <v>9352.328456999998</v>
      </c>
      <c r="I35" s="1"/>
      <c r="J35" s="32">
        <f>+H35*1.055</f>
        <v>9866.706522134997</v>
      </c>
      <c r="K35" s="1"/>
      <c r="L35" s="4">
        <f>+J35*(1+$L$8)</f>
        <v>10337.348423240837</v>
      </c>
      <c r="M35" s="1"/>
      <c r="N35" s="33">
        <f>+L35*(1+$N$8)</f>
        <v>10899.700177465138</v>
      </c>
      <c r="O35" s="4">
        <f>+N35</f>
        <v>10899.700177465138</v>
      </c>
      <c r="P35" s="1"/>
      <c r="Q35" s="5">
        <f>+O35*(1+$Q$8)</f>
        <v>11468.664526728819</v>
      </c>
      <c r="R35" s="1"/>
      <c r="S35" s="5">
        <f>+Q35*(1+$S$8)</f>
        <v>12433.179213426713</v>
      </c>
      <c r="T35" s="1"/>
      <c r="U35" s="1">
        <f>S35*1.0566</f>
        <v>13136.897156906663</v>
      </c>
      <c r="V35" s="1"/>
      <c r="W35" s="1">
        <f>U35*1.075</f>
        <v>14122.164443674663</v>
      </c>
      <c r="Y35" s="29">
        <v>17429.42152954487</v>
      </c>
      <c r="Z35" s="2">
        <f>Y35*$Z$4</f>
        <v>18274.748473727795</v>
      </c>
      <c r="AA35" s="2">
        <f>Z35*$AA$4</f>
        <v>19338.338834898754</v>
      </c>
      <c r="AB35" s="39">
        <f>AA35*$AB$10</f>
        <v>20289.78510557577</v>
      </c>
      <c r="AC35" s="40">
        <f>AB35*$AC$10</f>
        <v>22318.76361613335</v>
      </c>
      <c r="AD35" s="40">
        <f>AC35*$AD$10</f>
        <v>22653.54507037535</v>
      </c>
      <c r="AE35" s="40">
        <f>AD35*$AE$10</f>
        <v>24438.19135101952</v>
      </c>
      <c r="AF35" s="39">
        <f>AE35*1.0715</f>
        <v>26185.522032617413</v>
      </c>
    </row>
    <row r="36" spans="1:32" ht="12.75">
      <c r="A36" s="6" t="s">
        <v>53</v>
      </c>
      <c r="B36" s="1"/>
      <c r="C36" s="1"/>
      <c r="D36" s="37">
        <v>8572.31</v>
      </c>
      <c r="E36" s="37">
        <f>+D36*($E$8+1)</f>
        <v>8974.351338999999</v>
      </c>
      <c r="F36" s="31">
        <f>+E36*1.025</f>
        <v>9198.710122474999</v>
      </c>
      <c r="G36" s="31">
        <v>9198.71</v>
      </c>
      <c r="H36" s="38">
        <f>+G36*1.0167</f>
        <v>9352.328456999998</v>
      </c>
      <c r="I36" s="1"/>
      <c r="J36" s="32">
        <f>+H36*1.055</f>
        <v>9866.706522134997</v>
      </c>
      <c r="K36" s="1"/>
      <c r="L36" s="4">
        <f>+J36*(1+$L$8)</f>
        <v>10337.348423240837</v>
      </c>
      <c r="M36" s="1"/>
      <c r="N36" s="33">
        <f>+L36*(1+$N$8)</f>
        <v>10899.700177465138</v>
      </c>
      <c r="O36" s="4">
        <f>+N36</f>
        <v>10899.700177465138</v>
      </c>
      <c r="P36" s="1"/>
      <c r="Q36" s="5">
        <f>+O36*(1+$Q$8)</f>
        <v>11468.664526728819</v>
      </c>
      <c r="R36" s="1"/>
      <c r="S36" s="5">
        <f>+Q36*(1+$S$8)</f>
        <v>12433.179213426713</v>
      </c>
      <c r="T36" s="1"/>
      <c r="U36" s="1">
        <f>S36*1.0566</f>
        <v>13136.897156906663</v>
      </c>
      <c r="V36" s="1"/>
      <c r="W36" s="1">
        <f>U36*1.075</f>
        <v>14122.164443674663</v>
      </c>
      <c r="Y36" s="29">
        <v>17429.42152954487</v>
      </c>
      <c r="Z36" s="2">
        <f>Y36*$Z$4</f>
        <v>18274.748473727795</v>
      </c>
      <c r="AA36" s="2">
        <f>Z36*$AA$4</f>
        <v>19338.338834898754</v>
      </c>
      <c r="AB36" s="39">
        <f>AA36*$AB$10</f>
        <v>20289.78510557577</v>
      </c>
      <c r="AC36" s="40">
        <f>AB36*$AC$10</f>
        <v>22318.76361613335</v>
      </c>
      <c r="AD36" s="40">
        <f>AC36*$AD$10</f>
        <v>22653.54507037535</v>
      </c>
      <c r="AE36" s="40">
        <f>AD36*$AE$10</f>
        <v>24438.19135101952</v>
      </c>
      <c r="AF36" s="39">
        <f>AE36*1.0715</f>
        <v>26185.522032617413</v>
      </c>
    </row>
    <row r="37" spans="1:32" ht="12.75">
      <c r="A37" s="6" t="s">
        <v>54</v>
      </c>
      <c r="B37" s="1"/>
      <c r="C37" s="1"/>
      <c r="D37" s="37">
        <v>8572.31</v>
      </c>
      <c r="E37" s="37">
        <f>+D37*($E$8+1)</f>
        <v>8974.351338999999</v>
      </c>
      <c r="F37" s="31">
        <f>+E37*1.025</f>
        <v>9198.710122474999</v>
      </c>
      <c r="G37" s="31">
        <v>9198.71</v>
      </c>
      <c r="H37" s="38">
        <f>+G37*1.0167</f>
        <v>9352.328456999998</v>
      </c>
      <c r="I37" s="1"/>
      <c r="J37" s="32">
        <f>+H37*1.055</f>
        <v>9866.706522134997</v>
      </c>
      <c r="K37" s="1"/>
      <c r="L37" s="4">
        <f>+J37*(1+$L$8)</f>
        <v>10337.348423240837</v>
      </c>
      <c r="M37" s="1"/>
      <c r="N37" s="33">
        <f>+L37*(1+$N$8)</f>
        <v>10899.700177465138</v>
      </c>
      <c r="O37" s="4">
        <f>+N37</f>
        <v>10899.700177465138</v>
      </c>
      <c r="P37" s="1"/>
      <c r="Q37" s="5">
        <f>+O37*(1+$Q$8)</f>
        <v>11468.664526728819</v>
      </c>
      <c r="R37" s="1"/>
      <c r="S37" s="5">
        <f>+Q37*(1+$S$8)</f>
        <v>12433.179213426713</v>
      </c>
      <c r="T37" s="1"/>
      <c r="U37" s="1">
        <f>S37*1.0566</f>
        <v>13136.897156906663</v>
      </c>
      <c r="V37" s="1"/>
      <c r="W37" s="1">
        <f>U37*1.075</f>
        <v>14122.164443674663</v>
      </c>
      <c r="Y37" s="29">
        <v>17429.42152954487</v>
      </c>
      <c r="Z37" s="2">
        <f>Y37*$Z$4</f>
        <v>18274.748473727795</v>
      </c>
      <c r="AA37" s="2">
        <f>Z37*$AA$4</f>
        <v>19338.338834898754</v>
      </c>
      <c r="AB37" s="39">
        <f>AA37*$AB$10</f>
        <v>20289.78510557577</v>
      </c>
      <c r="AC37" s="40">
        <f>AB37*$AC$10</f>
        <v>22318.76361613335</v>
      </c>
      <c r="AD37" s="40">
        <f>AC37*$AD$10</f>
        <v>22653.54507037535</v>
      </c>
      <c r="AE37" s="40">
        <f>AD37*$AE$10</f>
        <v>24438.19135101952</v>
      </c>
      <c r="AF37" s="39">
        <f>AE37*1.0715</f>
        <v>26185.522032617413</v>
      </c>
    </row>
    <row r="38" spans="1:32" ht="12.75">
      <c r="A38" s="6" t="s">
        <v>55</v>
      </c>
      <c r="B38" s="1"/>
      <c r="C38" s="1"/>
      <c r="D38" s="37">
        <v>6278.57</v>
      </c>
      <c r="E38" s="37">
        <f>+D38*($E$8+1)</f>
        <v>6573.034932999999</v>
      </c>
      <c r="F38" s="31">
        <f>+E38*1.025</f>
        <v>6737.3608063249985</v>
      </c>
      <c r="G38" s="31">
        <v>6737.36</v>
      </c>
      <c r="H38" s="38">
        <f>+G38*1.0167</f>
        <v>6849.873911999999</v>
      </c>
      <c r="I38" s="1"/>
      <c r="J38" s="32">
        <f>+H38*1.055</f>
        <v>7226.616977159999</v>
      </c>
      <c r="K38" s="1"/>
      <c r="L38" s="4">
        <f>+J38*(1+$L$8)</f>
        <v>7571.326606970531</v>
      </c>
      <c r="M38" s="1"/>
      <c r="N38" s="33">
        <f>+L38*(1+$N$8)</f>
        <v>7983.206774389729</v>
      </c>
      <c r="O38" s="4">
        <f>+N38</f>
        <v>7983.206774389729</v>
      </c>
      <c r="P38" s="1"/>
      <c r="Q38" s="5">
        <f>+O38*(1+$Q$8)</f>
        <v>8399.930168012872</v>
      </c>
      <c r="R38" s="1"/>
      <c r="S38" s="5">
        <f>+Q38*(1+$S$8)</f>
        <v>9106.364295142756</v>
      </c>
      <c r="T38" s="1"/>
      <c r="U38" s="1">
        <f>S38*1.0566</f>
        <v>9621.784514247835</v>
      </c>
      <c r="V38" s="1"/>
      <c r="W38" s="1">
        <f>U38*1.075</f>
        <v>10343.418352816421</v>
      </c>
      <c r="Y38" s="29">
        <v>12765.734264510396</v>
      </c>
      <c r="Z38" s="2">
        <f>Y38*$Z$4</f>
        <v>13384.87237633915</v>
      </c>
      <c r="AA38" s="2">
        <f>Z38*$AA$4</f>
        <v>14163.871948642089</v>
      </c>
      <c r="AB38" s="39">
        <f>AA38*$AB$10</f>
        <v>14860.734448515279</v>
      </c>
      <c r="AC38" s="40">
        <f>AB38*$AC$10</f>
        <v>16346.807893366808</v>
      </c>
      <c r="AD38" s="40">
        <f>AC38*$AD$10</f>
        <v>16592.010011767306</v>
      </c>
      <c r="AE38" s="40">
        <f>AD38*$AE$10</f>
        <v>17899.128560494337</v>
      </c>
      <c r="AF38" s="39">
        <f>AE38*1.0715</f>
        <v>19178.91625256968</v>
      </c>
    </row>
    <row r="39" spans="1:32" ht="12.75">
      <c r="A39" s="6" t="s">
        <v>56</v>
      </c>
      <c r="B39" s="1"/>
      <c r="C39" s="1"/>
      <c r="D39" s="37">
        <v>6829.67</v>
      </c>
      <c r="E39" s="37">
        <f>+D39*($E$8+1)</f>
        <v>7149.9815229999995</v>
      </c>
      <c r="F39" s="31">
        <f>+E39*1.025</f>
        <v>7328.731061074999</v>
      </c>
      <c r="G39" s="31">
        <v>7328.73</v>
      </c>
      <c r="H39" s="38">
        <f>+G39*1.0167</f>
        <v>7451.119790999999</v>
      </c>
      <c r="I39" s="1"/>
      <c r="J39" s="32">
        <f>+H39*1.055</f>
        <v>7860.931379504998</v>
      </c>
      <c r="K39" s="1"/>
      <c r="L39" s="4">
        <f>+J39*(1+$L$8)</f>
        <v>8235.897806307388</v>
      </c>
      <c r="M39" s="1"/>
      <c r="N39" s="33">
        <f>+L39*(1+$N$8)</f>
        <v>8683.93064697051</v>
      </c>
      <c r="O39" s="4">
        <f>+N39</f>
        <v>8683.93064697051</v>
      </c>
      <c r="P39" s="1"/>
      <c r="Q39" s="5">
        <f>+O39*(1+$Q$8)</f>
        <v>9137.23182674237</v>
      </c>
      <c r="R39" s="1"/>
      <c r="S39" s="5">
        <f>+Q39*(1+$S$8)</f>
        <v>9905.673023371404</v>
      </c>
      <c r="T39" s="1"/>
      <c r="U39" s="1">
        <f>S39*1.0566</f>
        <v>10466.334116494225</v>
      </c>
      <c r="V39" s="1"/>
      <c r="W39" s="1">
        <f>U39*1.075</f>
        <v>11251.309175231292</v>
      </c>
      <c r="Y39" s="29">
        <v>13886.24322825933</v>
      </c>
      <c r="Z39" s="2">
        <f>Y39*$Z$4</f>
        <v>14559.726024829908</v>
      </c>
      <c r="AA39" s="2">
        <f>Z39*$AA$4</f>
        <v>15407.10207947501</v>
      </c>
      <c r="AB39" s="39">
        <f>AA39*$AB$10</f>
        <v>16165.131501785178</v>
      </c>
      <c r="AC39" s="40">
        <f>AB39*$AC$10</f>
        <v>17781.644651963696</v>
      </c>
      <c r="AD39" s="40">
        <f>AC39*$AD$10</f>
        <v>18048.36932174315</v>
      </c>
      <c r="AE39" s="40">
        <f>AD39*$AE$10</f>
        <v>19470.219856910076</v>
      </c>
      <c r="AF39" s="39">
        <f>AE39*1.0715</f>
        <v>20862.340576679144</v>
      </c>
    </row>
    <row r="40" spans="1:32" ht="12.75">
      <c r="A40" s="6" t="s">
        <v>57</v>
      </c>
      <c r="B40" s="1"/>
      <c r="C40" s="1"/>
      <c r="D40" s="37">
        <v>6509.43</v>
      </c>
      <c r="E40" s="37">
        <f>+D40*($E$8+1)</f>
        <v>6814.722267</v>
      </c>
      <c r="F40" s="31">
        <f>+E40*1.025</f>
        <v>6985.090323674999</v>
      </c>
      <c r="G40" s="31">
        <v>6985.09</v>
      </c>
      <c r="H40" s="38">
        <f>+G40*1.0167</f>
        <v>7101.741003</v>
      </c>
      <c r="I40" s="1"/>
      <c r="J40" s="32">
        <f>+H40*1.055</f>
        <v>7492.336758165</v>
      </c>
      <c r="K40" s="1"/>
      <c r="L40" s="4">
        <f>+J40*(1+$L$8)</f>
        <v>7849.721221529471</v>
      </c>
      <c r="M40" s="1"/>
      <c r="N40" s="33">
        <f>+L40*(1+$N$8)</f>
        <v>8276.746055980675</v>
      </c>
      <c r="O40" s="4">
        <f>+N40</f>
        <v>8276.746055980675</v>
      </c>
      <c r="P40" s="1"/>
      <c r="Q40" s="5">
        <f>+O40*(1+$Q$8)</f>
        <v>8708.792200102867</v>
      </c>
      <c r="R40" s="1"/>
      <c r="S40" s="5">
        <f>+Q40*(1+$S$8)</f>
        <v>9441.20162413152</v>
      </c>
      <c r="T40" s="1"/>
      <c r="U40" s="1">
        <f>S40*1.0566</f>
        <v>9975.573636057363</v>
      </c>
      <c r="V40" s="1"/>
      <c r="W40" s="1">
        <f>U40*1.075</f>
        <v>10723.741658761664</v>
      </c>
      <c r="Y40" s="29">
        <v>13235.125146005106</v>
      </c>
      <c r="Z40" s="2">
        <f>Y40*$Z$4</f>
        <v>13877.028715586353</v>
      </c>
      <c r="AA40" s="2">
        <f>Z40*$AA$4</f>
        <v>14684.67178683348</v>
      </c>
      <c r="AB40" s="39">
        <f>AA40*$AB$10</f>
        <v>15407.157638745686</v>
      </c>
      <c r="AC40" s="40">
        <f>AB40*$AC$10</f>
        <v>16947.873402620255</v>
      </c>
      <c r="AD40" s="40">
        <f>AC40*$AD$10</f>
        <v>17202.091503659558</v>
      </c>
      <c r="AE40" s="40">
        <f>AD40*$AE$10</f>
        <v>18557.27227231786</v>
      </c>
      <c r="AF40" s="39">
        <f>AE40*1.0715</f>
        <v>19884.117239788586</v>
      </c>
    </row>
    <row r="41" spans="1:32" ht="12.75">
      <c r="A41" s="6" t="s">
        <v>58</v>
      </c>
      <c r="B41" s="1"/>
      <c r="C41" s="1"/>
      <c r="D41" s="37">
        <v>7866.45</v>
      </c>
      <c r="E41" s="37">
        <f>+D41*($E$8+1)</f>
        <v>8235.386504999999</v>
      </c>
      <c r="F41" s="31">
        <f>+E41*1.025</f>
        <v>8441.271167624998</v>
      </c>
      <c r="G41" s="31">
        <v>8441.27</v>
      </c>
      <c r="H41" s="38">
        <f>+G41*1.0167</f>
        <v>8582.239209</v>
      </c>
      <c r="I41" s="1"/>
      <c r="J41" s="32">
        <f>+H41*1.055</f>
        <v>9054.262365494998</v>
      </c>
      <c r="K41" s="1"/>
      <c r="L41" s="4">
        <f>+J41*(1+$L$8)</f>
        <v>9486.15068032911</v>
      </c>
      <c r="M41" s="1"/>
      <c r="N41" s="33">
        <f>+L41*(1+$N$8)</f>
        <v>10002.197277339013</v>
      </c>
      <c r="O41" s="4">
        <f>+N41</f>
        <v>10002.197277339013</v>
      </c>
      <c r="P41" s="1"/>
      <c r="Q41" s="5">
        <f>+O41*(1+$Q$8)</f>
        <v>10524.311975216111</v>
      </c>
      <c r="R41" s="1"/>
      <c r="S41" s="5">
        <f>+Q41*(1+$S$8)</f>
        <v>11409.406612331786</v>
      </c>
      <c r="T41" s="1"/>
      <c r="U41" s="1">
        <f>S41*1.0566</f>
        <v>12055.179026589765</v>
      </c>
      <c r="V41" s="1"/>
      <c r="W41" s="1">
        <f>U41*1.075</f>
        <v>12959.317453583997</v>
      </c>
      <c r="Y41" s="29">
        <v>15994.248440781506</v>
      </c>
      <c r="Z41" s="2">
        <f>Y41*$Z$4</f>
        <v>16769.96949015941</v>
      </c>
      <c r="AA41" s="2">
        <f>Z41*$AA$4</f>
        <v>17745.981714486687</v>
      </c>
      <c r="AB41" s="39">
        <f>AA41*$AB$10</f>
        <v>18619.08401483943</v>
      </c>
      <c r="AC41" s="40">
        <f>AB41*$AC$10</f>
        <v>20480.992416323377</v>
      </c>
      <c r="AD41" s="40">
        <f>AC41*$AD$10</f>
        <v>20788.207302568226</v>
      </c>
      <c r="AE41" s="40">
        <f>AD41*$AE$10</f>
        <v>22425.90227386455</v>
      </c>
      <c r="AF41" s="39">
        <f>AE41*1.0715</f>
        <v>24029.354286445865</v>
      </c>
    </row>
    <row r="42" spans="1:32" ht="12.75">
      <c r="A42" s="6" t="s">
        <v>59</v>
      </c>
      <c r="B42" s="1"/>
      <c r="C42" s="1"/>
      <c r="D42" s="37">
        <v>7866.45</v>
      </c>
      <c r="E42" s="37">
        <f>+D42*($E$8+1)</f>
        <v>8235.386504999999</v>
      </c>
      <c r="F42" s="31">
        <f>+E42*1.025</f>
        <v>8441.271167624998</v>
      </c>
      <c r="G42" s="31">
        <v>8441.27</v>
      </c>
      <c r="H42" s="38">
        <f>+G42*1.0167</f>
        <v>8582.239209</v>
      </c>
      <c r="I42" s="1"/>
      <c r="J42" s="32">
        <f>+H42*1.055</f>
        <v>9054.262365494998</v>
      </c>
      <c r="K42" s="1"/>
      <c r="L42" s="4">
        <f>+J42*(1+$L$8)</f>
        <v>9486.15068032911</v>
      </c>
      <c r="M42" s="1"/>
      <c r="N42" s="33">
        <f>+L42*(1+$N$8)</f>
        <v>10002.197277339013</v>
      </c>
      <c r="O42" s="4">
        <f>+N42</f>
        <v>10002.197277339013</v>
      </c>
      <c r="P42" s="1"/>
      <c r="Q42" s="5">
        <f>+O42*(1+$Q$8)</f>
        <v>10524.311975216111</v>
      </c>
      <c r="R42" s="1"/>
      <c r="S42" s="5">
        <f>+Q42*(1+$S$8)</f>
        <v>11409.406612331786</v>
      </c>
      <c r="T42" s="1"/>
      <c r="U42" s="1">
        <f>S42*1.0566</f>
        <v>12055.179026589765</v>
      </c>
      <c r="V42" s="1"/>
      <c r="W42" s="1">
        <f>U42*1.075</f>
        <v>12959.317453583997</v>
      </c>
      <c r="Y42" s="29">
        <v>15994.248440781506</v>
      </c>
      <c r="Z42" s="2">
        <f>Y42*$Z$4</f>
        <v>16769.96949015941</v>
      </c>
      <c r="AA42" s="2">
        <f>Z42*$AA$4</f>
        <v>17745.981714486687</v>
      </c>
      <c r="AB42" s="39">
        <f>AA42*$AB$10</f>
        <v>18619.08401483943</v>
      </c>
      <c r="AC42" s="40">
        <f>AB42*$AC$10</f>
        <v>20480.992416323377</v>
      </c>
      <c r="AD42" s="40">
        <f>AC42*$AD$10</f>
        <v>20788.207302568226</v>
      </c>
      <c r="AE42" s="40">
        <f>AD42*$AE$10</f>
        <v>22425.90227386455</v>
      </c>
      <c r="AF42" s="39">
        <f>AE42*1.0715</f>
        <v>24029.354286445865</v>
      </c>
    </row>
    <row r="43" spans="1:32" ht="12.75">
      <c r="A43" s="6" t="s">
        <v>60</v>
      </c>
      <c r="B43" s="1"/>
      <c r="C43" s="1"/>
      <c r="D43" s="37">
        <v>7866.45</v>
      </c>
      <c r="E43" s="37">
        <f>+D43*($E$8+1)</f>
        <v>8235.386504999999</v>
      </c>
      <c r="F43" s="31">
        <f>+E43*1.025</f>
        <v>8441.271167624998</v>
      </c>
      <c r="G43" s="31">
        <v>8441.27</v>
      </c>
      <c r="H43" s="38">
        <f>+G43*1.0167</f>
        <v>8582.239209</v>
      </c>
      <c r="I43" s="1"/>
      <c r="J43" s="32">
        <f>+H43*1.055</f>
        <v>9054.262365494998</v>
      </c>
      <c r="K43" s="1"/>
      <c r="L43" s="4">
        <f>+J43*(1+$L$8)</f>
        <v>9486.15068032911</v>
      </c>
      <c r="M43" s="1"/>
      <c r="N43" s="33">
        <f>+L43*(1+$N$8)</f>
        <v>10002.197277339013</v>
      </c>
      <c r="O43" s="4">
        <f>+N43</f>
        <v>10002.197277339013</v>
      </c>
      <c r="P43" s="1"/>
      <c r="Q43" s="5">
        <f>+O43*(1+$Q$8)</f>
        <v>10524.311975216111</v>
      </c>
      <c r="R43" s="1"/>
      <c r="S43" s="5">
        <f>+Q43*(1+$S$8)</f>
        <v>11409.406612331786</v>
      </c>
      <c r="T43" s="1"/>
      <c r="U43" s="1">
        <f>S43*1.0566</f>
        <v>12055.179026589765</v>
      </c>
      <c r="V43" s="1"/>
      <c r="W43" s="1">
        <f>U43*1.075</f>
        <v>12959.317453583997</v>
      </c>
      <c r="Y43" s="29">
        <v>15994.248440781506</v>
      </c>
      <c r="Z43" s="2">
        <f>Y43*$Z$4</f>
        <v>16769.96949015941</v>
      </c>
      <c r="AA43" s="2">
        <f>Z43*$AA$4</f>
        <v>17745.981714486687</v>
      </c>
      <c r="AB43" s="39">
        <f>AA43*$AB$10</f>
        <v>18619.08401483943</v>
      </c>
      <c r="AC43" s="40">
        <f>AB43*$AC$10</f>
        <v>20480.992416323377</v>
      </c>
      <c r="AD43" s="40">
        <f>AC43*$AD$10</f>
        <v>20788.207302568226</v>
      </c>
      <c r="AE43" s="40">
        <f>AD43*$AE$10</f>
        <v>22425.90227386455</v>
      </c>
      <c r="AF43" s="39">
        <f>AE43*1.0715</f>
        <v>24029.354286445865</v>
      </c>
    </row>
    <row r="44" spans="1:32" ht="12.75">
      <c r="A44" s="6" t="s">
        <v>61</v>
      </c>
      <c r="B44" s="1"/>
      <c r="C44" s="1"/>
      <c r="D44" s="37">
        <v>7216.19</v>
      </c>
      <c r="E44" s="37">
        <f>+D44*($E$8+1)</f>
        <v>7554.629310999999</v>
      </c>
      <c r="F44" s="31">
        <f>+E44*1.025</f>
        <v>7743.4950437749985</v>
      </c>
      <c r="G44" s="31">
        <v>7743.5</v>
      </c>
      <c r="H44" s="38">
        <f>+G44*1.0167</f>
        <v>7872.816449999999</v>
      </c>
      <c r="I44" s="1"/>
      <c r="J44" s="32">
        <f>+H44*1.055</f>
        <v>8305.821354749998</v>
      </c>
      <c r="K44" s="1"/>
      <c r="L44" s="4">
        <f>+J44*(1+$L$8)</f>
        <v>8702.009033371574</v>
      </c>
      <c r="M44" s="1"/>
      <c r="N44" s="33">
        <f>+L44*(1+$N$8)</f>
        <v>9175.398324786987</v>
      </c>
      <c r="O44" s="4">
        <f>+N44</f>
        <v>9175.398324786987</v>
      </c>
      <c r="P44" s="1"/>
      <c r="Q44" s="5">
        <f>+O44*(1+$Q$8)</f>
        <v>9654.354117340868</v>
      </c>
      <c r="R44" s="1"/>
      <c r="S44" s="5">
        <f>+Q44*(1+$S$8)</f>
        <v>10466.285298609237</v>
      </c>
      <c r="T44" s="1"/>
      <c r="U44" s="1">
        <f>S44*1.0566</f>
        <v>11058.67704651052</v>
      </c>
      <c r="V44" s="1"/>
      <c r="W44" s="1">
        <f>U44*1.075</f>
        <v>11888.077824998809</v>
      </c>
      <c r="Y44" s="29">
        <v>14672.13615974748</v>
      </c>
      <c r="Z44" s="2">
        <f>Y44*$Z$4</f>
        <v>15383.734763495233</v>
      </c>
      <c r="AA44" s="2">
        <f>Z44*$AA$4</f>
        <v>16279.068126730655</v>
      </c>
      <c r="AB44" s="39">
        <f>AA44*$AB$10</f>
        <v>17079.998278565803</v>
      </c>
      <c r="AC44" s="40">
        <f>AB44*$AC$10</f>
        <v>18787.998106422387</v>
      </c>
      <c r="AD44" s="40">
        <f>AC44*$AD$10</f>
        <v>19069.81807801872</v>
      </c>
      <c r="AE44" s="40">
        <f>AD44*$AE$10</f>
        <v>20572.138346205036</v>
      </c>
      <c r="AF44" s="39">
        <f>AE44*1.0715</f>
        <v>22043.046237958693</v>
      </c>
    </row>
    <row r="45" spans="1:32" ht="12.75">
      <c r="A45" s="6" t="s">
        <v>62</v>
      </c>
      <c r="B45" s="1"/>
      <c r="C45" s="1"/>
      <c r="D45" s="37">
        <v>5713.18</v>
      </c>
      <c r="E45" s="37">
        <f>+D45*($E$8+1)</f>
        <v>5981.128142</v>
      </c>
      <c r="F45" s="31">
        <f>+E45*1.025</f>
        <v>6130.656345549999</v>
      </c>
      <c r="G45" s="31">
        <v>6130.66</v>
      </c>
      <c r="H45" s="38">
        <f>+G45*1.0167</f>
        <v>6233.042022</v>
      </c>
      <c r="I45" s="1"/>
      <c r="J45" s="32">
        <f>+H45*1.055</f>
        <v>6575.859333209999</v>
      </c>
      <c r="K45" s="1"/>
      <c r="L45" s="4">
        <f>+J45*(1+$L$8)</f>
        <v>6889.527823404116</v>
      </c>
      <c r="M45" s="1"/>
      <c r="N45" s="33">
        <f>+L45*(1+$N$8)</f>
        <v>7264.3181369973</v>
      </c>
      <c r="O45" s="4">
        <f>+N45</f>
        <v>7264.3181369973</v>
      </c>
      <c r="P45" s="1"/>
      <c r="Q45" s="5">
        <f>+O45*(1+$Q$8)</f>
        <v>7643.515543748559</v>
      </c>
      <c r="R45" s="1"/>
      <c r="S45" s="5">
        <f>+Q45*(1+$S$8)</f>
        <v>8286.335200977814</v>
      </c>
      <c r="T45" s="1"/>
      <c r="U45" s="1">
        <f>S45*1.0566</f>
        <v>8755.341773353157</v>
      </c>
      <c r="V45" s="1"/>
      <c r="W45" s="1">
        <f>U45*1.075</f>
        <v>9411.992406354644</v>
      </c>
      <c r="Y45" s="29">
        <v>11616.178507021046</v>
      </c>
      <c r="Z45" s="2">
        <f>Y45*$Z$4</f>
        <v>12179.563164611567</v>
      </c>
      <c r="AA45" s="2">
        <f>Z45*$AA$4</f>
        <v>12888.41374079196</v>
      </c>
      <c r="AB45" s="39">
        <f>AA45*$AB$10</f>
        <v>13522.523696838924</v>
      </c>
      <c r="AC45" s="40">
        <f>AB45*$AC$10</f>
        <v>14874.776066522818</v>
      </c>
      <c r="AD45" s="40">
        <f>AC45*$AD$10</f>
        <v>15097.897707520659</v>
      </c>
      <c r="AE45" s="40">
        <f>AD45*$AE$10</f>
        <v>16287.310088919137</v>
      </c>
      <c r="AF45" s="39">
        <f>AE45*1.0715</f>
        <v>17451.852760276855</v>
      </c>
    </row>
    <row r="46" spans="1:32" ht="12.75">
      <c r="A46" s="6" t="s">
        <v>63</v>
      </c>
      <c r="B46" s="1"/>
      <c r="C46" s="1"/>
      <c r="D46" s="37">
        <v>6038.22</v>
      </c>
      <c r="E46" s="37">
        <f>+D46*($E$8+1)</f>
        <v>6321.412518</v>
      </c>
      <c r="F46" s="31">
        <f>+E46*1.025</f>
        <v>6479.447830949999</v>
      </c>
      <c r="G46" s="31">
        <v>6479.45</v>
      </c>
      <c r="H46" s="38">
        <f>+G46*1.0167</f>
        <v>6587.656814999999</v>
      </c>
      <c r="I46" s="1"/>
      <c r="J46" s="32">
        <f>+H46*1.055</f>
        <v>6949.977939824999</v>
      </c>
      <c r="K46" s="1"/>
      <c r="L46" s="4">
        <f>+J46*(1+$L$8)</f>
        <v>7281.491887554653</v>
      </c>
      <c r="M46" s="1"/>
      <c r="N46" s="33">
        <f>+L46*(1+$N$8)</f>
        <v>7677.605046237626</v>
      </c>
      <c r="O46" s="4">
        <f>+N46</f>
        <v>7677.605046237626</v>
      </c>
      <c r="P46" s="1"/>
      <c r="Q46" s="5">
        <f>+O46*(1+$Q$8)</f>
        <v>8078.37602965123</v>
      </c>
      <c r="R46" s="1"/>
      <c r="S46" s="5">
        <f>+Q46*(1+$S$8)</f>
        <v>8757.767453744898</v>
      </c>
      <c r="T46" s="1"/>
      <c r="U46" s="1">
        <f>S46*1.0566</f>
        <v>9253.45709162686</v>
      </c>
      <c r="V46" s="1"/>
      <c r="W46" s="1">
        <f>U46*1.075</f>
        <v>9947.466373498875</v>
      </c>
      <c r="Y46" s="29">
        <v>12277.054644576201</v>
      </c>
      <c r="Z46" s="2">
        <f>Y46*$Z$4</f>
        <v>12872.491794838146</v>
      </c>
      <c r="AA46" s="2">
        <f>Z46*$AA$4</f>
        <v>13621.670817297727</v>
      </c>
      <c r="AB46" s="39">
        <f>AA46*$AB$10</f>
        <v>14291.857021508773</v>
      </c>
      <c r="AC46" s="40">
        <f>AB46*$AC$10</f>
        <v>15721.042723659652</v>
      </c>
      <c r="AD46" s="40">
        <f>AC46*$AD$10</f>
        <v>15956.858364514545</v>
      </c>
      <c r="AE46" s="40">
        <f>AD46*$AE$10</f>
        <v>17213.939666471</v>
      </c>
      <c r="AF46" s="39">
        <f>AE46*1.0715</f>
        <v>18444.736352623677</v>
      </c>
    </row>
    <row r="47" spans="1:32" ht="12.75">
      <c r="A47" s="6" t="s">
        <v>64</v>
      </c>
      <c r="B47" s="1"/>
      <c r="C47" s="1"/>
      <c r="D47" s="37">
        <v>6509.43</v>
      </c>
      <c r="E47" s="37">
        <f>+D47*($E$8+1)</f>
        <v>6814.722267</v>
      </c>
      <c r="F47" s="31">
        <f>+E47*1.025</f>
        <v>6985.090323674999</v>
      </c>
      <c r="G47" s="31">
        <v>6985.09</v>
      </c>
      <c r="H47" s="38">
        <f>+G47*1.0167</f>
        <v>7101.741003</v>
      </c>
      <c r="I47" s="1"/>
      <c r="J47" s="32">
        <f>+H47*1.055</f>
        <v>7492.336758165</v>
      </c>
      <c r="K47" s="1"/>
      <c r="L47" s="4">
        <f>+J47*(1+$L$8)</f>
        <v>7849.721221529471</v>
      </c>
      <c r="M47" s="1"/>
      <c r="N47" s="33">
        <f>+L47*(1+$N$8)</f>
        <v>8276.746055980675</v>
      </c>
      <c r="O47" s="4">
        <f>+N47</f>
        <v>8276.746055980675</v>
      </c>
      <c r="P47" s="1"/>
      <c r="Q47" s="5">
        <f>+O47*(1+$Q$8)</f>
        <v>8708.792200102867</v>
      </c>
      <c r="R47" s="1"/>
      <c r="S47" s="5">
        <f>+Q47*(1+$S$8)</f>
        <v>9441.20162413152</v>
      </c>
      <c r="T47" s="1"/>
      <c r="U47" s="1">
        <f>S47*1.0566</f>
        <v>9975.573636057363</v>
      </c>
      <c r="V47" s="1"/>
      <c r="W47" s="1">
        <f>U47*1.075</f>
        <v>10723.741658761664</v>
      </c>
      <c r="Y47" s="29">
        <v>13235.125146005106</v>
      </c>
      <c r="Z47" s="2">
        <f>Y47*$Z$4</f>
        <v>13877.028715586353</v>
      </c>
      <c r="AA47" s="2">
        <f>Z47*$AA$4</f>
        <v>14684.67178683348</v>
      </c>
      <c r="AB47" s="39">
        <f>AA47*$AB$10</f>
        <v>15407.157638745686</v>
      </c>
      <c r="AC47" s="40">
        <f>AB47*$AC$10</f>
        <v>16947.873402620255</v>
      </c>
      <c r="AD47" s="40">
        <f>AC47*$AD$10</f>
        <v>17202.091503659558</v>
      </c>
      <c r="AE47" s="40">
        <f>AD47*$AE$10</f>
        <v>18557.27227231786</v>
      </c>
      <c r="AF47" s="39">
        <f>AE47*1.0715</f>
        <v>19884.117239788586</v>
      </c>
    </row>
    <row r="48" spans="1:32" ht="12.75">
      <c r="A48" s="6" t="s">
        <v>65</v>
      </c>
      <c r="B48" s="1"/>
      <c r="C48" s="1"/>
      <c r="D48" s="37">
        <v>6829.67</v>
      </c>
      <c r="E48" s="37">
        <f>+D48*($E$8+1)</f>
        <v>7149.9815229999995</v>
      </c>
      <c r="F48" s="31">
        <f>+E48*1.025</f>
        <v>7328.731061074999</v>
      </c>
      <c r="G48" s="31">
        <v>7328.73</v>
      </c>
      <c r="H48" s="38">
        <f>+G48*1.0167</f>
        <v>7451.119790999999</v>
      </c>
      <c r="I48" s="1"/>
      <c r="J48" s="32">
        <f>+H48*1.055</f>
        <v>7860.931379504998</v>
      </c>
      <c r="K48" s="1"/>
      <c r="L48" s="4">
        <f>+J48*(1+$L$8)</f>
        <v>8235.897806307388</v>
      </c>
      <c r="M48" s="1"/>
      <c r="N48" s="33">
        <f>+L48*(1+$N$8)</f>
        <v>8683.93064697051</v>
      </c>
      <c r="O48" s="4">
        <f>+N48</f>
        <v>8683.93064697051</v>
      </c>
      <c r="P48" s="1"/>
      <c r="Q48" s="5">
        <f>+O48*(1+$Q$8)</f>
        <v>9137.23182674237</v>
      </c>
      <c r="R48" s="1"/>
      <c r="S48" s="5">
        <f>+Q48*(1+$S$8)</f>
        <v>9905.673023371404</v>
      </c>
      <c r="T48" s="1"/>
      <c r="U48" s="1">
        <f>S48*1.0566</f>
        <v>10466.334116494225</v>
      </c>
      <c r="V48" s="1"/>
      <c r="W48" s="1">
        <f>U48*1.075</f>
        <v>11251.309175231292</v>
      </c>
      <c r="Y48" s="29">
        <v>13886.24322825933</v>
      </c>
      <c r="Z48" s="2">
        <f>Y48*$Z$4</f>
        <v>14559.726024829908</v>
      </c>
      <c r="AA48" s="2">
        <f>Z48*$AA$4</f>
        <v>15407.10207947501</v>
      </c>
      <c r="AB48" s="39">
        <f>AA48*$AB$10</f>
        <v>16165.131501785178</v>
      </c>
      <c r="AC48" s="40">
        <f>AB48*$AC$10</f>
        <v>17781.644651963696</v>
      </c>
      <c r="AD48" s="40">
        <f>AC48*$AD$10</f>
        <v>18048.36932174315</v>
      </c>
      <c r="AE48" s="40">
        <f>AD48*$AE$10</f>
        <v>19470.219856910076</v>
      </c>
      <c r="AF48" s="39">
        <f>AE48*1.0715</f>
        <v>20862.340576679144</v>
      </c>
    </row>
    <row r="49" spans="1:32" ht="12.75">
      <c r="A49" s="6" t="s">
        <v>66</v>
      </c>
      <c r="B49" s="1"/>
      <c r="C49" s="1"/>
      <c r="D49" s="37">
        <v>6829.67</v>
      </c>
      <c r="E49" s="37">
        <f>+D49*($E$8+1)</f>
        <v>7149.9815229999995</v>
      </c>
      <c r="F49" s="31">
        <f>+E49*1.025</f>
        <v>7328.731061074999</v>
      </c>
      <c r="G49" s="31">
        <v>7328.73</v>
      </c>
      <c r="H49" s="38">
        <f>+G49*1.0167</f>
        <v>7451.119790999999</v>
      </c>
      <c r="I49" s="1"/>
      <c r="J49" s="32">
        <f>+H49*1.055</f>
        <v>7860.931379504998</v>
      </c>
      <c r="K49" s="1"/>
      <c r="L49" s="4">
        <f>+J49*(1+$L$8)</f>
        <v>8235.897806307388</v>
      </c>
      <c r="M49" s="1"/>
      <c r="N49" s="33">
        <f>+L49*(1+$N$8)</f>
        <v>8683.93064697051</v>
      </c>
      <c r="O49" s="4">
        <f>+N49</f>
        <v>8683.93064697051</v>
      </c>
      <c r="P49" s="1"/>
      <c r="Q49" s="5">
        <f>+O49*(1+$Q$8)</f>
        <v>9137.23182674237</v>
      </c>
      <c r="R49" s="1"/>
      <c r="S49" s="5">
        <f>+Q49*(1+$S$8)</f>
        <v>9905.673023371404</v>
      </c>
      <c r="T49" s="1"/>
      <c r="U49" s="1">
        <f>S49*1.0566</f>
        <v>10466.334116494225</v>
      </c>
      <c r="V49" s="1"/>
      <c r="W49" s="1">
        <f>U49*1.075</f>
        <v>11251.309175231292</v>
      </c>
      <c r="Y49" s="29">
        <v>13886.24322825933</v>
      </c>
      <c r="Z49" s="2">
        <f>Y49*$Z$4</f>
        <v>14559.726024829908</v>
      </c>
      <c r="AA49" s="2">
        <f>Z49*$AA$4</f>
        <v>15407.10207947501</v>
      </c>
      <c r="AB49" s="39">
        <f>AA49*$AB$10</f>
        <v>16165.131501785178</v>
      </c>
      <c r="AC49" s="40">
        <f>AB49*$AC$10</f>
        <v>17781.644651963696</v>
      </c>
      <c r="AD49" s="40">
        <f>AC49*$AD$10</f>
        <v>18048.36932174315</v>
      </c>
      <c r="AE49" s="40">
        <f>AD49*$AE$10</f>
        <v>19470.219856910076</v>
      </c>
      <c r="AF49" s="39">
        <f>AE49*1.0715</f>
        <v>20862.340576679144</v>
      </c>
    </row>
    <row r="50" spans="1:32" ht="12.75">
      <c r="A50" s="6" t="s">
        <v>67</v>
      </c>
      <c r="B50" s="1"/>
      <c r="C50" s="1"/>
      <c r="D50" s="37">
        <v>7206.55</v>
      </c>
      <c r="E50" s="37">
        <f>+D50*($E$8+1)</f>
        <v>7544.537195</v>
      </c>
      <c r="F50" s="31">
        <f>+E50*1.025</f>
        <v>7733.150624874999</v>
      </c>
      <c r="G50" s="31">
        <v>7733.15</v>
      </c>
      <c r="H50" s="38">
        <f>+G50*1.0167</f>
        <v>7862.293604999999</v>
      </c>
      <c r="I50" s="1"/>
      <c r="J50" s="32">
        <f>+H50*1.055</f>
        <v>8294.719753274998</v>
      </c>
      <c r="K50" s="1"/>
      <c r="L50" s="4">
        <f>+J50*(1+$L$8)</f>
        <v>8690.377885506216</v>
      </c>
      <c r="M50" s="1"/>
      <c r="N50" s="33">
        <f>+L50*(1+$N$8)</f>
        <v>9163.134442477754</v>
      </c>
      <c r="O50" s="4">
        <f>+N50</f>
        <v>9163.134442477754</v>
      </c>
      <c r="P50" s="1"/>
      <c r="Q50" s="5">
        <f>+O50*(1+$Q$8)</f>
        <v>9641.450060375093</v>
      </c>
      <c r="R50" s="1"/>
      <c r="S50" s="5">
        <f>+Q50*(1+$S$8)</f>
        <v>10452.29601045264</v>
      </c>
      <c r="T50" s="1"/>
      <c r="U50" s="1">
        <f>S50*1.0566</f>
        <v>11043.895964644258</v>
      </c>
      <c r="V50" s="1"/>
      <c r="W50" s="1">
        <f>U50*1.075</f>
        <v>11872.188161992577</v>
      </c>
      <c r="Y50" s="29">
        <v>14652.525310744652</v>
      </c>
      <c r="Z50" s="2">
        <f>Y50*$Z$4</f>
        <v>15363.172788315767</v>
      </c>
      <c r="AA50" s="2">
        <f>Z50*$AA$4</f>
        <v>16257.309444595745</v>
      </c>
      <c r="AB50" s="39">
        <f>AA50*$AB$10</f>
        <v>17057.169069269854</v>
      </c>
      <c r="AC50" s="40">
        <f>AB50*$AC$10</f>
        <v>18762.88597619684</v>
      </c>
      <c r="AD50" s="40">
        <f>AC50*$AD$10</f>
        <v>19044.32926583979</v>
      </c>
      <c r="AE50" s="40">
        <f>AD50*$AE$10</f>
        <v>20544.64152540265</v>
      </c>
      <c r="AF50" s="39">
        <f>AE50*1.0715</f>
        <v>22013.583394468937</v>
      </c>
    </row>
    <row r="51" spans="1:32" ht="12.75">
      <c r="A51" s="6" t="s">
        <v>68</v>
      </c>
      <c r="B51" s="1"/>
      <c r="C51" s="1"/>
      <c r="D51" s="37">
        <v>7866.45</v>
      </c>
      <c r="E51" s="37">
        <f>+D51*($E$8+1)</f>
        <v>8235.386504999999</v>
      </c>
      <c r="F51" s="31">
        <f>+E51*1.025</f>
        <v>8441.271167624998</v>
      </c>
      <c r="G51" s="31">
        <v>8441.27</v>
      </c>
      <c r="H51" s="38">
        <f>+G51*1.0167</f>
        <v>8582.239209</v>
      </c>
      <c r="I51" s="1"/>
      <c r="J51" s="32">
        <f>+H51*1.055</f>
        <v>9054.262365494998</v>
      </c>
      <c r="K51" s="1"/>
      <c r="L51" s="4">
        <f>+J51*(1+$L$8)</f>
        <v>9486.15068032911</v>
      </c>
      <c r="M51" s="1"/>
      <c r="N51" s="33">
        <f>+L51*(1+$N$8)</f>
        <v>10002.197277339013</v>
      </c>
      <c r="O51" s="4">
        <f>+N51</f>
        <v>10002.197277339013</v>
      </c>
      <c r="P51" s="1"/>
      <c r="Q51" s="5">
        <f>+O51*(1+$Q$8)</f>
        <v>10524.311975216111</v>
      </c>
      <c r="R51" s="1"/>
      <c r="S51" s="5">
        <f>+Q51*(1+$S$8)</f>
        <v>11409.406612331786</v>
      </c>
      <c r="T51" s="1"/>
      <c r="U51" s="1">
        <f>S51*1.0566</f>
        <v>12055.179026589765</v>
      </c>
      <c r="V51" s="1"/>
      <c r="W51" s="1">
        <f>U51*1.075</f>
        <v>12959.317453583997</v>
      </c>
      <c r="Y51" s="29">
        <v>15994.248440781506</v>
      </c>
      <c r="Z51" s="2">
        <f>Y51*$Z$4</f>
        <v>16769.96949015941</v>
      </c>
      <c r="AA51" s="2">
        <f>Z51*$AA$4</f>
        <v>17745.981714486687</v>
      </c>
      <c r="AB51" s="39">
        <f>AA51*$AB$10</f>
        <v>18619.08401483943</v>
      </c>
      <c r="AC51" s="40">
        <f>AB51*$AC$10</f>
        <v>20480.992416323377</v>
      </c>
      <c r="AD51" s="40">
        <f>AC51*$AD$10</f>
        <v>20788.207302568226</v>
      </c>
      <c r="AE51" s="40">
        <f>AD51*$AE$10</f>
        <v>22425.90227386455</v>
      </c>
      <c r="AF51" s="39">
        <f>AE51*1.0715</f>
        <v>24029.354286445865</v>
      </c>
    </row>
    <row r="52" spans="1:32" ht="12.75">
      <c r="A52" s="6" t="s">
        <v>69</v>
      </c>
      <c r="B52" s="1"/>
      <c r="C52" s="1"/>
      <c r="D52" s="37">
        <v>4955.94</v>
      </c>
      <c r="E52" s="37">
        <f>+D52*($E$8+1)</f>
        <v>5188.373586</v>
      </c>
      <c r="F52" s="31">
        <f>+E52*1.025</f>
        <v>5318.082925649999</v>
      </c>
      <c r="G52" s="31">
        <v>5318.08</v>
      </c>
      <c r="H52" s="38">
        <f>+G52*1.0167</f>
        <v>5406.891936</v>
      </c>
      <c r="I52" s="1"/>
      <c r="J52" s="32">
        <f>+H52*1.055</f>
        <v>5704.270992479999</v>
      </c>
      <c r="K52" s="1"/>
      <c r="L52" s="4">
        <f>+J52*(1+$L$8)</f>
        <v>5976.364718821295</v>
      </c>
      <c r="M52" s="1"/>
      <c r="N52" s="33">
        <f>+L52*(1+$N$8)</f>
        <v>6301.478959525174</v>
      </c>
      <c r="O52" s="4">
        <f>+N52</f>
        <v>6301.478959525174</v>
      </c>
      <c r="P52" s="1"/>
      <c r="Q52" s="5">
        <f>+O52*(1+$Q$8)</f>
        <v>6630.416161212388</v>
      </c>
      <c r="R52" s="1"/>
      <c r="S52" s="5">
        <f>+Q52*(1+$S$8)</f>
        <v>7188.03416037035</v>
      </c>
      <c r="T52" s="1"/>
      <c r="U52" s="1">
        <f>S52*1.0566</f>
        <v>7594.876893847311</v>
      </c>
      <c r="V52" s="1"/>
      <c r="W52" s="1">
        <f>U52*1.075</f>
        <v>8164.49266088586</v>
      </c>
      <c r="Y52" s="29">
        <v>10076.527909657114</v>
      </c>
      <c r="Z52" s="2">
        <f>Y52*$Z$4</f>
        <v>10565.239513275485</v>
      </c>
      <c r="AA52" s="2">
        <f>Z52*$AA$4</f>
        <v>11180.136452948118</v>
      </c>
      <c r="AB52" s="39">
        <f>AA52*$AB$10</f>
        <v>11730.199166433164</v>
      </c>
      <c r="AC52" s="40">
        <f>AB52*$AC$10</f>
        <v>12903.219083076481</v>
      </c>
      <c r="AD52" s="40">
        <f>AC52*$AD$10</f>
        <v>13096.767369322628</v>
      </c>
      <c r="AE52" s="40">
        <f>AD52*$AE$10</f>
        <v>14128.530702677865</v>
      </c>
      <c r="AF52" s="39">
        <f>AE52*1.0715</f>
        <v>15138.72064791933</v>
      </c>
    </row>
    <row r="53" spans="1:32" ht="12.75">
      <c r="A53" s="6" t="s">
        <v>70</v>
      </c>
      <c r="B53" s="1"/>
      <c r="C53" s="1"/>
      <c r="D53" s="37">
        <v>8143.58</v>
      </c>
      <c r="E53" s="37">
        <f>+D53*($E$8+1)</f>
        <v>8525.513901999999</v>
      </c>
      <c r="F53" s="31">
        <f>+E53*1.025</f>
        <v>8738.651749549997</v>
      </c>
      <c r="G53" s="31">
        <v>8738.65</v>
      </c>
      <c r="H53" s="38">
        <f>+G53*1.0167</f>
        <v>8884.585454999999</v>
      </c>
      <c r="I53" s="1"/>
      <c r="J53" s="32">
        <f>+H53*1.055</f>
        <v>9373.237655024997</v>
      </c>
      <c r="K53" s="1"/>
      <c r="L53" s="4">
        <f>+J53*(1+$L$8)</f>
        <v>9820.34109116969</v>
      </c>
      <c r="M53" s="1"/>
      <c r="N53" s="33">
        <f>+L53*(1+$N$8)</f>
        <v>10354.567646529322</v>
      </c>
      <c r="O53" s="4">
        <f>+N53</f>
        <v>10354.567646529322</v>
      </c>
      <c r="P53" s="1"/>
      <c r="Q53" s="5">
        <f>+O53*(1+$Q$8)</f>
        <v>10895.076077678154</v>
      </c>
      <c r="R53" s="1"/>
      <c r="S53" s="5">
        <f>+Q53*(1+$S$8)</f>
        <v>11811.351975810887</v>
      </c>
      <c r="T53" s="1"/>
      <c r="U53" s="1">
        <f>S53*1.0566</f>
        <v>12479.874497641782</v>
      </c>
      <c r="V53" s="1"/>
      <c r="W53" s="1">
        <f>U53*1.075</f>
        <v>13415.865084964915</v>
      </c>
      <c r="Y53" s="29">
        <v>16557.714554449187</v>
      </c>
      <c r="Z53" s="2">
        <f>Y53*$Z$4</f>
        <v>17360.763710339972</v>
      </c>
      <c r="AA53" s="2">
        <f>Z53*$AA$4</f>
        <v>18371.16015828176</v>
      </c>
      <c r="AB53" s="39">
        <f>AA53*$AB$10</f>
        <v>19275.02123806922</v>
      </c>
      <c r="AC53" s="40">
        <f>AB53*$AC$10</f>
        <v>21202.523361876145</v>
      </c>
      <c r="AD53" s="40">
        <f>AC53*$AD$10</f>
        <v>21520.561212304285</v>
      </c>
      <c r="AE53" s="40">
        <f>AD53*$AE$10</f>
        <v>23215.951024609618</v>
      </c>
      <c r="AF53" s="39">
        <f>AE53*1.0715</f>
        <v>24875.891522869202</v>
      </c>
    </row>
    <row r="54" spans="1:32" ht="12.75">
      <c r="A54" s="6" t="s">
        <v>71</v>
      </c>
      <c r="B54" s="1"/>
      <c r="C54" s="1"/>
      <c r="D54" s="37">
        <v>4955.94</v>
      </c>
      <c r="E54" s="37">
        <f>+D54*($E$8+1)</f>
        <v>5188.373586</v>
      </c>
      <c r="F54" s="31">
        <f>+E54*1.025</f>
        <v>5318.082925649999</v>
      </c>
      <c r="G54" s="31">
        <v>5318.08</v>
      </c>
      <c r="H54" s="38">
        <f>+G54*1.0167</f>
        <v>5406.891936</v>
      </c>
      <c r="I54" s="1"/>
      <c r="J54" s="32">
        <f>+H54*1.055</f>
        <v>5704.270992479999</v>
      </c>
      <c r="K54" s="1"/>
      <c r="L54" s="4">
        <f>+J54*(1+$L$8)</f>
        <v>5976.364718821295</v>
      </c>
      <c r="M54" s="1"/>
      <c r="N54" s="33">
        <f>+L54*(1+$N$8)</f>
        <v>6301.478959525174</v>
      </c>
      <c r="O54" s="4">
        <f>+N54</f>
        <v>6301.478959525174</v>
      </c>
      <c r="P54" s="1"/>
      <c r="Q54" s="5">
        <f>+O54*(1+$Q$8)</f>
        <v>6630.416161212388</v>
      </c>
      <c r="R54" s="1"/>
      <c r="S54" s="5">
        <f>+Q54*(1+$S$8)</f>
        <v>7188.03416037035</v>
      </c>
      <c r="T54" s="1"/>
      <c r="U54" s="1">
        <f>S54*1.0566</f>
        <v>7594.876893847311</v>
      </c>
      <c r="V54" s="1"/>
      <c r="W54" s="1">
        <f>U54*1.075</f>
        <v>8164.49266088586</v>
      </c>
      <c r="Y54" s="29">
        <v>10076.527909657114</v>
      </c>
      <c r="Z54" s="2">
        <f>Y54*$Z$4</f>
        <v>10565.239513275485</v>
      </c>
      <c r="AA54" s="2">
        <f>Z54*$AA$4</f>
        <v>11180.136452948118</v>
      </c>
      <c r="AB54" s="39">
        <f>AA54*$AB$10</f>
        <v>11730.199166433164</v>
      </c>
      <c r="AC54" s="40">
        <f>AB54*$AC$10</f>
        <v>12903.219083076481</v>
      </c>
      <c r="AD54" s="40">
        <f>AC54*$AD$10</f>
        <v>13096.767369322628</v>
      </c>
      <c r="AE54" s="40">
        <f>AD54*$AE$10</f>
        <v>14128.530702677865</v>
      </c>
      <c r="AF54" s="39">
        <f>AE54*1.0715</f>
        <v>15138.72064791933</v>
      </c>
    </row>
    <row r="55" spans="1:32" ht="12.75">
      <c r="A55" s="6" t="s">
        <v>72</v>
      </c>
      <c r="B55" s="1"/>
      <c r="C55" s="1"/>
      <c r="D55" s="37">
        <v>7009</v>
      </c>
      <c r="E55" s="37">
        <f>+D55*($E$8+1)</f>
        <v>7337.7221</v>
      </c>
      <c r="F55" s="31">
        <f>+E55*1.025</f>
        <v>7521.1651525</v>
      </c>
      <c r="G55" s="31">
        <v>7521.17</v>
      </c>
      <c r="H55" s="38">
        <f>+G55*1.0167</f>
        <v>7646.773539</v>
      </c>
      <c r="I55" s="1"/>
      <c r="J55" s="32">
        <f>+H55*1.055</f>
        <v>8067.346083644999</v>
      </c>
      <c r="K55" s="1"/>
      <c r="L55" s="4">
        <f>+J55*(1+$L$8)</f>
        <v>8452.158491834867</v>
      </c>
      <c r="M55" s="1"/>
      <c r="N55" s="33">
        <f>+L55*(1+$N$8)</f>
        <v>8911.955913790684</v>
      </c>
      <c r="O55" s="4">
        <f>+N55</f>
        <v>8911.955913790684</v>
      </c>
      <c r="P55" s="1"/>
      <c r="Q55" s="5">
        <f>+O55*(1+$Q$8)</f>
        <v>9377.160012490558</v>
      </c>
      <c r="R55" s="1"/>
      <c r="S55" s="5">
        <f>+Q55*(1+$S$8)</f>
        <v>10165.779169541014</v>
      </c>
      <c r="T55" s="1"/>
      <c r="U55" s="1">
        <f>S55*1.0566</f>
        <v>10741.162270537036</v>
      </c>
      <c r="V55" s="1"/>
      <c r="W55" s="1">
        <f>U55*1.075</f>
        <v>11546.749440827312</v>
      </c>
      <c r="Y55" s="29">
        <v>14250.872385950532</v>
      </c>
      <c r="Z55" s="2">
        <f>Y55*$Z$4</f>
        <v>14942.039696669131</v>
      </c>
      <c r="AA55" s="2">
        <f>Z55*$AA$4</f>
        <v>15811.666407015275</v>
      </c>
      <c r="AB55" s="39">
        <f>AA55*$AB$10</f>
        <v>16589.600394240424</v>
      </c>
      <c r="AC55" s="40">
        <f>AB55*$AC$10</f>
        <v>18248.56043366447</v>
      </c>
      <c r="AD55" s="40">
        <f>AC55*$AD$10</f>
        <v>18522.288840169433</v>
      </c>
      <c r="AE55" s="40">
        <f>AD55*$AE$10</f>
        <v>19981.47475499798</v>
      </c>
      <c r="AF55" s="39">
        <f>AE55*1.0715</f>
        <v>21410.150199980333</v>
      </c>
    </row>
    <row r="56" spans="1:32" ht="12.75">
      <c r="A56" s="6" t="s">
        <v>73</v>
      </c>
      <c r="B56" s="1"/>
      <c r="C56" s="1"/>
      <c r="D56" s="37">
        <v>8718.4</v>
      </c>
      <c r="E56" s="37">
        <f>+D56*($E$8+1)</f>
        <v>9127.292959999999</v>
      </c>
      <c r="F56" s="31">
        <f>+E56*1.025</f>
        <v>9355.475283999998</v>
      </c>
      <c r="G56" s="31">
        <v>9355.48</v>
      </c>
      <c r="H56" s="38">
        <f>+G56*1.0167</f>
        <v>9511.716515999999</v>
      </c>
      <c r="I56" s="1"/>
      <c r="J56" s="32">
        <f>+H56*1.055</f>
        <v>10034.860924379998</v>
      </c>
      <c r="K56" s="1"/>
      <c r="L56" s="4">
        <f>+J56*(1+$L$8)</f>
        <v>10513.523790472926</v>
      </c>
      <c r="M56" s="1"/>
      <c r="N56" s="33">
        <f>+L56*(1+$N$8)</f>
        <v>11085.459484674653</v>
      </c>
      <c r="O56" s="4">
        <f>+N56</f>
        <v>11085.459484674653</v>
      </c>
      <c r="P56" s="1"/>
      <c r="Q56" s="5">
        <f>+O56*(1+$Q$8)</f>
        <v>11664.12046977467</v>
      </c>
      <c r="R56" s="1"/>
      <c r="S56" s="5">
        <f>+Q56*(1+$S$8)</f>
        <v>12645.07300128272</v>
      </c>
      <c r="T56" s="1"/>
      <c r="U56" s="1">
        <f>S56*1.0566</f>
        <v>13360.784133155323</v>
      </c>
      <c r="V56" s="1"/>
      <c r="W56" s="1">
        <f>U56*1.075</f>
        <v>14362.842943141972</v>
      </c>
      <c r="Y56" s="29">
        <v>17726.46431197706</v>
      </c>
      <c r="Z56" s="2">
        <f>Y56*$Z$4</f>
        <v>18586.197831107947</v>
      </c>
      <c r="AA56" s="2">
        <f>Z56*$AA$4</f>
        <v>19667.91454487843</v>
      </c>
      <c r="AB56" s="39">
        <f>AA56*$AB$10</f>
        <v>20635.575940486448</v>
      </c>
      <c r="AC56" s="40">
        <f>AB56*$AC$10</f>
        <v>22699.133534535093</v>
      </c>
      <c r="AD56" s="40">
        <f>AC56*$AD$10</f>
        <v>23039.620537553117</v>
      </c>
      <c r="AE56" s="40">
        <f>AD56*$AE$10</f>
        <v>24854.681843501552</v>
      </c>
      <c r="AF56" s="39">
        <f>AE56*1.0715</f>
        <v>26631.79159531191</v>
      </c>
    </row>
    <row r="57" spans="1:32" ht="12.75">
      <c r="A57" s="6" t="s">
        <v>74</v>
      </c>
      <c r="B57" s="1"/>
      <c r="C57" s="1"/>
      <c r="D57" s="37">
        <v>5713.62</v>
      </c>
      <c r="E57" s="37">
        <f>+D57*($E$8+1)</f>
        <v>5981.588777999999</v>
      </c>
      <c r="F57" s="31">
        <f>+E57*1.025</f>
        <v>6131.128497449999</v>
      </c>
      <c r="G57" s="31">
        <v>6131.13</v>
      </c>
      <c r="H57" s="38">
        <f>+G57*1.0167</f>
        <v>6233.5198709999995</v>
      </c>
      <c r="I57" s="1"/>
      <c r="J57" s="32">
        <f>+H57*1.055</f>
        <v>6576.363463904999</v>
      </c>
      <c r="K57" s="1"/>
      <c r="L57" s="4">
        <f>+J57*(1+$L$8)</f>
        <v>6890.056001133267</v>
      </c>
      <c r="M57" s="1"/>
      <c r="N57" s="33">
        <f>+L57*(1+$N$8)</f>
        <v>7264.875047594917</v>
      </c>
      <c r="O57" s="4">
        <f>+N57</f>
        <v>7264.875047594917</v>
      </c>
      <c r="P57" s="1"/>
      <c r="Q57" s="5">
        <f>+O57*(1+$Q$8)</f>
        <v>7644.101525079373</v>
      </c>
      <c r="R57" s="1"/>
      <c r="S57" s="5">
        <f>+Q57*(1+$S$8)</f>
        <v>8286.970463338548</v>
      </c>
      <c r="T57" s="1"/>
      <c r="U57" s="1">
        <f>S57*1.0566</f>
        <v>8756.01299156351</v>
      </c>
      <c r="V57" s="1"/>
      <c r="W57" s="1">
        <f>U57*1.075</f>
        <v>9412.713965930772</v>
      </c>
      <c r="Y57" s="29">
        <v>11617.069047990257</v>
      </c>
      <c r="Z57" s="2">
        <f>Y57*$Z$4</f>
        <v>12180.496896817784</v>
      </c>
      <c r="AA57" s="2">
        <f>Z57*$AA$4</f>
        <v>12889.40181621258</v>
      </c>
      <c r="AB57" s="39">
        <f>AA57*$AB$10</f>
        <v>13523.560385570237</v>
      </c>
      <c r="AC57" s="40">
        <f>AB57*$AC$10</f>
        <v>14875.916424127263</v>
      </c>
      <c r="AD57" s="40">
        <f>AC57*$AD$10</f>
        <v>15099.05517048917</v>
      </c>
      <c r="AE57" s="40">
        <f>AD57*$AE$10</f>
        <v>16288.558736820307</v>
      </c>
      <c r="AF57" s="39">
        <f>AE57*1.0715</f>
        <v>17453.190686502956</v>
      </c>
    </row>
    <row r="58" spans="1:32" ht="12.75">
      <c r="A58" s="41" t="s">
        <v>75</v>
      </c>
      <c r="B58" s="42"/>
      <c r="C58" s="42"/>
      <c r="D58" s="37"/>
      <c r="E58" s="37"/>
      <c r="F58" s="42"/>
      <c r="G58" s="43" t="s">
        <v>26</v>
      </c>
      <c r="H58" s="44"/>
      <c r="I58" s="42"/>
      <c r="J58" s="32"/>
      <c r="K58" s="42"/>
      <c r="L58" s="45"/>
      <c r="M58" s="42"/>
      <c r="N58" s="46"/>
      <c r="O58" s="45"/>
      <c r="P58" s="42"/>
      <c r="Q58" s="47"/>
      <c r="R58" s="42"/>
      <c r="S58" s="47"/>
      <c r="T58" s="42"/>
      <c r="U58" s="1">
        <f>S58*1.0566</f>
        <v>0</v>
      </c>
      <c r="V58" s="1"/>
      <c r="W58" s="1"/>
      <c r="Y58" s="29"/>
      <c r="AA58"/>
      <c r="AB58" s="39"/>
      <c r="AC58" s="40"/>
      <c r="AD58" s="40"/>
      <c r="AE58" s="40"/>
      <c r="AF58" s="39"/>
    </row>
    <row r="59" spans="1:32" ht="12.75">
      <c r="A59" s="6" t="s">
        <v>76</v>
      </c>
      <c r="B59" s="1"/>
      <c r="C59" s="1"/>
      <c r="D59" s="37">
        <v>4955.94</v>
      </c>
      <c r="E59" s="37">
        <f>+D59*($E$8+1)</f>
        <v>5188.373586</v>
      </c>
      <c r="F59" s="31">
        <f>+E59*1.025</f>
        <v>5318.082925649999</v>
      </c>
      <c r="G59" s="31">
        <v>5318.08</v>
      </c>
      <c r="H59" s="38">
        <f>+G59*1.0167</f>
        <v>5406.891936</v>
      </c>
      <c r="I59" s="1"/>
      <c r="J59" s="32">
        <f>+H59*1.055</f>
        <v>5704.270992479999</v>
      </c>
      <c r="K59" s="1"/>
      <c r="L59" s="4">
        <f>+J59*(1+$L$8)</f>
        <v>5976.364718821295</v>
      </c>
      <c r="M59" s="1"/>
      <c r="N59" s="33">
        <f>+L59*(1+$N$8)</f>
        <v>6301.478959525174</v>
      </c>
      <c r="O59" s="4">
        <f>+N59</f>
        <v>6301.478959525174</v>
      </c>
      <c r="P59" s="1"/>
      <c r="Q59" s="5">
        <v>6630.42</v>
      </c>
      <c r="R59" s="1"/>
      <c r="S59" s="5">
        <f>+Q59*(1+$S$8)</f>
        <v>7188.038322</v>
      </c>
      <c r="T59" s="1"/>
      <c r="U59" s="1">
        <f>S59*1.0566</f>
        <v>7594.8812910252</v>
      </c>
      <c r="V59" s="1"/>
      <c r="W59" s="1">
        <f>U59*1.075</f>
        <v>8164.49738785209</v>
      </c>
      <c r="Y59" s="29">
        <v>10076.533743627348</v>
      </c>
      <c r="Z59" s="2">
        <f>Y59*$Z$4</f>
        <v>10565.245630193274</v>
      </c>
      <c r="AA59" s="2">
        <f>Z59*$AA$4</f>
        <v>11180.142925870523</v>
      </c>
      <c r="AB59" s="39">
        <f>AA59*$AB$10</f>
        <v>11730.205957823351</v>
      </c>
      <c r="AC59" s="40">
        <f>AB59*$AC$10</f>
        <v>12903.226553605688</v>
      </c>
      <c r="AD59" s="40">
        <f>AC59*$AD$10</f>
        <v>13096.774951909772</v>
      </c>
      <c r="AE59" s="40">
        <f>AD59*$AE$10</f>
        <v>14128.538882621226</v>
      </c>
      <c r="AF59" s="39">
        <f>AE59*1.0715</f>
        <v>15138.729412728642</v>
      </c>
    </row>
    <row r="60" spans="1:32" ht="12.75">
      <c r="A60" s="6" t="s">
        <v>77</v>
      </c>
      <c r="B60" s="1"/>
      <c r="C60" s="1"/>
      <c r="D60" s="37">
        <v>5713.18</v>
      </c>
      <c r="E60" s="37">
        <f>+D60*($E$8+1)</f>
        <v>5981.128142</v>
      </c>
      <c r="F60" s="31">
        <f>+E60*1.025</f>
        <v>6130.656345549999</v>
      </c>
      <c r="G60" s="31">
        <v>6130.66</v>
      </c>
      <c r="H60" s="38">
        <f>+G60*1.0167</f>
        <v>6233.042022</v>
      </c>
      <c r="I60" s="1"/>
      <c r="J60" s="32">
        <f>+H60*1.055</f>
        <v>6575.859333209999</v>
      </c>
      <c r="K60" s="1"/>
      <c r="L60" s="4">
        <f>+J60*(1+$L$8)</f>
        <v>6889.527823404116</v>
      </c>
      <c r="M60" s="1"/>
      <c r="N60" s="33">
        <f>+L60*(1+$N$8)</f>
        <v>7264.3181369973</v>
      </c>
      <c r="O60" s="4">
        <f>+N60</f>
        <v>7264.3181369973</v>
      </c>
      <c r="P60" s="1"/>
      <c r="Q60" s="5">
        <f>+O60*(1+$Q$8)</f>
        <v>7643.515543748559</v>
      </c>
      <c r="R60" s="1"/>
      <c r="S60" s="5">
        <f>+Q60*(1+$S$8)</f>
        <v>8286.335200977814</v>
      </c>
      <c r="T60" s="1"/>
      <c r="U60" s="1">
        <f>S60*1.0566</f>
        <v>8755.341773353157</v>
      </c>
      <c r="V60" s="1"/>
      <c r="W60" s="1">
        <f>U60*1.075</f>
        <v>9411.992406354644</v>
      </c>
      <c r="Y60" s="29">
        <v>11616.178507021046</v>
      </c>
      <c r="Z60" s="2">
        <f>Y60*$Z$4</f>
        <v>12179.563164611567</v>
      </c>
      <c r="AA60" s="2">
        <f>Z60*$AA$4</f>
        <v>12888.41374079196</v>
      </c>
      <c r="AB60" s="39">
        <f>AA60*$AB$10</f>
        <v>13522.523696838924</v>
      </c>
      <c r="AC60" s="40">
        <f>AB60*$AC$10</f>
        <v>14874.776066522818</v>
      </c>
      <c r="AD60" s="40">
        <f>AC60*$AD$10</f>
        <v>15097.897707520659</v>
      </c>
      <c r="AE60" s="40">
        <f>AD60*$AE$10</f>
        <v>16287.310088919137</v>
      </c>
      <c r="AF60" s="39">
        <f>AE60*1.0715</f>
        <v>17451.852760276855</v>
      </c>
    </row>
    <row r="61" spans="1:32" ht="12.75">
      <c r="A61" s="6" t="s">
        <v>78</v>
      </c>
      <c r="B61" s="1"/>
      <c r="C61" s="1"/>
      <c r="D61" s="37">
        <v>7009</v>
      </c>
      <c r="E61" s="37">
        <f>+D61*($E$8+1)</f>
        <v>7337.7221</v>
      </c>
      <c r="F61" s="31">
        <f>+E61*1.025</f>
        <v>7521.1651525</v>
      </c>
      <c r="G61" s="31">
        <v>7521.17</v>
      </c>
      <c r="H61" s="38">
        <f>+G61*1.0167</f>
        <v>7646.773539</v>
      </c>
      <c r="I61" s="1"/>
      <c r="J61" s="32">
        <f>+H61*1.055</f>
        <v>8067.346083644999</v>
      </c>
      <c r="K61" s="1"/>
      <c r="L61" s="4">
        <f>+J61*(1+$L$8)</f>
        <v>8452.158491834867</v>
      </c>
      <c r="M61" s="1"/>
      <c r="N61" s="33">
        <f>+L61*(1+$N$8)</f>
        <v>8911.955913790684</v>
      </c>
      <c r="O61" s="4">
        <f>+N61</f>
        <v>8911.955913790684</v>
      </c>
      <c r="P61" s="1"/>
      <c r="Q61" s="5">
        <f>+O61*(1+$Q$8)</f>
        <v>9377.160012490558</v>
      </c>
      <c r="R61" s="1"/>
      <c r="S61" s="5">
        <f>+Q61*(1+$S$8)</f>
        <v>10165.779169541014</v>
      </c>
      <c r="T61" s="1"/>
      <c r="U61" s="1">
        <f>S61*1.0566</f>
        <v>10741.162270537036</v>
      </c>
      <c r="V61" s="1"/>
      <c r="W61" s="1">
        <f>U61*1.075</f>
        <v>11546.749440827312</v>
      </c>
      <c r="Y61" s="29">
        <v>14250.872385950532</v>
      </c>
      <c r="Z61" s="2">
        <f>Y61*$Z$4</f>
        <v>14942.039696669131</v>
      </c>
      <c r="AA61" s="2">
        <f>Z61*$AA$4</f>
        <v>15811.666407015275</v>
      </c>
      <c r="AB61" s="39">
        <f>AA61*$AB$10</f>
        <v>16589.600394240424</v>
      </c>
      <c r="AC61" s="40">
        <f>AB61*$AC$10</f>
        <v>18248.56043366447</v>
      </c>
      <c r="AD61" s="40">
        <f>AC61*$AD$10</f>
        <v>18522.288840169433</v>
      </c>
      <c r="AE61" s="40">
        <f>AD61*$AE$10</f>
        <v>19981.47475499798</v>
      </c>
      <c r="AF61" s="39">
        <f>AE61*1.0715</f>
        <v>21410.150199980333</v>
      </c>
    </row>
    <row r="62" spans="1:32" ht="12.75">
      <c r="A62" s="6" t="s">
        <v>79</v>
      </c>
      <c r="B62" s="1"/>
      <c r="C62" s="1"/>
      <c r="D62" s="37">
        <v>7866.45</v>
      </c>
      <c r="E62" s="37">
        <f>+D62*($E$8+1)</f>
        <v>8235.386504999999</v>
      </c>
      <c r="F62" s="31">
        <f>+E62*1.025</f>
        <v>8441.271167624998</v>
      </c>
      <c r="G62" s="31">
        <v>8441.27</v>
      </c>
      <c r="H62" s="38">
        <f>+G62*1.0167</f>
        <v>8582.239209</v>
      </c>
      <c r="I62" s="1"/>
      <c r="J62" s="32">
        <f>+H62*1.055</f>
        <v>9054.262365494998</v>
      </c>
      <c r="K62" s="1"/>
      <c r="L62" s="4">
        <f>+J62*(1+$L$8)</f>
        <v>9486.15068032911</v>
      </c>
      <c r="M62" s="1"/>
      <c r="N62" s="33">
        <f>+L62*(1+$N$8)</f>
        <v>10002.197277339013</v>
      </c>
      <c r="O62" s="4">
        <f>+N62</f>
        <v>10002.197277339013</v>
      </c>
      <c r="P62" s="1"/>
      <c r="Q62" s="5">
        <f>+O62*(1+$Q$8)</f>
        <v>10524.311975216111</v>
      </c>
      <c r="R62" s="1"/>
      <c r="S62" s="5">
        <f>+Q62*(1+$S$8)</f>
        <v>11409.406612331786</v>
      </c>
      <c r="T62" s="1"/>
      <c r="U62" s="1">
        <f>S62*1.0566</f>
        <v>12055.179026589765</v>
      </c>
      <c r="V62" s="1"/>
      <c r="W62" s="1">
        <f>U62*1.075</f>
        <v>12959.317453583997</v>
      </c>
      <c r="Y62" s="29">
        <v>15994.248440781506</v>
      </c>
      <c r="Z62" s="2">
        <f>Y62*$Z$4</f>
        <v>16769.96949015941</v>
      </c>
      <c r="AA62" s="2">
        <f>Z62*$AA$4</f>
        <v>17745.981714486687</v>
      </c>
      <c r="AB62" s="39">
        <f>AA62*$AB$10</f>
        <v>18619.08401483943</v>
      </c>
      <c r="AC62" s="40">
        <f>AB62*$AC$10</f>
        <v>20480.992416323377</v>
      </c>
      <c r="AD62" s="40">
        <f>AC62*$AD$10</f>
        <v>20788.207302568226</v>
      </c>
      <c r="AE62" s="40">
        <f>AD62*$AE$10</f>
        <v>22425.90227386455</v>
      </c>
      <c r="AF62" s="39">
        <f>AE62*1.0715</f>
        <v>24029.354286445865</v>
      </c>
    </row>
    <row r="63" spans="1:32" ht="12.75">
      <c r="A63" s="6" t="s">
        <v>80</v>
      </c>
      <c r="B63" s="1"/>
      <c r="C63" s="1"/>
      <c r="D63" s="37">
        <v>5713.18</v>
      </c>
      <c r="E63" s="37">
        <f>+D63*($E$8+1)</f>
        <v>5981.128142</v>
      </c>
      <c r="F63" s="31">
        <f>+E63*1.025</f>
        <v>6130.656345549999</v>
      </c>
      <c r="G63" s="31">
        <v>6130.66</v>
      </c>
      <c r="H63" s="38">
        <f>+G63*1.0167</f>
        <v>6233.042022</v>
      </c>
      <c r="I63" s="1"/>
      <c r="J63" s="32">
        <f>+H63*1.055</f>
        <v>6575.859333209999</v>
      </c>
      <c r="K63" s="1"/>
      <c r="L63" s="4">
        <f>+J63*(1+$L$8)</f>
        <v>6889.527823404116</v>
      </c>
      <c r="M63" s="1"/>
      <c r="N63" s="33">
        <f>+L63*(1+$N$8)</f>
        <v>7264.3181369973</v>
      </c>
      <c r="O63" s="4">
        <f>+N63</f>
        <v>7264.3181369973</v>
      </c>
      <c r="P63" s="1"/>
      <c r="Q63" s="5">
        <f>+O63*(1+$Q$8)</f>
        <v>7643.515543748559</v>
      </c>
      <c r="R63" s="1"/>
      <c r="S63" s="5">
        <f>+Q63*(1+$S$8)</f>
        <v>8286.335200977814</v>
      </c>
      <c r="T63" s="1"/>
      <c r="U63" s="1">
        <f>S63*1.0566</f>
        <v>8755.341773353157</v>
      </c>
      <c r="V63" s="1"/>
      <c r="W63" s="1">
        <f>U63*1.075</f>
        <v>9411.992406354644</v>
      </c>
      <c r="Y63" s="29">
        <v>11616.178507021046</v>
      </c>
      <c r="Z63" s="2">
        <f>Y63*$Z$4</f>
        <v>12179.563164611567</v>
      </c>
      <c r="AA63" s="2">
        <f>Z63*$AA$4</f>
        <v>12888.41374079196</v>
      </c>
      <c r="AB63" s="39">
        <f>AA63*$AB$10</f>
        <v>13522.523696838924</v>
      </c>
      <c r="AC63" s="40">
        <f>AB63*$AC$10</f>
        <v>14874.776066522818</v>
      </c>
      <c r="AD63" s="40">
        <f>AC63*$AD$10</f>
        <v>15097.897707520659</v>
      </c>
      <c r="AE63" s="40">
        <f>AD63*$AE$10</f>
        <v>16287.310088919137</v>
      </c>
      <c r="AF63" s="39">
        <f>AE63*1.0715</f>
        <v>17451.852760276855</v>
      </c>
    </row>
    <row r="64" spans="1:32" ht="12.75">
      <c r="A64" s="6" t="s">
        <v>81</v>
      </c>
      <c r="B64" s="1"/>
      <c r="C64" s="1"/>
      <c r="D64" s="37">
        <v>7009</v>
      </c>
      <c r="E64" s="37">
        <f>+D64*($E$8+1)</f>
        <v>7337.7221</v>
      </c>
      <c r="F64" s="31">
        <f>+E64*1.025</f>
        <v>7521.1651525</v>
      </c>
      <c r="G64" s="31">
        <v>7521.17</v>
      </c>
      <c r="H64" s="38">
        <f>+G64*1.0167</f>
        <v>7646.773539</v>
      </c>
      <c r="I64" s="1"/>
      <c r="J64" s="32">
        <f>+H64*1.055</f>
        <v>8067.346083644999</v>
      </c>
      <c r="K64" s="1"/>
      <c r="L64" s="4">
        <f>+J64*(1+$L$8)</f>
        <v>8452.158491834867</v>
      </c>
      <c r="M64" s="1"/>
      <c r="N64" s="33">
        <f>+L64*(1+$N$8)</f>
        <v>8911.955913790684</v>
      </c>
      <c r="O64" s="4">
        <f>+N64</f>
        <v>8911.955913790684</v>
      </c>
      <c r="P64" s="1"/>
      <c r="Q64" s="5">
        <f>+O64*(1+$Q$8)</f>
        <v>9377.160012490558</v>
      </c>
      <c r="R64" s="1"/>
      <c r="S64" s="5">
        <f>+Q64*(1+$S$8)</f>
        <v>10165.779169541014</v>
      </c>
      <c r="T64" s="1"/>
      <c r="U64" s="1">
        <f>S64*1.0566</f>
        <v>10741.162270537036</v>
      </c>
      <c r="V64" s="1"/>
      <c r="W64" s="1">
        <f>U64*1.075</f>
        <v>11546.749440827312</v>
      </c>
      <c r="Y64" s="29">
        <v>14250.872385950532</v>
      </c>
      <c r="Z64" s="2">
        <f>Y64*$Z$4</f>
        <v>14942.039696669131</v>
      </c>
      <c r="AA64" s="2">
        <f>Z64*$AA$4</f>
        <v>15811.666407015275</v>
      </c>
      <c r="AB64" s="39">
        <f>AA64*$AB$10</f>
        <v>16589.600394240424</v>
      </c>
      <c r="AC64" s="40">
        <f>AB64*$AC$10</f>
        <v>18248.56043366447</v>
      </c>
      <c r="AD64" s="40">
        <f>AC64*$AD$10</f>
        <v>18522.288840169433</v>
      </c>
      <c r="AE64" s="40">
        <f>AD64*$AE$10</f>
        <v>19981.47475499798</v>
      </c>
      <c r="AF64" s="39">
        <f>AE64*1.0715</f>
        <v>21410.150199980333</v>
      </c>
    </row>
  </sheetData>
  <sheetProtection selectLockedCells="1" selectUnlockedCells="1"/>
  <mergeCells count="1">
    <mergeCell ref="A3:C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0"/>
  <headerFooter alignWithMargins="0">
    <oddHeader>&amp;C&amp;"Times New Roman,Predeterminado"&amp;12&amp;A</oddHeader>
    <oddFooter>&amp;C&amp;"Times New Roman,Predeterminado"&amp;12Página 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7"/>
  <sheetViews>
    <sheetView workbookViewId="0" topLeftCell="A58">
      <selection activeCell="F16" activeCellId="1" sqref="A1:C64 F16"/>
    </sheetView>
  </sheetViews>
  <sheetFormatPr defaultColWidth="12.57421875" defaultRowHeight="12.75"/>
  <cols>
    <col min="1" max="2" width="11.57421875" style="0" customWidth="1"/>
    <col min="3" max="3" width="15.421875" style="0" customWidth="1"/>
    <col min="4" max="4" width="11.57421875" style="0" customWidth="1"/>
    <col min="5" max="5" width="13.00390625" style="0" customWidth="1"/>
    <col min="6" max="16384" width="11.57421875" style="0" customWidth="1"/>
  </cols>
  <sheetData>
    <row r="3" spans="1:3" ht="12.75" customHeight="1">
      <c r="A3" s="7" t="s">
        <v>82</v>
      </c>
      <c r="B3" s="7"/>
      <c r="C3" s="7"/>
    </row>
    <row r="4" spans="1:3" ht="12.75">
      <c r="A4" s="7"/>
      <c r="B4" s="7"/>
      <c r="C4" s="7"/>
    </row>
    <row r="5" spans="1:3" ht="12.75">
      <c r="A5" s="7"/>
      <c r="B5" s="7"/>
      <c r="C5" s="7"/>
    </row>
    <row r="6" spans="4:5" ht="12.75">
      <c r="D6" s="14">
        <v>40848</v>
      </c>
      <c r="E6" s="14">
        <v>40909</v>
      </c>
    </row>
    <row r="7" ht="12.75">
      <c r="E7" s="20">
        <v>0.07878</v>
      </c>
    </row>
    <row r="8" spans="1:5" ht="12.75">
      <c r="A8" t="s">
        <v>83</v>
      </c>
      <c r="D8" s="2" t="s">
        <v>22</v>
      </c>
      <c r="E8" s="2" t="s">
        <v>22</v>
      </c>
    </row>
    <row r="9" ht="12.75">
      <c r="E9" s="8">
        <v>1.07878</v>
      </c>
    </row>
    <row r="10" spans="1:5" ht="12.75">
      <c r="A10" t="s">
        <v>84</v>
      </c>
      <c r="D10" s="48">
        <v>66.94</v>
      </c>
      <c r="E10" s="35">
        <f>D10*$E$9</f>
        <v>72.2135332</v>
      </c>
    </row>
    <row r="11" spans="1:5" ht="12.75">
      <c r="A11" t="s">
        <v>85</v>
      </c>
      <c r="D11" s="48">
        <v>73.68</v>
      </c>
      <c r="E11" s="35">
        <f>D11*$E$9</f>
        <v>79.48451040000002</v>
      </c>
    </row>
    <row r="12" spans="1:5" ht="12.75">
      <c r="A12" t="s">
        <v>86</v>
      </c>
      <c r="D12" s="48">
        <v>83.72</v>
      </c>
      <c r="E12" s="35">
        <f>D12*$E$9</f>
        <v>90.3154616</v>
      </c>
    </row>
    <row r="13" spans="1:5" ht="12.75">
      <c r="A13" t="s">
        <v>87</v>
      </c>
      <c r="D13" s="48">
        <v>89.93</v>
      </c>
      <c r="E13" s="35">
        <f>D13*$E$9</f>
        <v>97.01468540000002</v>
      </c>
    </row>
    <row r="14" spans="1:5" ht="12.75">
      <c r="A14" t="s">
        <v>88</v>
      </c>
      <c r="D14" s="48">
        <v>97.79</v>
      </c>
      <c r="E14" s="35">
        <f>D14*$E$9</f>
        <v>105.49389620000001</v>
      </c>
    </row>
    <row r="15" spans="1:5" ht="12.75">
      <c r="A15" t="s">
        <v>89</v>
      </c>
      <c r="D15" s="48">
        <v>105.56</v>
      </c>
      <c r="E15" s="35">
        <f>D15*$E$9</f>
        <v>113.87601680000002</v>
      </c>
    </row>
    <row r="16" spans="1:5" ht="12.75">
      <c r="A16" t="s">
        <v>90</v>
      </c>
      <c r="D16" s="48">
        <v>121.8</v>
      </c>
      <c r="E16" s="35">
        <f>D16*$E$9</f>
        <v>131.395404</v>
      </c>
    </row>
    <row r="17" spans="1:5" ht="12.75">
      <c r="A17" t="s">
        <v>91</v>
      </c>
      <c r="D17" s="48">
        <v>140.07</v>
      </c>
      <c r="E17" s="35">
        <f>D17*$E$9</f>
        <v>151.1047146</v>
      </c>
    </row>
    <row r="21" spans="1:3" ht="12.75" customHeight="1">
      <c r="A21" s="7" t="s">
        <v>92</v>
      </c>
      <c r="B21" s="7"/>
      <c r="C21" s="7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4:5" ht="12.75">
      <c r="D24" s="14">
        <v>40848</v>
      </c>
      <c r="E24" s="14">
        <v>40909</v>
      </c>
    </row>
    <row r="25" ht="12.75">
      <c r="E25" s="20">
        <v>0.07878</v>
      </c>
    </row>
    <row r="26" spans="4:5" ht="12.75">
      <c r="D26" s="2" t="s">
        <v>22</v>
      </c>
      <c r="E26" s="2" t="s">
        <v>22</v>
      </c>
    </row>
    <row r="27" ht="12.75">
      <c r="E27" s="8">
        <v>1.07878</v>
      </c>
    </row>
    <row r="28" spans="1:5" ht="12.75">
      <c r="A28" t="s">
        <v>93</v>
      </c>
      <c r="D28" s="48">
        <v>83.14</v>
      </c>
      <c r="E28" s="35">
        <f>D28*$E$27</f>
        <v>89.6897692</v>
      </c>
    </row>
    <row r="29" spans="1:5" ht="12.75">
      <c r="A29" t="s">
        <v>94</v>
      </c>
      <c r="D29" s="48">
        <v>89.39</v>
      </c>
      <c r="E29" s="35">
        <f>D29*$E$27</f>
        <v>96.43214420000001</v>
      </c>
    </row>
    <row r="30" spans="1:5" ht="12.75">
      <c r="A30" t="s">
        <v>95</v>
      </c>
      <c r="D30" s="48">
        <v>121.09</v>
      </c>
      <c r="E30" s="35">
        <f>D30*$E$27</f>
        <v>130.62947020000001</v>
      </c>
    </row>
    <row r="31" spans="1:5" ht="12.75">
      <c r="A31" t="s">
        <v>96</v>
      </c>
      <c r="D31" s="48">
        <v>138.07</v>
      </c>
      <c r="E31" s="35">
        <f>D31*$E$27</f>
        <v>148.9471546</v>
      </c>
    </row>
    <row r="32" spans="1:5" ht="12.75">
      <c r="A32" t="s">
        <v>97</v>
      </c>
      <c r="D32" s="48">
        <v>161.87</v>
      </c>
      <c r="E32" s="35">
        <f>D32*$E$27</f>
        <v>174.62211860000002</v>
      </c>
    </row>
    <row r="35" spans="1:5" ht="12.75" customHeight="1">
      <c r="A35" s="49" t="s">
        <v>98</v>
      </c>
      <c r="B35" s="49"/>
      <c r="C35" s="49"/>
      <c r="D35" s="49"/>
      <c r="E35" s="49"/>
    </row>
    <row r="36" spans="1:5" ht="12.75">
      <c r="A36" s="49"/>
      <c r="B36" s="49"/>
      <c r="C36" s="49"/>
      <c r="D36" s="49"/>
      <c r="E36" s="49"/>
    </row>
    <row r="37" spans="4:5" ht="12.75">
      <c r="D37" s="14">
        <v>40848</v>
      </c>
      <c r="E37" s="14">
        <v>40909</v>
      </c>
    </row>
    <row r="38" ht="12.75">
      <c r="E38" s="20">
        <v>0.07878</v>
      </c>
    </row>
    <row r="39" spans="4:5" ht="12.75">
      <c r="D39" s="2" t="s">
        <v>22</v>
      </c>
      <c r="E39" s="2" t="s">
        <v>22</v>
      </c>
    </row>
    <row r="40" ht="12.75">
      <c r="E40" s="8">
        <v>1.07878</v>
      </c>
    </row>
    <row r="41" spans="1:5" ht="12.75">
      <c r="A41" t="s">
        <v>93</v>
      </c>
      <c r="D41" s="48">
        <v>73.68</v>
      </c>
      <c r="E41" s="35">
        <f>D41*$E$40</f>
        <v>79.48451040000002</v>
      </c>
    </row>
    <row r="42" spans="1:5" ht="12.75">
      <c r="A42" t="s">
        <v>94</v>
      </c>
      <c r="D42" s="48">
        <v>83.72</v>
      </c>
      <c r="E42" s="35">
        <f>D42*$E$40</f>
        <v>90.3154616</v>
      </c>
    </row>
    <row r="43" spans="1:5" ht="12.75">
      <c r="A43" t="s">
        <v>95</v>
      </c>
      <c r="D43" s="48">
        <v>97.79</v>
      </c>
      <c r="E43" s="35">
        <f>D43*$E$40</f>
        <v>105.49389620000001</v>
      </c>
    </row>
    <row r="44" spans="1:5" ht="12.75">
      <c r="A44" t="s">
        <v>96</v>
      </c>
      <c r="D44" s="48">
        <v>105.56</v>
      </c>
      <c r="E44" s="35">
        <f>D44*$E$40</f>
        <v>113.87601680000002</v>
      </c>
    </row>
    <row r="45" spans="1:5" ht="12.75">
      <c r="A45" t="s">
        <v>97</v>
      </c>
      <c r="D45" s="48">
        <v>121.8</v>
      </c>
      <c r="E45" s="35">
        <f>D45*$E$40</f>
        <v>131.395404</v>
      </c>
    </row>
    <row r="47" ht="12.75">
      <c r="A47" s="12" t="s">
        <v>99</v>
      </c>
    </row>
    <row r="48" spans="1:5" ht="12.75">
      <c r="A48" s="12"/>
      <c r="E48" s="2" t="s">
        <v>100</v>
      </c>
    </row>
    <row r="49" spans="1:5" ht="12.75">
      <c r="A49" s="12"/>
      <c r="E49" s="2" t="s">
        <v>101</v>
      </c>
    </row>
    <row r="50" spans="1:5" ht="12.75">
      <c r="A50" s="12"/>
      <c r="E50" s="2">
        <v>1.1</v>
      </c>
    </row>
    <row r="51" spans="1:5" ht="12.75">
      <c r="A51" s="12"/>
      <c r="E51" s="2">
        <v>1.011</v>
      </c>
    </row>
    <row r="52" spans="4:5" ht="12.75">
      <c r="D52" s="48" t="s">
        <v>29</v>
      </c>
      <c r="E52" s="2" t="s">
        <v>29</v>
      </c>
    </row>
    <row r="53" spans="1:5" ht="12.75">
      <c r="A53" t="s">
        <v>102</v>
      </c>
      <c r="D53" s="48">
        <v>164</v>
      </c>
      <c r="E53" s="39">
        <f>D53*$E$51</f>
        <v>165.80399999999997</v>
      </c>
    </row>
    <row r="54" spans="1:5" ht="12.75">
      <c r="A54" t="s">
        <v>103</v>
      </c>
      <c r="D54" s="48">
        <v>273</v>
      </c>
      <c r="E54" s="39">
        <f>D54*$E$51</f>
        <v>276.003</v>
      </c>
    </row>
    <row r="55" spans="1:5" ht="12.75" customHeight="1">
      <c r="A55" s="50" t="s">
        <v>104</v>
      </c>
      <c r="B55" s="50"/>
      <c r="C55" s="50"/>
      <c r="D55" s="50"/>
      <c r="E55" s="50"/>
    </row>
    <row r="56" spans="1:5" ht="12.75">
      <c r="A56" s="50"/>
      <c r="B56" s="50"/>
      <c r="C56" s="50"/>
      <c r="D56" s="50"/>
      <c r="E56" s="50"/>
    </row>
    <row r="57" spans="1:5" ht="12.75">
      <c r="A57" s="50"/>
      <c r="B57" s="50"/>
      <c r="C57" s="50"/>
      <c r="D57" s="50"/>
      <c r="E57" s="50"/>
    </row>
    <row r="58" spans="1:5" ht="12.75">
      <c r="A58" s="50"/>
      <c r="B58" s="50"/>
      <c r="C58" s="50"/>
      <c r="D58" s="50"/>
      <c r="E58" s="50"/>
    </row>
    <row r="61" ht="12.75">
      <c r="A61" s="12" t="s">
        <v>105</v>
      </c>
    </row>
    <row r="62" spans="1:5" ht="12.75">
      <c r="A62" s="12"/>
      <c r="D62" s="14">
        <v>40848</v>
      </c>
      <c r="E62" s="14">
        <v>40909</v>
      </c>
    </row>
    <row r="63" spans="1:5" ht="12.75">
      <c r="A63" s="12"/>
      <c r="E63" s="20">
        <v>0.07878</v>
      </c>
    </row>
    <row r="64" spans="1:5" ht="12.75">
      <c r="A64" s="12"/>
      <c r="D64" s="2" t="s">
        <v>22</v>
      </c>
      <c r="E64" s="2" t="s">
        <v>22</v>
      </c>
    </row>
    <row r="65" spans="1:5" ht="12.75">
      <c r="A65" s="12"/>
      <c r="D65" s="2"/>
      <c r="E65" s="8">
        <v>1.07878</v>
      </c>
    </row>
    <row r="66" spans="1:5" ht="12.75">
      <c r="A66" t="s">
        <v>93</v>
      </c>
      <c r="D66" s="48">
        <v>13.34</v>
      </c>
      <c r="E66" s="35">
        <f>D66*$E$65</f>
        <v>14.390925200000002</v>
      </c>
    </row>
    <row r="67" spans="1:5" ht="12.75">
      <c r="A67" t="s">
        <v>94</v>
      </c>
      <c r="D67" s="48">
        <v>14.33</v>
      </c>
      <c r="E67" s="35">
        <f>D67*$E$65</f>
        <v>15.4589174</v>
      </c>
    </row>
    <row r="68" spans="1:5" ht="12.75">
      <c r="A68" t="s">
        <v>95</v>
      </c>
      <c r="D68" s="48">
        <v>19.44</v>
      </c>
      <c r="E68" s="35">
        <f>D68*$E$65</f>
        <v>20.9714832</v>
      </c>
    </row>
    <row r="69" spans="1:5" ht="12.75">
      <c r="A69" t="s">
        <v>96</v>
      </c>
      <c r="D69" s="48">
        <v>22.26</v>
      </c>
      <c r="E69" s="35">
        <f>D69*$E$65</f>
        <v>24.013642800000003</v>
      </c>
    </row>
    <row r="70" spans="1:5" ht="12.75">
      <c r="A70" t="s">
        <v>97</v>
      </c>
      <c r="D70" s="48">
        <v>26.03</v>
      </c>
      <c r="E70" s="35">
        <f>D70*$E$65</f>
        <v>28.080643400000003</v>
      </c>
    </row>
    <row r="72" ht="12.75">
      <c r="A72" s="51" t="s">
        <v>106</v>
      </c>
    </row>
    <row r="73" spans="4:5" ht="12.75">
      <c r="D73" s="14">
        <v>40848</v>
      </c>
      <c r="E73" s="14">
        <v>40909</v>
      </c>
    </row>
    <row r="74" ht="12.75">
      <c r="E74" s="20">
        <v>0.07878</v>
      </c>
    </row>
    <row r="75" spans="4:5" ht="12.75">
      <c r="D75" s="2" t="s">
        <v>22</v>
      </c>
      <c r="E75" s="2" t="s">
        <v>22</v>
      </c>
    </row>
    <row r="76" spans="4:5" ht="12.75">
      <c r="D76" s="2"/>
      <c r="E76" s="8">
        <v>1.07878</v>
      </c>
    </row>
    <row r="77" spans="4:5" ht="12.75">
      <c r="D77" s="48">
        <v>6.14</v>
      </c>
      <c r="E77" s="35">
        <f>D77*E76</f>
        <v>6.6237092</v>
      </c>
    </row>
  </sheetData>
  <sheetProtection selectLockedCells="1" selectUnlockedCells="1"/>
  <mergeCells count="4">
    <mergeCell ref="A3:C5"/>
    <mergeCell ref="A21:C23"/>
    <mergeCell ref="A35:E36"/>
    <mergeCell ref="A55:E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Consejo 08</cp:lastModifiedBy>
  <cp:lastPrinted>2012-07-23T10:35:16Z</cp:lastPrinted>
  <dcterms:modified xsi:type="dcterms:W3CDTF">2012-07-23T10:35:20Z</dcterms:modified>
  <cp:category/>
  <cp:version/>
  <cp:contentType/>
  <cp:contentStatus/>
  <cp:revision>4</cp:revision>
</cp:coreProperties>
</file>