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drawings/drawing26.xml" ContentType="application/vnd.openxmlformats-officedocument.drawing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425" yWindow="465" windowWidth="19440" windowHeight="10920" firstSheet="14" activeTab="25"/>
  </bookViews>
  <sheets>
    <sheet name="TR301" sheetId="1" r:id="rId1"/>
    <sheet name="TR302" sheetId="2" r:id="rId2"/>
    <sheet name="TR303" sheetId="3" r:id="rId3"/>
    <sheet name="TR304" sheetId="4" r:id="rId4"/>
    <sheet name="TR305" sheetId="5" r:id="rId5"/>
    <sheet name="TR306" sheetId="6" r:id="rId6"/>
    <sheet name="TR307" sheetId="7" r:id="rId7"/>
    <sheet name="TR308" sheetId="8" r:id="rId8"/>
    <sheet name="TR309" sheetId="9" r:id="rId9"/>
    <sheet name="TR310" sheetId="10" r:id="rId10"/>
    <sheet name="TR311" sheetId="11" r:id="rId11"/>
    <sheet name="TR312" sheetId="12" r:id="rId12"/>
    <sheet name="TR313" sheetId="13" r:id="rId13"/>
    <sheet name="TR314" sheetId="14" r:id="rId14"/>
    <sheet name="TR315" sheetId="15" r:id="rId15"/>
    <sheet name="TR316" sheetId="16" r:id="rId16"/>
    <sheet name="TR317" sheetId="17" r:id="rId17"/>
    <sheet name="TR318" sheetId="18" r:id="rId18"/>
    <sheet name="TR319" sheetId="19" r:id="rId19"/>
    <sheet name="TR320" sheetId="20" r:id="rId20"/>
    <sheet name="TR321" sheetId="21" r:id="rId21"/>
    <sheet name="TR322" sheetId="22" r:id="rId22"/>
    <sheet name="TR323" sheetId="23" r:id="rId23"/>
    <sheet name="TR324" sheetId="24" r:id="rId24"/>
    <sheet name="TR325" sheetId="25" r:id="rId25"/>
    <sheet name="TR326" sheetId="26" r:id="rId26"/>
  </sheets>
  <definedNames>
    <definedName name="_xlnm.Print_Area" localSheetId="0">'TR301'!$A$1:$G$28</definedName>
  </definedNames>
  <calcPr calcId="144525"/>
</workbook>
</file>

<file path=xl/calcChain.xml><?xml version="1.0" encoding="utf-8"?>
<calcChain xmlns="http://schemas.openxmlformats.org/spreadsheetml/2006/main">
  <c r="F26" i="24" l="1"/>
  <c r="E26" i="24"/>
  <c r="F25" i="24"/>
  <c r="E25" i="24"/>
  <c r="F24" i="24"/>
  <c r="E24" i="24"/>
  <c r="F23" i="24"/>
  <c r="E23" i="24"/>
  <c r="F22" i="24"/>
  <c r="E22" i="24"/>
  <c r="L21" i="24"/>
  <c r="F21" i="24"/>
  <c r="E21" i="24"/>
  <c r="F20" i="24"/>
  <c r="E20" i="24"/>
  <c r="F19" i="24"/>
  <c r="E19" i="24"/>
  <c r="F18" i="24"/>
  <c r="E18" i="24"/>
  <c r="F17" i="24"/>
  <c r="E17" i="24"/>
  <c r="F16" i="24"/>
  <c r="E16" i="24"/>
  <c r="K15" i="24"/>
  <c r="F15" i="24"/>
  <c r="E15" i="24"/>
  <c r="K14" i="24"/>
  <c r="K13" i="24"/>
  <c r="K12" i="24"/>
  <c r="K11" i="24"/>
  <c r="K10" i="24"/>
  <c r="F26" i="23"/>
  <c r="E26" i="23"/>
  <c r="F25" i="23"/>
  <c r="E25" i="23"/>
  <c r="F24" i="23"/>
  <c r="E24" i="23"/>
  <c r="F23" i="23"/>
  <c r="E23" i="23"/>
  <c r="F22" i="23"/>
  <c r="E22" i="23"/>
  <c r="L21" i="23"/>
  <c r="F21" i="23"/>
  <c r="E21" i="23"/>
  <c r="F20" i="23"/>
  <c r="E20" i="23"/>
  <c r="F19" i="23"/>
  <c r="E19" i="23"/>
  <c r="F18" i="23"/>
  <c r="E18" i="23"/>
  <c r="F17" i="23"/>
  <c r="E17" i="23"/>
  <c r="F16" i="23"/>
  <c r="E16" i="23"/>
  <c r="K15" i="23"/>
  <c r="F15" i="23"/>
  <c r="E15" i="23"/>
  <c r="K14" i="23"/>
  <c r="K13" i="23"/>
  <c r="K12" i="23"/>
  <c r="K11" i="23"/>
  <c r="K10" i="23"/>
  <c r="K15" i="22"/>
  <c r="F26" i="22"/>
  <c r="E26" i="22"/>
  <c r="F25" i="22"/>
  <c r="E25" i="22"/>
  <c r="F24" i="22"/>
  <c r="E24" i="22"/>
  <c r="F23" i="22"/>
  <c r="E23" i="22"/>
  <c r="F22" i="22"/>
  <c r="E22" i="22"/>
  <c r="L21" i="22"/>
  <c r="F21" i="22"/>
  <c r="E21" i="22"/>
  <c r="F20" i="22"/>
  <c r="E20" i="22"/>
  <c r="F19" i="22"/>
  <c r="E19" i="22"/>
  <c r="F18" i="22"/>
  <c r="E18" i="22"/>
  <c r="F17" i="22"/>
  <c r="E17" i="22"/>
  <c r="F16" i="22"/>
  <c r="E16" i="22"/>
  <c r="F15" i="22"/>
  <c r="E15" i="22"/>
  <c r="K14" i="22"/>
  <c r="K13" i="22"/>
  <c r="K12" i="22"/>
  <c r="K11" i="22"/>
  <c r="K10" i="22"/>
  <c r="F26" i="26"/>
  <c r="E26" i="26"/>
  <c r="F25" i="26"/>
  <c r="E25" i="26"/>
  <c r="F24" i="26"/>
  <c r="E24" i="26"/>
  <c r="F23" i="26"/>
  <c r="E23" i="26"/>
  <c r="F22" i="26"/>
  <c r="E22" i="26"/>
  <c r="L21" i="26"/>
  <c r="F21" i="26"/>
  <c r="E21" i="26"/>
  <c r="F20" i="26"/>
  <c r="E20" i="26"/>
  <c r="F19" i="26"/>
  <c r="E19" i="26"/>
  <c r="F18" i="26"/>
  <c r="E18" i="26"/>
  <c r="F17" i="26"/>
  <c r="E17" i="26"/>
  <c r="F16" i="26"/>
  <c r="E16" i="26"/>
  <c r="F15" i="26"/>
  <c r="E15" i="26"/>
  <c r="K14" i="26"/>
  <c r="K13" i="26"/>
  <c r="K12" i="26"/>
  <c r="K11" i="26"/>
  <c r="K10" i="26"/>
  <c r="F26" i="25"/>
  <c r="E26" i="25"/>
  <c r="F25" i="25"/>
  <c r="E25" i="25"/>
  <c r="F24" i="25"/>
  <c r="E24" i="25"/>
  <c r="F23" i="25"/>
  <c r="E23" i="25"/>
  <c r="F22" i="25"/>
  <c r="E22" i="25"/>
  <c r="L21" i="25"/>
  <c r="F21" i="25"/>
  <c r="E21" i="25"/>
  <c r="F20" i="25"/>
  <c r="E20" i="25"/>
  <c r="F19" i="25"/>
  <c r="E19" i="25"/>
  <c r="F18" i="25"/>
  <c r="E18" i="25"/>
  <c r="F17" i="25"/>
  <c r="E17" i="25"/>
  <c r="F16" i="25"/>
  <c r="E16" i="25"/>
  <c r="F15" i="25"/>
  <c r="E15" i="25"/>
  <c r="K14" i="25"/>
  <c r="K13" i="25"/>
  <c r="K12" i="25"/>
  <c r="K11" i="25"/>
  <c r="K10" i="25"/>
  <c r="F26" i="21"/>
  <c r="E26" i="21"/>
  <c r="F25" i="21"/>
  <c r="E25" i="21"/>
  <c r="F24" i="21"/>
  <c r="E24" i="21"/>
  <c r="F23" i="21"/>
  <c r="E23" i="21"/>
  <c r="F22" i="21"/>
  <c r="E22" i="21"/>
  <c r="L21" i="21"/>
  <c r="F21" i="21"/>
  <c r="E21" i="21"/>
  <c r="F20" i="21"/>
  <c r="E20" i="21"/>
  <c r="F19" i="21"/>
  <c r="E19" i="21"/>
  <c r="F18" i="21"/>
  <c r="E18" i="21"/>
  <c r="F17" i="21"/>
  <c r="E17" i="21"/>
  <c r="F16" i="21"/>
  <c r="E16" i="21"/>
  <c r="F15" i="21"/>
  <c r="E15" i="21"/>
  <c r="K14" i="21"/>
  <c r="K13" i="21"/>
  <c r="K12" i="21"/>
  <c r="K11" i="21"/>
  <c r="K10" i="21"/>
  <c r="F26" i="19"/>
  <c r="E26" i="19"/>
  <c r="F25" i="19"/>
  <c r="E25" i="19"/>
  <c r="F24" i="19"/>
  <c r="E24" i="19"/>
  <c r="F23" i="19"/>
  <c r="E23" i="19"/>
  <c r="F22" i="19"/>
  <c r="E22" i="19"/>
  <c r="L21" i="19"/>
  <c r="F21" i="19"/>
  <c r="E21" i="19"/>
  <c r="F20" i="19"/>
  <c r="E20" i="19"/>
  <c r="F19" i="19"/>
  <c r="E19" i="19"/>
  <c r="F18" i="19"/>
  <c r="E18" i="19"/>
  <c r="F17" i="19"/>
  <c r="E17" i="19"/>
  <c r="F16" i="19"/>
  <c r="E16" i="19"/>
  <c r="F15" i="19"/>
  <c r="E15" i="19"/>
  <c r="K10" i="19"/>
  <c r="K17" i="17"/>
  <c r="K16" i="17"/>
  <c r="K15" i="17"/>
  <c r="K14" i="17"/>
  <c r="F26" i="17"/>
  <c r="E26" i="17"/>
  <c r="F25" i="17"/>
  <c r="E25" i="17"/>
  <c r="F24" i="17"/>
  <c r="E24" i="17"/>
  <c r="F23" i="17"/>
  <c r="E23" i="17"/>
  <c r="F22" i="17"/>
  <c r="E22" i="17"/>
  <c r="L21" i="17"/>
  <c r="F21" i="17"/>
  <c r="E21" i="17"/>
  <c r="F20" i="17"/>
  <c r="E20" i="17"/>
  <c r="F19" i="17"/>
  <c r="E19" i="17"/>
  <c r="F18" i="17"/>
  <c r="E18" i="17"/>
  <c r="F17" i="17"/>
  <c r="E17" i="17"/>
  <c r="F16" i="17"/>
  <c r="E16" i="17"/>
  <c r="F15" i="17"/>
  <c r="E15" i="17"/>
  <c r="K13" i="17"/>
  <c r="K12" i="17"/>
  <c r="K11" i="17"/>
  <c r="K10" i="17"/>
  <c r="F26" i="16"/>
  <c r="E26" i="16"/>
  <c r="F25" i="16"/>
  <c r="E25" i="16"/>
  <c r="F24" i="16"/>
  <c r="E24" i="16"/>
  <c r="F23" i="16"/>
  <c r="E23" i="16"/>
  <c r="F22" i="16"/>
  <c r="E22" i="16"/>
  <c r="L21" i="16"/>
  <c r="F21" i="16"/>
  <c r="E21" i="16"/>
  <c r="F20" i="16"/>
  <c r="E20" i="16"/>
  <c r="F19" i="16"/>
  <c r="E19" i="16"/>
  <c r="F18" i="16"/>
  <c r="E18" i="16"/>
  <c r="F17" i="16"/>
  <c r="E17" i="16"/>
  <c r="F16" i="16"/>
  <c r="E16" i="16"/>
  <c r="F15" i="16"/>
  <c r="E15" i="16"/>
  <c r="K13" i="16"/>
  <c r="K12" i="16"/>
  <c r="K11" i="16"/>
  <c r="K10" i="16"/>
  <c r="K14" i="15"/>
  <c r="F26" i="15"/>
  <c r="E26" i="15"/>
  <c r="F25" i="15"/>
  <c r="E25" i="15"/>
  <c r="F24" i="15"/>
  <c r="E24" i="15"/>
  <c r="F23" i="15"/>
  <c r="E23" i="15"/>
  <c r="F22" i="15"/>
  <c r="E22" i="15"/>
  <c r="L21" i="15"/>
  <c r="F21" i="15"/>
  <c r="E21" i="15"/>
  <c r="F20" i="15"/>
  <c r="E20" i="15"/>
  <c r="F19" i="15"/>
  <c r="E19" i="15"/>
  <c r="F18" i="15"/>
  <c r="E18" i="15"/>
  <c r="F17" i="15"/>
  <c r="E17" i="15"/>
  <c r="F16" i="15"/>
  <c r="E16" i="15"/>
  <c r="F15" i="15"/>
  <c r="E15" i="15"/>
  <c r="K13" i="15"/>
  <c r="K12" i="15"/>
  <c r="K11" i="15"/>
  <c r="K10" i="15"/>
  <c r="K17" i="20" l="1"/>
  <c r="K16" i="20"/>
  <c r="F26" i="20"/>
  <c r="E26" i="20"/>
  <c r="F25" i="20"/>
  <c r="E25" i="20"/>
  <c r="F24" i="20"/>
  <c r="E24" i="20"/>
  <c r="F23" i="20"/>
  <c r="E23" i="20"/>
  <c r="F22" i="20"/>
  <c r="E22" i="20"/>
  <c r="L21" i="20"/>
  <c r="F21" i="20"/>
  <c r="E21" i="20"/>
  <c r="F20" i="20"/>
  <c r="E20" i="20"/>
  <c r="F19" i="20"/>
  <c r="E19" i="20"/>
  <c r="F18" i="20"/>
  <c r="E18" i="20"/>
  <c r="F17" i="20"/>
  <c r="E17" i="20"/>
  <c r="F16" i="20"/>
  <c r="E16" i="20"/>
  <c r="K15" i="20"/>
  <c r="F15" i="20"/>
  <c r="E15" i="20"/>
  <c r="K14" i="20"/>
  <c r="K13" i="20"/>
  <c r="K12" i="20"/>
  <c r="K11" i="20"/>
  <c r="K10" i="20"/>
  <c r="K15" i="18"/>
  <c r="K14" i="18"/>
  <c r="F26" i="18"/>
  <c r="E26" i="18"/>
  <c r="F25" i="18"/>
  <c r="E25" i="18"/>
  <c r="F24" i="18"/>
  <c r="E24" i="18"/>
  <c r="F23" i="18"/>
  <c r="E23" i="18"/>
  <c r="F22" i="18"/>
  <c r="E22" i="18"/>
  <c r="L21" i="18"/>
  <c r="F21" i="18"/>
  <c r="E21" i="18"/>
  <c r="F20" i="18"/>
  <c r="E20" i="18"/>
  <c r="F19" i="18"/>
  <c r="E19" i="18"/>
  <c r="F18" i="18"/>
  <c r="E18" i="18"/>
  <c r="F17" i="18"/>
  <c r="E17" i="18"/>
  <c r="F16" i="18"/>
  <c r="E16" i="18"/>
  <c r="F15" i="18"/>
  <c r="E15" i="18"/>
  <c r="K13" i="18"/>
  <c r="K12" i="18"/>
  <c r="K11" i="18"/>
  <c r="K10" i="18"/>
  <c r="F26" i="14" l="1"/>
  <c r="E26" i="14"/>
  <c r="F25" i="14"/>
  <c r="E25" i="14"/>
  <c r="F24" i="14"/>
  <c r="E24" i="14"/>
  <c r="F23" i="14"/>
  <c r="E23" i="14"/>
  <c r="F22" i="14"/>
  <c r="E22" i="14"/>
  <c r="L21" i="14"/>
  <c r="F21" i="14"/>
  <c r="E21" i="14"/>
  <c r="F20" i="14"/>
  <c r="E20" i="14"/>
  <c r="F19" i="14"/>
  <c r="E19" i="14"/>
  <c r="F18" i="14"/>
  <c r="E18" i="14"/>
  <c r="F17" i="14"/>
  <c r="E17" i="14"/>
  <c r="F16" i="14"/>
  <c r="E16" i="14"/>
  <c r="F15" i="14"/>
  <c r="E15" i="14"/>
  <c r="K13" i="14"/>
  <c r="K12" i="14"/>
  <c r="K11" i="14"/>
  <c r="K10" i="14"/>
  <c r="F26" i="13"/>
  <c r="E26" i="13"/>
  <c r="F25" i="13"/>
  <c r="E25" i="13"/>
  <c r="F24" i="13"/>
  <c r="E24" i="13"/>
  <c r="F23" i="13"/>
  <c r="E23" i="13"/>
  <c r="F22" i="13"/>
  <c r="E22" i="13"/>
  <c r="L21" i="13"/>
  <c r="F21" i="13"/>
  <c r="E21" i="13"/>
  <c r="F20" i="13"/>
  <c r="E20" i="13"/>
  <c r="F19" i="13"/>
  <c r="E19" i="13"/>
  <c r="F18" i="13"/>
  <c r="E18" i="13"/>
  <c r="F17" i="13"/>
  <c r="E17" i="13"/>
  <c r="F16" i="13"/>
  <c r="E16" i="13"/>
  <c r="F15" i="13"/>
  <c r="E15" i="13"/>
  <c r="K14" i="13"/>
  <c r="K13" i="13"/>
  <c r="K12" i="13"/>
  <c r="K11" i="13"/>
  <c r="K10" i="13"/>
  <c r="F26" i="12"/>
  <c r="E26" i="12"/>
  <c r="F25" i="12"/>
  <c r="E25" i="12"/>
  <c r="F24" i="12"/>
  <c r="E24" i="12"/>
  <c r="F23" i="12"/>
  <c r="E23" i="12"/>
  <c r="F22" i="12"/>
  <c r="E22" i="12"/>
  <c r="L21" i="12"/>
  <c r="F21" i="12"/>
  <c r="E21" i="12"/>
  <c r="F20" i="12"/>
  <c r="E20" i="12"/>
  <c r="F19" i="12"/>
  <c r="E19" i="12"/>
  <c r="F18" i="12"/>
  <c r="E18" i="12"/>
  <c r="F17" i="12"/>
  <c r="E17" i="12"/>
  <c r="F16" i="12"/>
  <c r="E16" i="12"/>
  <c r="F15" i="12"/>
  <c r="E15" i="12"/>
  <c r="K14" i="12"/>
  <c r="K13" i="12"/>
  <c r="K12" i="12"/>
  <c r="K11" i="12"/>
  <c r="K10" i="12"/>
  <c r="F26" i="11"/>
  <c r="E26" i="11"/>
  <c r="F25" i="11"/>
  <c r="E25" i="11"/>
  <c r="F24" i="11"/>
  <c r="E24" i="11"/>
  <c r="F23" i="11"/>
  <c r="E23" i="11"/>
  <c r="F22" i="11"/>
  <c r="E22" i="11"/>
  <c r="L21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K14" i="11"/>
  <c r="K13" i="11"/>
  <c r="K12" i="11"/>
  <c r="K11" i="11"/>
  <c r="K10" i="11"/>
  <c r="K14" i="10"/>
  <c r="F26" i="10"/>
  <c r="E26" i="10"/>
  <c r="F25" i="10"/>
  <c r="E25" i="10"/>
  <c r="F24" i="10"/>
  <c r="E24" i="10"/>
  <c r="F23" i="10"/>
  <c r="E23" i="10"/>
  <c r="F22" i="10"/>
  <c r="E22" i="10"/>
  <c r="L21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K13" i="10"/>
  <c r="K12" i="10"/>
  <c r="K11" i="10"/>
  <c r="K10" i="10"/>
  <c r="F26" i="9"/>
  <c r="E26" i="9"/>
  <c r="F25" i="9"/>
  <c r="E25" i="9"/>
  <c r="F24" i="9"/>
  <c r="E24" i="9"/>
  <c r="F23" i="9"/>
  <c r="E23" i="9"/>
  <c r="F22" i="9"/>
  <c r="E22" i="9"/>
  <c r="L21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K13" i="9"/>
  <c r="K12" i="9"/>
  <c r="K11" i="9"/>
  <c r="K10" i="9"/>
  <c r="F26" i="8"/>
  <c r="E26" i="8"/>
  <c r="F25" i="8"/>
  <c r="E25" i="8"/>
  <c r="F24" i="8"/>
  <c r="E24" i="8"/>
  <c r="F23" i="8"/>
  <c r="E23" i="8"/>
  <c r="F22" i="8"/>
  <c r="E22" i="8"/>
  <c r="L21" i="8"/>
  <c r="F21" i="8"/>
  <c r="E21" i="8"/>
  <c r="F20" i="8"/>
  <c r="E20" i="8"/>
  <c r="F19" i="8"/>
  <c r="E19" i="8"/>
  <c r="F18" i="8"/>
  <c r="E18" i="8"/>
  <c r="F17" i="8"/>
  <c r="E17" i="8"/>
  <c r="F16" i="8"/>
  <c r="E16" i="8"/>
  <c r="F15" i="8"/>
  <c r="E15" i="8"/>
  <c r="K13" i="8"/>
  <c r="K12" i="8"/>
  <c r="K11" i="8"/>
  <c r="K10" i="8"/>
  <c r="F26" i="7"/>
  <c r="E26" i="7"/>
  <c r="F25" i="7"/>
  <c r="E25" i="7"/>
  <c r="F24" i="7"/>
  <c r="E24" i="7"/>
  <c r="F23" i="7"/>
  <c r="E23" i="7"/>
  <c r="F22" i="7"/>
  <c r="E22" i="7"/>
  <c r="L21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K14" i="7"/>
  <c r="K13" i="7"/>
  <c r="K12" i="7"/>
  <c r="K11" i="7"/>
  <c r="K10" i="7"/>
  <c r="F26" i="6" l="1"/>
  <c r="E26" i="6"/>
  <c r="F25" i="6"/>
  <c r="E25" i="6"/>
  <c r="F24" i="6"/>
  <c r="E24" i="6"/>
  <c r="F23" i="6"/>
  <c r="E23" i="6"/>
  <c r="F22" i="6"/>
  <c r="E22" i="6"/>
  <c r="L21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K14" i="6"/>
  <c r="K13" i="6"/>
  <c r="K12" i="6"/>
  <c r="K11" i="6"/>
  <c r="K10" i="6"/>
  <c r="F26" i="5"/>
  <c r="E26" i="5"/>
  <c r="F25" i="5"/>
  <c r="E25" i="5"/>
  <c r="F24" i="5"/>
  <c r="E24" i="5"/>
  <c r="F23" i="5"/>
  <c r="E23" i="5"/>
  <c r="F22" i="5"/>
  <c r="E22" i="5"/>
  <c r="L21" i="5"/>
  <c r="F21" i="5"/>
  <c r="E21" i="5"/>
  <c r="F20" i="5"/>
  <c r="E20" i="5"/>
  <c r="F19" i="5"/>
  <c r="E19" i="5"/>
  <c r="F18" i="5"/>
  <c r="E18" i="5"/>
  <c r="F17" i="5"/>
  <c r="E17" i="5"/>
  <c r="F16" i="5"/>
  <c r="E16" i="5"/>
  <c r="F15" i="5"/>
  <c r="E15" i="5"/>
  <c r="K14" i="5"/>
  <c r="K13" i="5"/>
  <c r="K12" i="5"/>
  <c r="K11" i="5"/>
  <c r="K10" i="5"/>
  <c r="F26" i="4"/>
  <c r="E26" i="4"/>
  <c r="F25" i="4"/>
  <c r="E25" i="4"/>
  <c r="F24" i="4"/>
  <c r="E24" i="4"/>
  <c r="F23" i="4"/>
  <c r="E23" i="4"/>
  <c r="F22" i="4"/>
  <c r="E22" i="4"/>
  <c r="L21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K14" i="4"/>
  <c r="K13" i="4"/>
  <c r="K12" i="4"/>
  <c r="K11" i="4"/>
  <c r="K10" i="4"/>
  <c r="F26" i="3"/>
  <c r="E26" i="3"/>
  <c r="F25" i="3"/>
  <c r="E25" i="3"/>
  <c r="F24" i="3"/>
  <c r="E24" i="3"/>
  <c r="F23" i="3"/>
  <c r="E23" i="3"/>
  <c r="F22" i="3"/>
  <c r="E22" i="3"/>
  <c r="L21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K14" i="3"/>
  <c r="K13" i="3"/>
  <c r="K12" i="3"/>
  <c r="K11" i="3"/>
  <c r="K10" i="3"/>
  <c r="F26" i="2"/>
  <c r="E26" i="2"/>
  <c r="F25" i="2"/>
  <c r="E25" i="2"/>
  <c r="F24" i="2"/>
  <c r="E24" i="2"/>
  <c r="F23" i="2"/>
  <c r="E23" i="2"/>
  <c r="F22" i="2"/>
  <c r="E22" i="2"/>
  <c r="L21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K14" i="2"/>
  <c r="K13" i="2"/>
  <c r="K12" i="2"/>
  <c r="K11" i="2"/>
  <c r="K10" i="2"/>
  <c r="L21" i="1" l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E19" i="1" l="1"/>
  <c r="E18" i="1"/>
  <c r="E17" i="1"/>
  <c r="E16" i="1"/>
  <c r="E15" i="1"/>
  <c r="F19" i="1"/>
  <c r="F18" i="1"/>
  <c r="F17" i="1"/>
  <c r="F16" i="1"/>
  <c r="F15" i="1"/>
  <c r="K10" i="1" l="1"/>
  <c r="K11" i="1"/>
  <c r="K12" i="1"/>
  <c r="K13" i="1"/>
  <c r="K14" i="1"/>
</calcChain>
</file>

<file path=xl/sharedStrings.xml><?xml version="1.0" encoding="utf-8"?>
<sst xmlns="http://schemas.openxmlformats.org/spreadsheetml/2006/main" count="1198" uniqueCount="109">
  <si>
    <t>Job number</t>
  </si>
  <si>
    <t>Client</t>
  </si>
  <si>
    <t>Coordinate system</t>
  </si>
  <si>
    <t>Borehole number</t>
  </si>
  <si>
    <t>Height / level system</t>
  </si>
  <si>
    <t>Groundwater level</t>
  </si>
  <si>
    <t>Surveyor</t>
  </si>
  <si>
    <t xml:space="preserve">Track km </t>
  </si>
  <si>
    <t>Equipment, type</t>
  </si>
  <si>
    <t>SPT</t>
  </si>
  <si>
    <t>Date of investigation</t>
  </si>
  <si>
    <t>Sounding method</t>
  </si>
  <si>
    <t>depth</t>
  </si>
  <si>
    <t>blows / 0,3 m</t>
  </si>
  <si>
    <t>height of blows</t>
  </si>
  <si>
    <t>Height of borehole</t>
  </si>
  <si>
    <t>Soil</t>
  </si>
  <si>
    <t>Height level</t>
  </si>
  <si>
    <t>Level of the end</t>
  </si>
  <si>
    <t>Trackline</t>
  </si>
  <si>
    <t>x</t>
  </si>
  <si>
    <t>Excel counts yellow cells</t>
  </si>
  <si>
    <t>= Input the cell values</t>
  </si>
  <si>
    <t>Blows/0,3 m</t>
  </si>
  <si>
    <t>Depth</t>
  </si>
  <si>
    <t>Height can be changed with a doubleclick of the right mouse button</t>
  </si>
  <si>
    <t>The height scale should be 1…2 m more than the depth of the sounding</t>
  </si>
  <si>
    <t>Please, fill in these cells and the Z-value before checking the diagram</t>
  </si>
  <si>
    <t>ARVO = VALUE</t>
  </si>
  <si>
    <t>Comma is a desimaldot</t>
  </si>
  <si>
    <t xml:space="preserve">UTM 84-21S       </t>
  </si>
  <si>
    <t>Stage 2</t>
  </si>
  <si>
    <t>X-coord</t>
  </si>
  <si>
    <t>Y-coord</t>
  </si>
  <si>
    <t>Z-coord</t>
  </si>
  <si>
    <t>TR 301</t>
  </si>
  <si>
    <t>KM 12+400 … 13+500</t>
  </si>
  <si>
    <t>AV/VR Track</t>
  </si>
  <si>
    <t>Or</t>
  </si>
  <si>
    <t>ClSi</t>
  </si>
  <si>
    <t>GPS</t>
  </si>
  <si>
    <t>TR 302</t>
  </si>
  <si>
    <t>TR 303</t>
  </si>
  <si>
    <t>TR 304</t>
  </si>
  <si>
    <t xml:space="preserve">Cl </t>
  </si>
  <si>
    <t>Cl</t>
  </si>
  <si>
    <t>TR 305</t>
  </si>
  <si>
    <t>OrCl</t>
  </si>
  <si>
    <t>TR 306</t>
  </si>
  <si>
    <t>TR307</t>
  </si>
  <si>
    <t>OrCo</t>
  </si>
  <si>
    <t>TR308</t>
  </si>
  <si>
    <t>OrClCo</t>
  </si>
  <si>
    <t>TR309</t>
  </si>
  <si>
    <t>TR310</t>
  </si>
  <si>
    <t>OrCo -Cl</t>
  </si>
  <si>
    <t>TR311</t>
  </si>
  <si>
    <t>Or-ClSi</t>
  </si>
  <si>
    <t>TR312</t>
  </si>
  <si>
    <t>TR313</t>
  </si>
  <si>
    <t>OrCo-Cl</t>
  </si>
  <si>
    <t>Cl - ClSi</t>
  </si>
  <si>
    <t>TR314</t>
  </si>
  <si>
    <t>OrCo-Or</t>
  </si>
  <si>
    <t>TR318</t>
  </si>
  <si>
    <t>TR320</t>
  </si>
  <si>
    <t>TR315</t>
  </si>
  <si>
    <t>TR316</t>
  </si>
  <si>
    <t>Or - ClSi</t>
  </si>
  <si>
    <t>TR317</t>
  </si>
  <si>
    <t>TR319</t>
  </si>
  <si>
    <t>TR321</t>
  </si>
  <si>
    <t>&gt;50</t>
  </si>
  <si>
    <t>Concrete</t>
  </si>
  <si>
    <t>TR325</t>
  </si>
  <si>
    <t>TR326</t>
  </si>
  <si>
    <t>OrCo-ClSi</t>
  </si>
  <si>
    <t>TR322</t>
  </si>
  <si>
    <t>OrCO-Cl</t>
  </si>
  <si>
    <t>TR323</t>
  </si>
  <si>
    <t>OrCO</t>
  </si>
  <si>
    <t>TR324</t>
  </si>
  <si>
    <t>OrCl-Si</t>
  </si>
  <si>
    <t>12+400 +14,5</t>
  </si>
  <si>
    <t>12+450 +8,70</t>
  </si>
  <si>
    <t>12+500 +4</t>
  </si>
  <si>
    <t>12+540 -5</t>
  </si>
  <si>
    <t>12+600 +2,50</t>
  </si>
  <si>
    <t>12+655 +2,80</t>
  </si>
  <si>
    <t>12+660 -4,30</t>
  </si>
  <si>
    <t>12+680 +4,0</t>
  </si>
  <si>
    <t>12+680 -4,5</t>
  </si>
  <si>
    <t>12+730 +4,0</t>
  </si>
  <si>
    <t>12+780 +1,70</t>
  </si>
  <si>
    <t>12+830 +3,30</t>
  </si>
  <si>
    <t>12+885 +3,0</t>
  </si>
  <si>
    <t>12+940 -5,50</t>
  </si>
  <si>
    <t>12+990 +4,40</t>
  </si>
  <si>
    <t>13+030 +4,20</t>
  </si>
  <si>
    <t>13+095 +6,40</t>
  </si>
  <si>
    <t>13+105 -6,0</t>
  </si>
  <si>
    <t>13+120 +4,8</t>
  </si>
  <si>
    <t>13+160 -6,0</t>
  </si>
  <si>
    <t>13+200 +4,30</t>
  </si>
  <si>
    <t>13+250 -6,0</t>
  </si>
  <si>
    <t>13+300 +3,80</t>
  </si>
  <si>
    <t>13+350 -4,50</t>
  </si>
  <si>
    <t>13+405 +8,0</t>
  </si>
  <si>
    <t>13+450 -2,5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</si>
</sst>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0"/>
  </numFmts>
  <fonts count="10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2" xfId="0" applyFont="1" applyBorder="1"/>
    <xf numFmtId="0" fontId="3" fillId="0" borderId="0" xfId="0" applyFont="1" applyBorder="1"/>
    <xf numFmtId="0" fontId="2" fillId="0" borderId="8" xfId="0" applyFont="1" applyBorder="1"/>
    <xf numFmtId="0" fontId="2" fillId="0" borderId="0" xfId="0" applyFont="1" applyBorder="1"/>
    <xf numFmtId="0" fontId="3" fillId="0" borderId="8" xfId="0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1" fillId="0" borderId="11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164" fontId="1" fillId="2" borderId="3" xfId="0" applyNumberFormat="1" applyFont="1" applyFill="1" applyBorder="1"/>
    <xf numFmtId="0" fontId="1" fillId="2" borderId="0" xfId="0" applyFont="1" applyFill="1"/>
    <xf numFmtId="0" fontId="5" fillId="0" borderId="0" xfId="0" applyFont="1" applyAlignment="1">
      <alignment horizontal="right"/>
    </xf>
    <xf numFmtId="0" fontId="1" fillId="0" borderId="0" xfId="0" quotePrefix="1" applyFont="1"/>
    <xf numFmtId="164" fontId="4" fillId="2" borderId="1" xfId="0" applyNumberFormat="1" applyFont="1" applyFill="1" applyBorder="1"/>
    <xf numFmtId="0" fontId="1" fillId="0" borderId="0" xfId="0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" fillId="0" borderId="19" xfId="0" applyFont="1" applyBorder="1"/>
    <xf numFmtId="0" fontId="1" fillId="0" borderId="20" xfId="0" applyFont="1" applyBorder="1"/>
    <xf numFmtId="164" fontId="1" fillId="0" borderId="16" xfId="0" applyNumberFormat="1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8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2" borderId="3" xfId="0" applyFont="1" applyFill="1" applyBorder="1" applyAlignment="1">
      <alignment horizontal="right"/>
    </xf>
    <xf numFmtId="0" fontId="9" fillId="0" borderId="8" xfId="0" applyFont="1" applyBorder="1"/>
    <xf numFmtId="0" fontId="6" fillId="0" borderId="9" xfId="0" quotePrefix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4" fillId="2" borderId="1" xfId="0" applyNumberFormat="1" applyFont="1" applyFill="1" applyBorder="1"/>
    <xf numFmtId="2" fontId="1" fillId="2" borderId="3" xfId="0" applyNumberFormat="1" applyFont="1" applyFill="1" applyBorder="1"/>
    <xf numFmtId="2" fontId="1" fillId="2" borderId="5" xfId="0" applyNumberFormat="1" applyFont="1" applyFill="1" applyBorder="1"/>
    <xf numFmtId="2" fontId="1" fillId="2" borderId="10" xfId="0" applyNumberFormat="1" applyFont="1" applyFill="1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'TR301'!$K$10:$K$20</c:f>
              <c:numCache>
                <c:formatCode>0.00</c:formatCode>
                <c:ptCount val="11"/>
                <c:pt idx="0">
                  <c:v>-2.65</c:v>
                </c:pt>
                <c:pt idx="1">
                  <c:v>-3.65</c:v>
                </c:pt>
                <c:pt idx="2">
                  <c:v>-4.6500000000000004</c:v>
                </c:pt>
                <c:pt idx="3">
                  <c:v>-5.65</c:v>
                </c:pt>
                <c:pt idx="4">
                  <c:v>-7.15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425600"/>
        <c:axId val="112435968"/>
      </c:scatterChart>
      <c:valAx>
        <c:axId val="11242560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2435968"/>
        <c:crosses val="autoZero"/>
        <c:crossBetween val="midCat"/>
      </c:valAx>
      <c:valAx>
        <c:axId val="1124359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none"/>
        <c:tickLblPos val="nextTo"/>
        <c:crossAx val="11242560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'TR310'!$J$10:$J$20</c:f>
              <c:numCache>
                <c:formatCode>General</c:formatCode>
                <c:ptCount val="11"/>
                <c:pt idx="0">
                  <c:v>11</c:v>
                </c:pt>
                <c:pt idx="1">
                  <c:v>13</c:v>
                </c:pt>
                <c:pt idx="2">
                  <c:v>20</c:v>
                </c:pt>
                <c:pt idx="3">
                  <c:v>16</c:v>
                </c:pt>
                <c:pt idx="4">
                  <c:v>22</c:v>
                </c:pt>
              </c:numCache>
            </c:numRef>
          </c:xVal>
          <c:yVal>
            <c:numRef>
              <c:f>'TR310'!$K$10:$K$20</c:f>
              <c:numCache>
                <c:formatCode>0.00</c:formatCode>
                <c:ptCount val="11"/>
                <c:pt idx="0">
                  <c:v>-1.7</c:v>
                </c:pt>
                <c:pt idx="1">
                  <c:v>-2.7</c:v>
                </c:pt>
                <c:pt idx="2">
                  <c:v>-3.7</c:v>
                </c:pt>
                <c:pt idx="3">
                  <c:v>-4.7</c:v>
                </c:pt>
                <c:pt idx="4">
                  <c:v>-6.2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65504"/>
        <c:axId val="118567680"/>
      </c:scatterChart>
      <c:valAx>
        <c:axId val="11856550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567680"/>
        <c:crosses val="autoZero"/>
        <c:crossBetween val="midCat"/>
      </c:valAx>
      <c:valAx>
        <c:axId val="118567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856550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'TR311'!$J$10:$J$20</c:f>
              <c:numCache>
                <c:formatCode>General</c:formatCode>
                <c:ptCount val="11"/>
                <c:pt idx="0">
                  <c:v>12</c:v>
                </c:pt>
                <c:pt idx="1">
                  <c:v>13</c:v>
                </c:pt>
                <c:pt idx="2">
                  <c:v>14</c:v>
                </c:pt>
                <c:pt idx="3">
                  <c:v>16</c:v>
                </c:pt>
                <c:pt idx="4">
                  <c:v>22</c:v>
                </c:pt>
              </c:numCache>
            </c:numRef>
          </c:xVal>
          <c:yVal>
            <c:numRef>
              <c:f>'TR311'!$K$10:$K$20</c:f>
              <c:numCache>
                <c:formatCode>0.00</c:formatCode>
                <c:ptCount val="11"/>
                <c:pt idx="0">
                  <c:v>-1.5</c:v>
                </c:pt>
                <c:pt idx="1">
                  <c:v>-2.5</c:v>
                </c:pt>
                <c:pt idx="2">
                  <c:v>-3.5</c:v>
                </c:pt>
                <c:pt idx="3">
                  <c:v>-4.5</c:v>
                </c:pt>
                <c:pt idx="4">
                  <c:v>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618752"/>
        <c:axId val="118752000"/>
      </c:scatterChart>
      <c:valAx>
        <c:axId val="11861875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752000"/>
        <c:crosses val="autoZero"/>
        <c:crossBetween val="midCat"/>
      </c:valAx>
      <c:valAx>
        <c:axId val="118752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861875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'TR312'!$J$10:$J$20</c:f>
              <c:numCache>
                <c:formatCode>General</c:formatCode>
                <c:ptCount val="11"/>
                <c:pt idx="0">
                  <c:v>11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21</c:v>
                </c:pt>
              </c:numCache>
            </c:numRef>
          </c:xVal>
          <c:yVal>
            <c:numRef>
              <c:f>'TR312'!$K$10:$K$20</c:f>
              <c:numCache>
                <c:formatCode>0.00</c:formatCode>
                <c:ptCount val="11"/>
                <c:pt idx="0">
                  <c:v>-1.35</c:v>
                </c:pt>
                <c:pt idx="1">
                  <c:v>-2.35</c:v>
                </c:pt>
                <c:pt idx="2">
                  <c:v>-3.35</c:v>
                </c:pt>
                <c:pt idx="3">
                  <c:v>-4.3499999999999996</c:v>
                </c:pt>
                <c:pt idx="4">
                  <c:v>-5.85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827648"/>
        <c:axId val="118838016"/>
      </c:scatterChart>
      <c:valAx>
        <c:axId val="11882764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838016"/>
        <c:crosses val="autoZero"/>
        <c:crossBetween val="midCat"/>
      </c:valAx>
      <c:valAx>
        <c:axId val="11883801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882764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'TR313'!$J$10:$J$20</c:f>
              <c:numCache>
                <c:formatCode>General</c:formatCode>
                <c:ptCount val="11"/>
                <c:pt idx="0">
                  <c:v>5</c:v>
                </c:pt>
                <c:pt idx="1">
                  <c:v>7</c:v>
                </c:pt>
                <c:pt idx="2">
                  <c:v>11</c:v>
                </c:pt>
                <c:pt idx="3">
                  <c:v>12</c:v>
                </c:pt>
                <c:pt idx="4">
                  <c:v>20</c:v>
                </c:pt>
              </c:numCache>
            </c:numRef>
          </c:xVal>
          <c:yVal>
            <c:numRef>
              <c:f>'TR313'!$K$10:$K$20</c:f>
              <c:numCache>
                <c:formatCode>0.00</c:formatCode>
                <c:ptCount val="11"/>
                <c:pt idx="0">
                  <c:v>-1.5</c:v>
                </c:pt>
                <c:pt idx="1">
                  <c:v>-2.5</c:v>
                </c:pt>
                <c:pt idx="2">
                  <c:v>-3.5</c:v>
                </c:pt>
                <c:pt idx="3">
                  <c:v>-4.5</c:v>
                </c:pt>
                <c:pt idx="4">
                  <c:v>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282112"/>
        <c:axId val="120300672"/>
      </c:scatterChart>
      <c:valAx>
        <c:axId val="12028211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0300672"/>
        <c:crosses val="autoZero"/>
        <c:crossBetween val="midCat"/>
      </c:valAx>
      <c:valAx>
        <c:axId val="12030067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2028211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'TR314'!$J$10:$J$20</c:f>
              <c:numCache>
                <c:formatCode>General</c:formatCode>
                <c:ptCount val="11"/>
                <c:pt idx="0">
                  <c:v>8</c:v>
                </c:pt>
                <c:pt idx="1">
                  <c:v>10</c:v>
                </c:pt>
                <c:pt idx="2">
                  <c:v>13</c:v>
                </c:pt>
                <c:pt idx="3">
                  <c:v>21</c:v>
                </c:pt>
              </c:numCache>
            </c:numRef>
          </c:xVal>
          <c:yVal>
            <c:numRef>
              <c:f>'TR314'!$K$10:$K$20</c:f>
              <c:numCache>
                <c:formatCode>0.00</c:formatCode>
                <c:ptCount val="11"/>
                <c:pt idx="0">
                  <c:v>-2.75</c:v>
                </c:pt>
                <c:pt idx="1">
                  <c:v>-3.75</c:v>
                </c:pt>
                <c:pt idx="2">
                  <c:v>-4.75</c:v>
                </c:pt>
                <c:pt idx="3">
                  <c:v>-6.25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963584"/>
        <c:axId val="118969856"/>
      </c:scatterChart>
      <c:valAx>
        <c:axId val="11896358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969856"/>
        <c:crosses val="autoZero"/>
        <c:crossBetween val="midCat"/>
      </c:valAx>
      <c:valAx>
        <c:axId val="118969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896358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'TR315'!$J$10:$J$20</c:f>
              <c:numCache>
                <c:formatCode>General</c:formatCode>
                <c:ptCount val="11"/>
                <c:pt idx="0">
                  <c:v>8</c:v>
                </c:pt>
                <c:pt idx="1">
                  <c:v>10</c:v>
                </c:pt>
                <c:pt idx="2">
                  <c:v>11</c:v>
                </c:pt>
                <c:pt idx="3">
                  <c:v>13</c:v>
                </c:pt>
                <c:pt idx="4">
                  <c:v>19</c:v>
                </c:pt>
              </c:numCache>
            </c:numRef>
          </c:xVal>
          <c:yVal>
            <c:numRef>
              <c:f>'TR315'!$K$10:$K$20</c:f>
              <c:numCache>
                <c:formatCode>0.00</c:formatCode>
                <c:ptCount val="11"/>
                <c:pt idx="0">
                  <c:v>-2.4</c:v>
                </c:pt>
                <c:pt idx="1">
                  <c:v>-3.2</c:v>
                </c:pt>
                <c:pt idx="2">
                  <c:v>-4.2</c:v>
                </c:pt>
                <c:pt idx="3">
                  <c:v>-5.2</c:v>
                </c:pt>
                <c:pt idx="4">
                  <c:v>-6.7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340992"/>
        <c:axId val="118343168"/>
      </c:scatterChart>
      <c:valAx>
        <c:axId val="11834099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343168"/>
        <c:crosses val="autoZero"/>
        <c:crossBetween val="midCat"/>
      </c:valAx>
      <c:valAx>
        <c:axId val="1183431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83409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'TR316'!$J$10:$J$20</c:f>
              <c:numCache>
                <c:formatCode>General</c:formatCode>
                <c:ptCount val="11"/>
                <c:pt idx="0">
                  <c:v>7</c:v>
                </c:pt>
                <c:pt idx="1">
                  <c:v>9</c:v>
                </c:pt>
                <c:pt idx="2">
                  <c:v>9</c:v>
                </c:pt>
                <c:pt idx="3">
                  <c:v>20</c:v>
                </c:pt>
              </c:numCache>
            </c:numRef>
          </c:xVal>
          <c:yVal>
            <c:numRef>
              <c:f>'TR316'!$K$10:$K$20</c:f>
              <c:numCache>
                <c:formatCode>0.00</c:formatCode>
                <c:ptCount val="11"/>
                <c:pt idx="0">
                  <c:v>-3.0999999999999996</c:v>
                </c:pt>
                <c:pt idx="1">
                  <c:v>-4.2</c:v>
                </c:pt>
                <c:pt idx="2">
                  <c:v>-5.2</c:v>
                </c:pt>
                <c:pt idx="3">
                  <c:v>-6.7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23328"/>
        <c:axId val="119129600"/>
      </c:scatterChart>
      <c:valAx>
        <c:axId val="1191233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129600"/>
        <c:crosses val="autoZero"/>
        <c:crossBetween val="midCat"/>
      </c:valAx>
      <c:valAx>
        <c:axId val="119129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91233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'TR317'!$J$10:$J$20</c:f>
              <c:numCache>
                <c:formatCode>General</c:formatCode>
                <c:ptCount val="11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17</c:v>
                </c:pt>
                <c:pt idx="5">
                  <c:v>24</c:v>
                </c:pt>
                <c:pt idx="6">
                  <c:v>18</c:v>
                </c:pt>
                <c:pt idx="7">
                  <c:v>20</c:v>
                </c:pt>
              </c:numCache>
            </c:numRef>
          </c:xVal>
          <c:yVal>
            <c:numRef>
              <c:f>'TR317'!$K$10:$K$20</c:f>
              <c:numCache>
                <c:formatCode>0.00</c:formatCode>
                <c:ptCount val="11"/>
                <c:pt idx="0">
                  <c:v>-1.3</c:v>
                </c:pt>
                <c:pt idx="1">
                  <c:v>-2.2999999999999998</c:v>
                </c:pt>
                <c:pt idx="2">
                  <c:v>-3.3</c:v>
                </c:pt>
                <c:pt idx="3">
                  <c:v>-4.3</c:v>
                </c:pt>
                <c:pt idx="4">
                  <c:v>-5.3</c:v>
                </c:pt>
                <c:pt idx="5">
                  <c:v>-5.8</c:v>
                </c:pt>
                <c:pt idx="6">
                  <c:v>-6.3</c:v>
                </c:pt>
                <c:pt idx="7">
                  <c:v>-7.3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201792"/>
        <c:axId val="119203712"/>
      </c:scatterChart>
      <c:valAx>
        <c:axId val="11920179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203712"/>
        <c:crosses val="autoZero"/>
        <c:crossBetween val="midCat"/>
      </c:valAx>
      <c:valAx>
        <c:axId val="1192037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92017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'TR318'!$J$10:$J$20</c:f>
              <c:numCache>
                <c:formatCode>General</c:formatCode>
                <c:ptCount val="11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11</c:v>
                </c:pt>
                <c:pt idx="4">
                  <c:v>18</c:v>
                </c:pt>
                <c:pt idx="5">
                  <c:v>19</c:v>
                </c:pt>
              </c:numCache>
            </c:numRef>
          </c:xVal>
          <c:yVal>
            <c:numRef>
              <c:f>'TR318'!$K$10:$K$20</c:f>
              <c:numCache>
                <c:formatCode>0.00</c:formatCode>
                <c:ptCount val="11"/>
                <c:pt idx="0">
                  <c:v>-0.7</c:v>
                </c:pt>
                <c:pt idx="1">
                  <c:v>-1.7</c:v>
                </c:pt>
                <c:pt idx="2">
                  <c:v>-2.7</c:v>
                </c:pt>
                <c:pt idx="3">
                  <c:v>-3.7</c:v>
                </c:pt>
                <c:pt idx="4">
                  <c:v>-4.7</c:v>
                </c:pt>
                <c:pt idx="5">
                  <c:v>-5.2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688064"/>
        <c:axId val="121689984"/>
      </c:scatterChart>
      <c:valAx>
        <c:axId val="12168806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689984"/>
        <c:crosses val="autoZero"/>
        <c:crossBetween val="midCat"/>
      </c:valAx>
      <c:valAx>
        <c:axId val="121689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2168806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strRef>
              <c:f>'TR319'!$J$10:$J$20</c:f>
              <c:strCache>
                <c:ptCount val="1"/>
                <c:pt idx="0">
                  <c:v>&gt;50</c:v>
                </c:pt>
              </c:strCache>
            </c:strRef>
          </c:xVal>
          <c:yVal>
            <c:numRef>
              <c:f>'TR319'!$K$10:$K$20</c:f>
              <c:numCache>
                <c:formatCode>0.00</c:formatCode>
                <c:ptCount val="11"/>
                <c:pt idx="0">
                  <c:v>-0.3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467456"/>
        <c:axId val="120469376"/>
      </c:scatterChart>
      <c:valAx>
        <c:axId val="12046745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0469376"/>
        <c:crosses val="autoZero"/>
        <c:crossBetween val="midCat"/>
      </c:valAx>
      <c:valAx>
        <c:axId val="120469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2046745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'TR302'!$J$10:$J$20</c:f>
              <c:numCache>
                <c:formatCode>General</c:formatCode>
                <c:ptCount val="11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12</c:v>
                </c:pt>
                <c:pt idx="4">
                  <c:v>32</c:v>
                </c:pt>
              </c:numCache>
            </c:numRef>
          </c:xVal>
          <c:yVal>
            <c:numRef>
              <c:f>'TR302'!$K$10:$K$20</c:f>
              <c:numCache>
                <c:formatCode>0.00</c:formatCode>
                <c:ptCount val="11"/>
                <c:pt idx="0">
                  <c:v>-1.6400000000000001</c:v>
                </c:pt>
                <c:pt idx="1">
                  <c:v>-2.64</c:v>
                </c:pt>
                <c:pt idx="2">
                  <c:v>-3.64</c:v>
                </c:pt>
                <c:pt idx="3">
                  <c:v>-4.54</c:v>
                </c:pt>
                <c:pt idx="4">
                  <c:v>-6.2399999999999993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303296"/>
        <c:axId val="111309568"/>
      </c:scatterChart>
      <c:valAx>
        <c:axId val="11130329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309568"/>
        <c:crosses val="autoZero"/>
        <c:crossBetween val="midCat"/>
      </c:valAx>
      <c:valAx>
        <c:axId val="1113095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13032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'TR320'!$J$10:$J$20</c:f>
              <c:numCache>
                <c:formatCode>General</c:formatCode>
                <c:ptCount val="11"/>
                <c:pt idx="0">
                  <c:v>8</c:v>
                </c:pt>
                <c:pt idx="1">
                  <c:v>13</c:v>
                </c:pt>
                <c:pt idx="2">
                  <c:v>8</c:v>
                </c:pt>
                <c:pt idx="3">
                  <c:v>19</c:v>
                </c:pt>
                <c:pt idx="4">
                  <c:v>15</c:v>
                </c:pt>
                <c:pt idx="5">
                  <c:v>16</c:v>
                </c:pt>
                <c:pt idx="6">
                  <c:v>20</c:v>
                </c:pt>
                <c:pt idx="7">
                  <c:v>22</c:v>
                </c:pt>
              </c:numCache>
            </c:numRef>
          </c:xVal>
          <c:yVal>
            <c:numRef>
              <c:f>'TR320'!$K$10:$K$20</c:f>
              <c:numCache>
                <c:formatCode>0.00</c:formatCode>
                <c:ptCount val="11"/>
                <c:pt idx="0">
                  <c:v>-0.8</c:v>
                </c:pt>
                <c:pt idx="1">
                  <c:v>-1.8</c:v>
                </c:pt>
                <c:pt idx="2">
                  <c:v>-2.8</c:v>
                </c:pt>
                <c:pt idx="3">
                  <c:v>-3.8</c:v>
                </c:pt>
                <c:pt idx="4">
                  <c:v>-5.3</c:v>
                </c:pt>
                <c:pt idx="5">
                  <c:v>-5.8</c:v>
                </c:pt>
                <c:pt idx="6">
                  <c:v>-6.8</c:v>
                </c:pt>
                <c:pt idx="7">
                  <c:v>-7.3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529280"/>
        <c:axId val="120531200"/>
      </c:scatterChart>
      <c:valAx>
        <c:axId val="12052928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0531200"/>
        <c:crosses val="autoZero"/>
        <c:crossBetween val="midCat"/>
      </c:valAx>
      <c:valAx>
        <c:axId val="1205312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2052928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'TR321'!$J$10:$J$21</c:f>
              <c:numCache>
                <c:formatCode>General</c:formatCode>
                <c:ptCount val="12"/>
                <c:pt idx="0">
                  <c:v>18</c:v>
                </c:pt>
                <c:pt idx="1">
                  <c:v>10</c:v>
                </c:pt>
                <c:pt idx="2">
                  <c:v>10</c:v>
                </c:pt>
                <c:pt idx="3">
                  <c:v>19</c:v>
                </c:pt>
                <c:pt idx="4">
                  <c:v>15</c:v>
                </c:pt>
                <c:pt idx="11">
                  <c:v>0</c:v>
                </c:pt>
              </c:numCache>
            </c:numRef>
          </c:xVal>
          <c:yVal>
            <c:numRef>
              <c:f>'TR320'!$K$10:$K$20</c:f>
              <c:numCache>
                <c:formatCode>0.00</c:formatCode>
                <c:ptCount val="11"/>
                <c:pt idx="0">
                  <c:v>-0.8</c:v>
                </c:pt>
                <c:pt idx="1">
                  <c:v>-1.8</c:v>
                </c:pt>
                <c:pt idx="2">
                  <c:v>-2.8</c:v>
                </c:pt>
                <c:pt idx="3">
                  <c:v>-3.8</c:v>
                </c:pt>
                <c:pt idx="4">
                  <c:v>-5.3</c:v>
                </c:pt>
                <c:pt idx="5">
                  <c:v>-5.8</c:v>
                </c:pt>
                <c:pt idx="6">
                  <c:v>-6.8</c:v>
                </c:pt>
                <c:pt idx="7">
                  <c:v>-7.3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29024"/>
        <c:axId val="121730944"/>
      </c:scatterChart>
      <c:valAx>
        <c:axId val="12172902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730944"/>
        <c:crosses val="autoZero"/>
        <c:crossBetween val="midCat"/>
      </c:valAx>
      <c:valAx>
        <c:axId val="1217309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2172902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'TR322'!$J$10:$J$21</c:f>
              <c:numCache>
                <c:formatCode>General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14</c:v>
                </c:pt>
                <c:pt idx="3">
                  <c:v>21</c:v>
                </c:pt>
                <c:pt idx="4">
                  <c:v>14</c:v>
                </c:pt>
                <c:pt idx="5">
                  <c:v>15</c:v>
                </c:pt>
                <c:pt idx="11">
                  <c:v>0</c:v>
                </c:pt>
              </c:numCache>
            </c:numRef>
          </c:xVal>
          <c:yVal>
            <c:numRef>
              <c:f>'TR322'!$K$10:$K$20</c:f>
              <c:numCache>
                <c:formatCode>0.00</c:formatCode>
                <c:ptCount val="11"/>
                <c:pt idx="0">
                  <c:v>-1.3</c:v>
                </c:pt>
                <c:pt idx="1">
                  <c:v>-2.2999999999999998</c:v>
                </c:pt>
                <c:pt idx="2">
                  <c:v>-3.3</c:v>
                </c:pt>
                <c:pt idx="3">
                  <c:v>-4.3</c:v>
                </c:pt>
                <c:pt idx="4">
                  <c:v>-5.3</c:v>
                </c:pt>
                <c:pt idx="5">
                  <c:v>-5.8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100736"/>
        <c:axId val="122102912"/>
      </c:scatterChart>
      <c:valAx>
        <c:axId val="12210073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102912"/>
        <c:crosses val="autoZero"/>
        <c:crossBetween val="midCat"/>
      </c:valAx>
      <c:valAx>
        <c:axId val="122102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2210073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'TR323'!$J$10:$J$21</c:f>
              <c:numCache>
                <c:formatCode>General</c:formatCode>
                <c:ptCount val="12"/>
                <c:pt idx="0">
                  <c:v>9</c:v>
                </c:pt>
                <c:pt idx="1">
                  <c:v>10</c:v>
                </c:pt>
                <c:pt idx="2">
                  <c:v>16</c:v>
                </c:pt>
                <c:pt idx="3">
                  <c:v>19</c:v>
                </c:pt>
                <c:pt idx="4">
                  <c:v>16</c:v>
                </c:pt>
                <c:pt idx="5">
                  <c:v>16</c:v>
                </c:pt>
                <c:pt idx="11">
                  <c:v>0</c:v>
                </c:pt>
              </c:numCache>
            </c:numRef>
          </c:xVal>
          <c:yVal>
            <c:numRef>
              <c:f>'TR323'!$K$10:$K$20</c:f>
              <c:numCache>
                <c:formatCode>0.00</c:formatCode>
                <c:ptCount val="11"/>
                <c:pt idx="0">
                  <c:v>-1.75</c:v>
                </c:pt>
                <c:pt idx="1">
                  <c:v>-2.5499999999999998</c:v>
                </c:pt>
                <c:pt idx="2">
                  <c:v>-3.55</c:v>
                </c:pt>
                <c:pt idx="3">
                  <c:v>-4.55</c:v>
                </c:pt>
                <c:pt idx="4">
                  <c:v>-5.55</c:v>
                </c:pt>
                <c:pt idx="5">
                  <c:v>-6.05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877184"/>
        <c:axId val="120550528"/>
      </c:scatterChart>
      <c:valAx>
        <c:axId val="11887718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0550528"/>
        <c:crosses val="autoZero"/>
        <c:crossBetween val="midCat"/>
      </c:valAx>
      <c:valAx>
        <c:axId val="120550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887718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'TR324'!$J$10:$J$21</c:f>
              <c:numCache>
                <c:formatCode>General</c:formatCode>
                <c:ptCount val="12"/>
                <c:pt idx="0">
                  <c:v>10</c:v>
                </c:pt>
                <c:pt idx="1">
                  <c:v>12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  <c:pt idx="11">
                  <c:v>0</c:v>
                </c:pt>
              </c:numCache>
            </c:numRef>
          </c:xVal>
          <c:yVal>
            <c:numRef>
              <c:f>'TR324'!$K$10:$K$20</c:f>
              <c:numCache>
                <c:formatCode>0.00</c:formatCode>
                <c:ptCount val="11"/>
                <c:pt idx="0">
                  <c:v>-2.2999999999999998</c:v>
                </c:pt>
                <c:pt idx="1">
                  <c:v>-3.3</c:v>
                </c:pt>
                <c:pt idx="2">
                  <c:v>-4.3</c:v>
                </c:pt>
                <c:pt idx="3">
                  <c:v>-5.3</c:v>
                </c:pt>
                <c:pt idx="4">
                  <c:v>-6.3</c:v>
                </c:pt>
                <c:pt idx="5">
                  <c:v>-6.8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059392"/>
        <c:axId val="122065664"/>
      </c:scatterChart>
      <c:valAx>
        <c:axId val="122059392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065664"/>
        <c:crosses val="autoZero"/>
        <c:crossBetween val="midCat"/>
      </c:valAx>
      <c:valAx>
        <c:axId val="1220656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22059392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'TR325'!$J$10:$J$21</c:f>
              <c:numCache>
                <c:formatCode>General</c:formatCode>
                <c:ptCount val="12"/>
                <c:pt idx="0">
                  <c:v>10</c:v>
                </c:pt>
                <c:pt idx="1">
                  <c:v>13</c:v>
                </c:pt>
                <c:pt idx="2">
                  <c:v>18</c:v>
                </c:pt>
                <c:pt idx="3">
                  <c:v>16</c:v>
                </c:pt>
                <c:pt idx="4">
                  <c:v>17</c:v>
                </c:pt>
                <c:pt idx="11">
                  <c:v>0</c:v>
                </c:pt>
              </c:numCache>
            </c:numRef>
          </c:xVal>
          <c:yVal>
            <c:numRef>
              <c:f>'TR325'!$K$10:$K$20</c:f>
              <c:numCache>
                <c:formatCode>0.00</c:formatCode>
                <c:ptCount val="11"/>
                <c:pt idx="0">
                  <c:v>-1.5</c:v>
                </c:pt>
                <c:pt idx="1">
                  <c:v>-2.5</c:v>
                </c:pt>
                <c:pt idx="2">
                  <c:v>-3.5</c:v>
                </c:pt>
                <c:pt idx="3">
                  <c:v>-4.5</c:v>
                </c:pt>
                <c:pt idx="4">
                  <c:v>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534528"/>
        <c:axId val="122548992"/>
      </c:scatterChart>
      <c:valAx>
        <c:axId val="12253452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548992"/>
        <c:crosses val="autoZero"/>
        <c:crossBetween val="midCat"/>
      </c:valAx>
      <c:valAx>
        <c:axId val="122548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2253452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'TR326'!$J$10:$J$21</c:f>
              <c:numCache>
                <c:formatCode>General</c:formatCode>
                <c:ptCount val="12"/>
                <c:pt idx="0">
                  <c:v>13</c:v>
                </c:pt>
                <c:pt idx="1">
                  <c:v>10</c:v>
                </c:pt>
                <c:pt idx="2">
                  <c:v>13</c:v>
                </c:pt>
                <c:pt idx="3">
                  <c:v>16</c:v>
                </c:pt>
                <c:pt idx="4">
                  <c:v>20</c:v>
                </c:pt>
                <c:pt idx="11">
                  <c:v>0</c:v>
                </c:pt>
              </c:numCache>
            </c:numRef>
          </c:xVal>
          <c:yVal>
            <c:numRef>
              <c:f>'TR326'!$K$10:$K$20</c:f>
              <c:numCache>
                <c:formatCode>0.00</c:formatCode>
                <c:ptCount val="11"/>
                <c:pt idx="0">
                  <c:v>-1.7</c:v>
                </c:pt>
                <c:pt idx="1">
                  <c:v>-2.7</c:v>
                </c:pt>
                <c:pt idx="2">
                  <c:v>-3.8</c:v>
                </c:pt>
                <c:pt idx="3">
                  <c:v>-4.7</c:v>
                </c:pt>
                <c:pt idx="4">
                  <c:v>-6.2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2260096"/>
        <c:axId val="122266368"/>
      </c:scatterChart>
      <c:valAx>
        <c:axId val="12226009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266368"/>
        <c:crosses val="autoZero"/>
        <c:crossBetween val="midCat"/>
      </c:valAx>
      <c:valAx>
        <c:axId val="122266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222600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'TR303'!$J$10:$J$20</c:f>
              <c:numCache>
                <c:formatCode>General</c:formatCode>
                <c:ptCount val="11"/>
                <c:pt idx="0">
                  <c:v>9</c:v>
                </c:pt>
                <c:pt idx="1">
                  <c:v>9</c:v>
                </c:pt>
                <c:pt idx="2">
                  <c:v>12</c:v>
                </c:pt>
                <c:pt idx="3">
                  <c:v>14</c:v>
                </c:pt>
                <c:pt idx="4">
                  <c:v>16</c:v>
                </c:pt>
              </c:numCache>
            </c:numRef>
          </c:xVal>
          <c:yVal>
            <c:numRef>
              <c:f>'TR303'!$K$10:$K$20</c:f>
              <c:numCache>
                <c:formatCode>0.00</c:formatCode>
                <c:ptCount val="11"/>
                <c:pt idx="0">
                  <c:v>-1.7</c:v>
                </c:pt>
                <c:pt idx="1">
                  <c:v>-2.7</c:v>
                </c:pt>
                <c:pt idx="2">
                  <c:v>-3.7</c:v>
                </c:pt>
                <c:pt idx="3">
                  <c:v>-4.7</c:v>
                </c:pt>
                <c:pt idx="4">
                  <c:v>-6.2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64096"/>
        <c:axId val="118170368"/>
      </c:scatterChart>
      <c:valAx>
        <c:axId val="11816409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170368"/>
        <c:crosses val="autoZero"/>
        <c:crossBetween val="midCat"/>
      </c:valAx>
      <c:valAx>
        <c:axId val="1181703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816409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'TR304'!$J$10:$J$20</c:f>
              <c:numCache>
                <c:formatCode>General</c:formatCode>
                <c:ptCount val="11"/>
                <c:pt idx="0">
                  <c:v>5</c:v>
                </c:pt>
                <c:pt idx="1">
                  <c:v>8</c:v>
                </c:pt>
                <c:pt idx="2">
                  <c:v>12</c:v>
                </c:pt>
                <c:pt idx="3">
                  <c:v>13</c:v>
                </c:pt>
                <c:pt idx="4">
                  <c:v>18</c:v>
                </c:pt>
              </c:numCache>
            </c:numRef>
          </c:xVal>
          <c:yVal>
            <c:numRef>
              <c:f>'TR304'!$K$10:$K$20</c:f>
              <c:numCache>
                <c:formatCode>0.00</c:formatCode>
                <c:ptCount val="11"/>
                <c:pt idx="0">
                  <c:v>-0.41000000000000003</c:v>
                </c:pt>
                <c:pt idx="1">
                  <c:v>-1.4100000000000001</c:v>
                </c:pt>
                <c:pt idx="2">
                  <c:v>-2.41</c:v>
                </c:pt>
                <c:pt idx="3">
                  <c:v>-3.41</c:v>
                </c:pt>
                <c:pt idx="4">
                  <c:v>-4.91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00256"/>
        <c:axId val="118010624"/>
      </c:scatterChart>
      <c:valAx>
        <c:axId val="11800025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010624"/>
        <c:crosses val="autoZero"/>
        <c:crossBetween val="midCat"/>
      </c:valAx>
      <c:valAx>
        <c:axId val="118010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800025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'TR305'!$J$10:$J$20</c:f>
              <c:numCache>
                <c:formatCode>General</c:formatCode>
                <c:ptCount val="11"/>
                <c:pt idx="0">
                  <c:v>5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19</c:v>
                </c:pt>
              </c:numCache>
            </c:numRef>
          </c:xVal>
          <c:yVal>
            <c:numRef>
              <c:f>'TR305'!$K$10:$K$20</c:f>
              <c:numCache>
                <c:formatCode>0.00</c:formatCode>
                <c:ptCount val="11"/>
                <c:pt idx="0">
                  <c:v>-2.0499999999999998</c:v>
                </c:pt>
                <c:pt idx="1">
                  <c:v>-3.05</c:v>
                </c:pt>
                <c:pt idx="2">
                  <c:v>-4.05</c:v>
                </c:pt>
                <c:pt idx="3">
                  <c:v>-5.05</c:v>
                </c:pt>
                <c:pt idx="4">
                  <c:v>-6.55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041216"/>
        <c:axId val="118059776"/>
      </c:scatterChart>
      <c:valAx>
        <c:axId val="118041216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059776"/>
        <c:crosses val="autoZero"/>
        <c:crossBetween val="midCat"/>
      </c:valAx>
      <c:valAx>
        <c:axId val="118059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80412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'TR306'!$J$10:$J$20</c:f>
              <c:numCache>
                <c:formatCode>General</c:formatCode>
                <c:ptCount val="11"/>
                <c:pt idx="0">
                  <c:v>5</c:v>
                </c:pt>
                <c:pt idx="1">
                  <c:v>8</c:v>
                </c:pt>
                <c:pt idx="2">
                  <c:v>11</c:v>
                </c:pt>
                <c:pt idx="3">
                  <c:v>14</c:v>
                </c:pt>
                <c:pt idx="4">
                  <c:v>17</c:v>
                </c:pt>
              </c:numCache>
            </c:numRef>
          </c:xVal>
          <c:yVal>
            <c:numRef>
              <c:f>'TR306'!$K$10:$K$20</c:f>
              <c:numCache>
                <c:formatCode>0.00</c:formatCode>
                <c:ptCount val="11"/>
                <c:pt idx="0">
                  <c:v>-1.18</c:v>
                </c:pt>
                <c:pt idx="1">
                  <c:v>-2.1800000000000002</c:v>
                </c:pt>
                <c:pt idx="2">
                  <c:v>-3.2800000000000002</c:v>
                </c:pt>
                <c:pt idx="3">
                  <c:v>-4.18</c:v>
                </c:pt>
                <c:pt idx="4">
                  <c:v>-5.68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274688"/>
        <c:axId val="118276864"/>
      </c:scatterChart>
      <c:valAx>
        <c:axId val="118274688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276864"/>
        <c:crosses val="autoZero"/>
        <c:crossBetween val="midCat"/>
      </c:valAx>
      <c:valAx>
        <c:axId val="1182768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8274688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'TR307'!$J$10:$J$20</c:f>
              <c:numCache>
                <c:formatCode>General</c:formatCode>
                <c:ptCount val="11"/>
                <c:pt idx="0">
                  <c:v>2</c:v>
                </c:pt>
                <c:pt idx="1">
                  <c:v>6</c:v>
                </c:pt>
                <c:pt idx="2">
                  <c:v>13</c:v>
                </c:pt>
                <c:pt idx="3">
                  <c:v>15</c:v>
                </c:pt>
                <c:pt idx="4">
                  <c:v>19</c:v>
                </c:pt>
              </c:numCache>
            </c:numRef>
          </c:xVal>
          <c:yVal>
            <c:numRef>
              <c:f>'TR307'!$K$10:$K$20</c:f>
              <c:numCache>
                <c:formatCode>0.00</c:formatCode>
                <c:ptCount val="11"/>
                <c:pt idx="0">
                  <c:v>-1</c:v>
                </c:pt>
                <c:pt idx="1">
                  <c:v>-2</c:v>
                </c:pt>
                <c:pt idx="2">
                  <c:v>-3</c:v>
                </c:pt>
                <c:pt idx="3">
                  <c:v>-4.0999999999999996</c:v>
                </c:pt>
                <c:pt idx="4">
                  <c:v>-5.4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14944"/>
        <c:axId val="118117120"/>
      </c:scatterChart>
      <c:valAx>
        <c:axId val="11811494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117120"/>
        <c:crosses val="autoZero"/>
        <c:crossBetween val="midCat"/>
      </c:valAx>
      <c:valAx>
        <c:axId val="118117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811494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'TR308'!$J$10:$J$20</c:f>
              <c:numCache>
                <c:formatCode>General</c:formatCode>
                <c:ptCount val="11"/>
                <c:pt idx="0">
                  <c:v>11</c:v>
                </c:pt>
                <c:pt idx="1">
                  <c:v>17</c:v>
                </c:pt>
                <c:pt idx="2">
                  <c:v>22</c:v>
                </c:pt>
                <c:pt idx="3">
                  <c:v>23</c:v>
                </c:pt>
              </c:numCache>
            </c:numRef>
          </c:xVal>
          <c:yVal>
            <c:numRef>
              <c:f>'TR308'!$K$10:$K$20</c:f>
              <c:numCache>
                <c:formatCode>0.00</c:formatCode>
                <c:ptCount val="11"/>
                <c:pt idx="0">
                  <c:v>-2.5</c:v>
                </c:pt>
                <c:pt idx="1">
                  <c:v>-3.5</c:v>
                </c:pt>
                <c:pt idx="2">
                  <c:v>-4.5</c:v>
                </c:pt>
                <c:pt idx="3">
                  <c:v>-6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487680"/>
        <c:axId val="118493952"/>
      </c:scatterChart>
      <c:valAx>
        <c:axId val="118487680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493952"/>
        <c:crosses val="autoZero"/>
        <c:crossBetween val="midCat"/>
      </c:valAx>
      <c:valAx>
        <c:axId val="118493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8487680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U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/>
          </c:spPr>
          <c:marker>
            <c:symbol val="none"/>
          </c:marker>
          <c:xVal>
            <c:numRef>
              <c:f>'TR309'!$J$10:$J$20</c:f>
              <c:numCache>
                <c:formatCode>General</c:formatCode>
                <c:ptCount val="11"/>
                <c:pt idx="0">
                  <c:v>10</c:v>
                </c:pt>
                <c:pt idx="1">
                  <c:v>16</c:v>
                </c:pt>
                <c:pt idx="2">
                  <c:v>17</c:v>
                </c:pt>
                <c:pt idx="3">
                  <c:v>20</c:v>
                </c:pt>
              </c:numCache>
            </c:numRef>
          </c:xVal>
          <c:yVal>
            <c:numRef>
              <c:f>'TR309'!$K$10:$K$20</c:f>
              <c:numCache>
                <c:formatCode>0.00</c:formatCode>
                <c:ptCount val="11"/>
                <c:pt idx="0">
                  <c:v>-2.2800000000000002</c:v>
                </c:pt>
                <c:pt idx="1">
                  <c:v>-3.2800000000000002</c:v>
                </c:pt>
                <c:pt idx="2">
                  <c:v>-4.28</c:v>
                </c:pt>
                <c:pt idx="3">
                  <c:v>-5.78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88-4F23-A6DF-DEF881D35262}"/>
            </c:ext>
          </c:extLst>
        </c:ser>
        <c:ser>
          <c:idx val="1"/>
          <c:order val="1"/>
          <c:spPr>
            <a:ln w="101600">
              <a:solidFill>
                <a:schemeClr val="tx1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'TR301'!$J$10:$J$20</c:f>
              <c:numCache>
                <c:formatCode>General</c:formatCode>
                <c:ptCount val="11"/>
                <c:pt idx="0">
                  <c:v>7</c:v>
                </c:pt>
                <c:pt idx="1">
                  <c:v>10</c:v>
                </c:pt>
                <c:pt idx="2">
                  <c:v>9</c:v>
                </c:pt>
                <c:pt idx="3">
                  <c:v>22</c:v>
                </c:pt>
                <c:pt idx="4">
                  <c:v>18</c:v>
                </c:pt>
              </c:numCache>
            </c:numRef>
          </c:xVal>
          <c:yVal>
            <c:numRef>
              <c:f>'TR301'!$L$10:$L$20</c:f>
              <c:numCache>
                <c:formatCode>General</c:formatCode>
                <c:ptCount val="11"/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88-4F23-A6DF-DEF881D35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524544"/>
        <c:axId val="118534912"/>
      </c:scatterChart>
      <c:valAx>
        <c:axId val="118524544"/>
        <c:scaling>
          <c:orientation val="minMax"/>
          <c:max val="5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 blows/0,30 m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8534912"/>
        <c:crosses val="autoZero"/>
        <c:crossBetween val="midCat"/>
      </c:valAx>
      <c:valAx>
        <c:axId val="118534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Height Z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18524544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6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3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10</xdr:row>
      <xdr:rowOff>38101</xdr:rowOff>
    </xdr:from>
    <xdr:to>
      <xdr:col>4</xdr:col>
      <xdr:colOff>695324</xdr:colOff>
      <xdr:row>26</xdr:row>
      <xdr:rowOff>47626</xdr:rowOff>
    </xdr:to>
    <xdr:graphicFrame macro="">
      <xdr:nvGraphicFramePr>
        <xdr:cNvPr id="2" name="Kaavi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31"/>
  <sheetViews>
    <sheetView zoomScaleNormal="100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18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5"/>
      <c r="C3" s="26" t="s">
        <v>31</v>
      </c>
      <c r="D3" s="75" t="s">
        <v>36</v>
      </c>
      <c r="E3" s="77"/>
      <c r="F3" s="75" t="s">
        <v>35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26" t="s">
        <v>30</v>
      </c>
      <c r="C5" s="26">
        <v>571184</v>
      </c>
      <c r="D5" s="26">
        <v>6149787</v>
      </c>
      <c r="E5" s="26">
        <v>-1.65</v>
      </c>
      <c r="F5" s="75" t="s">
        <v>83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26" t="s">
        <v>40</v>
      </c>
      <c r="C7" s="52">
        <v>1.8</v>
      </c>
      <c r="D7" s="26">
        <v>1062017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29" t="s">
        <v>11</v>
      </c>
      <c r="C8" s="47"/>
      <c r="D8" s="72" t="s">
        <v>8</v>
      </c>
      <c r="E8" s="73"/>
      <c r="F8" s="73"/>
      <c r="G8" s="74"/>
      <c r="I8" s="36" t="s">
        <v>15</v>
      </c>
      <c r="J8" s="68">
        <v>-1.65</v>
      </c>
      <c r="K8" s="8"/>
      <c r="L8" s="8"/>
      <c r="M8" s="35"/>
    </row>
    <row r="9" spans="2:13" ht="15.75" x14ac:dyDescent="0.25">
      <c r="B9" s="26" t="s">
        <v>9</v>
      </c>
      <c r="C9" s="30"/>
      <c r="D9" s="75"/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7</v>
      </c>
      <c r="K10" s="69">
        <f>+$J$8-I10</f>
        <v>-2.65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10</v>
      </c>
      <c r="K11" s="69">
        <f t="shared" ref="K11:K14" si="0">+$J$8-I11</f>
        <v>-3.65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9</v>
      </c>
      <c r="K12" s="69">
        <f t="shared" si="0"/>
        <v>-4.6500000000000004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22</v>
      </c>
      <c r="K13" s="69">
        <f t="shared" si="0"/>
        <v>-5.65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18</v>
      </c>
      <c r="K14" s="69">
        <f t="shared" si="0"/>
        <v>-7.15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7</v>
      </c>
      <c r="G15" s="51" t="s">
        <v>38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19" si="1">+I11</f>
        <v>2</v>
      </c>
      <c r="F16" s="50">
        <f t="shared" si="1"/>
        <v>10</v>
      </c>
      <c r="G16" s="51" t="s">
        <v>39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9</v>
      </c>
      <c r="G17" s="51" t="s">
        <v>39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22</v>
      </c>
      <c r="G18" s="51" t="s">
        <v>39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18</v>
      </c>
      <c r="G19" s="51" t="s">
        <v>39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ref="E20:E26" si="2">+I15</f>
        <v>0</v>
      </c>
      <c r="F20" s="50">
        <f t="shared" ref="F20:F26" si="3">+J15</f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2"/>
        <v>0</v>
      </c>
      <c r="F21" s="50">
        <f t="shared" si="3"/>
        <v>0</v>
      </c>
      <c r="G21" s="51"/>
      <c r="I21" s="31"/>
      <c r="J21" s="14">
        <v>0</v>
      </c>
      <c r="K21" s="15"/>
      <c r="L21" s="70">
        <f>+J8</f>
        <v>-1.65</v>
      </c>
      <c r="M21" s="39" t="s">
        <v>17</v>
      </c>
    </row>
    <row r="22" spans="2:13" x14ac:dyDescent="0.25">
      <c r="B22" s="7"/>
      <c r="C22" s="8"/>
      <c r="D22" s="8"/>
      <c r="E22" s="50">
        <f t="shared" si="2"/>
        <v>0</v>
      </c>
      <c r="F22" s="50">
        <f t="shared" si="3"/>
        <v>0</v>
      </c>
      <c r="G22" s="51"/>
      <c r="I22" s="31"/>
      <c r="J22" s="10">
        <v>0</v>
      </c>
      <c r="K22" s="11"/>
      <c r="L22" s="71">
        <v>-7.15</v>
      </c>
      <c r="M22" s="40" t="s">
        <v>18</v>
      </c>
    </row>
    <row r="23" spans="2:13" x14ac:dyDescent="0.25">
      <c r="B23" s="7"/>
      <c r="C23" s="8"/>
      <c r="D23" s="8"/>
      <c r="E23" s="50">
        <f t="shared" si="2"/>
        <v>0</v>
      </c>
      <c r="F23" s="50">
        <f t="shared" si="3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2"/>
        <v>0</v>
      </c>
      <c r="F24" s="50">
        <f t="shared" si="3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2"/>
        <v>0</v>
      </c>
      <c r="F25" s="50">
        <f t="shared" si="3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2"/>
        <v>0</v>
      </c>
      <c r="F26" s="50">
        <f t="shared" si="3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D8:G8"/>
    <mergeCell ref="D9:G9"/>
    <mergeCell ref="D2:E2"/>
    <mergeCell ref="D3:E3"/>
    <mergeCell ref="F2:G2"/>
    <mergeCell ref="F3:G3"/>
    <mergeCell ref="F4:G4"/>
    <mergeCell ref="F5:G5"/>
    <mergeCell ref="E6:G6"/>
    <mergeCell ref="E7:G7"/>
  </mergeCells>
  <pageMargins left="0.7" right="0.7" top="0.75" bottom="0.75" header="0.3" footer="0.3"/>
  <pageSetup paperSize="9" scale="97" orientation="portrait" r:id="rId1"/>
  <colBreaks count="1" manualBreakCount="1">
    <brk id="7" max="2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M31"/>
  <sheetViews>
    <sheetView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55" t="s">
        <v>31</v>
      </c>
      <c r="D3" s="75" t="s">
        <v>36</v>
      </c>
      <c r="E3" s="77"/>
      <c r="F3" s="75" t="s">
        <v>54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55" t="s">
        <v>30</v>
      </c>
      <c r="C5" s="55">
        <v>571151</v>
      </c>
      <c r="D5" s="55">
        <v>6150116</v>
      </c>
      <c r="E5" s="55">
        <v>-0.7</v>
      </c>
      <c r="F5" s="75" t="s">
        <v>92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55" t="s">
        <v>40</v>
      </c>
      <c r="C7" s="52">
        <v>3</v>
      </c>
      <c r="D7" s="55">
        <v>5062017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53" t="s">
        <v>11</v>
      </c>
      <c r="C8" s="54"/>
      <c r="D8" s="72" t="s">
        <v>8</v>
      </c>
      <c r="E8" s="73"/>
      <c r="F8" s="73"/>
      <c r="G8" s="74"/>
      <c r="I8" s="36" t="s">
        <v>15</v>
      </c>
      <c r="J8" s="68">
        <v>-0.7</v>
      </c>
      <c r="K8" s="8"/>
      <c r="L8" s="8"/>
      <c r="M8" s="35"/>
    </row>
    <row r="9" spans="2:13" ht="15.75" x14ac:dyDescent="0.25">
      <c r="B9" s="55" t="s">
        <v>9</v>
      </c>
      <c r="C9" s="5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11</v>
      </c>
      <c r="K10" s="69">
        <f>+$J$8-I10</f>
        <v>-1.7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13</v>
      </c>
      <c r="K11" s="69">
        <f t="shared" ref="K11:K14" si="0">+$J$8-I11</f>
        <v>-2.7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20</v>
      </c>
      <c r="K12" s="69">
        <f t="shared" si="0"/>
        <v>-3.7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16</v>
      </c>
      <c r="K13" s="69">
        <f t="shared" si="0"/>
        <v>-4.7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22</v>
      </c>
      <c r="K14" s="69">
        <f t="shared" si="0"/>
        <v>-6.2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11</v>
      </c>
      <c r="G15" s="51" t="s">
        <v>55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13</v>
      </c>
      <c r="G16" s="51" t="s">
        <v>39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20</v>
      </c>
      <c r="G17" s="51" t="s">
        <v>39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16</v>
      </c>
      <c r="G18" s="51" t="s">
        <v>39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22</v>
      </c>
      <c r="G19" s="51" t="s">
        <v>39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-0.7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-6.2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B2:M31"/>
  <sheetViews>
    <sheetView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55" t="s">
        <v>31</v>
      </c>
      <c r="D3" s="75" t="s">
        <v>36</v>
      </c>
      <c r="E3" s="77"/>
      <c r="F3" s="75" t="s">
        <v>56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55" t="s">
        <v>30</v>
      </c>
      <c r="C5" s="55">
        <v>571145</v>
      </c>
      <c r="D5" s="55">
        <v>6150164</v>
      </c>
      <c r="E5" s="55">
        <v>-0.5</v>
      </c>
      <c r="F5" s="75" t="s">
        <v>93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55" t="s">
        <v>40</v>
      </c>
      <c r="C7" s="52">
        <v>3</v>
      </c>
      <c r="D7" s="55">
        <v>6062017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53" t="s">
        <v>11</v>
      </c>
      <c r="C8" s="54"/>
      <c r="D8" s="72" t="s">
        <v>8</v>
      </c>
      <c r="E8" s="73"/>
      <c r="F8" s="73"/>
      <c r="G8" s="74"/>
      <c r="I8" s="36" t="s">
        <v>15</v>
      </c>
      <c r="J8" s="68">
        <v>-0.5</v>
      </c>
      <c r="K8" s="8"/>
      <c r="L8" s="8"/>
      <c r="M8" s="35"/>
    </row>
    <row r="9" spans="2:13" ht="15.75" x14ac:dyDescent="0.25">
      <c r="B9" s="55" t="s">
        <v>9</v>
      </c>
      <c r="C9" s="5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12</v>
      </c>
      <c r="K10" s="69">
        <f>+$J$8-I10</f>
        <v>-1.5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13</v>
      </c>
      <c r="K11" s="69">
        <f t="shared" ref="K11:K14" si="0">+$J$8-I11</f>
        <v>-2.5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14</v>
      </c>
      <c r="K12" s="69">
        <f t="shared" si="0"/>
        <v>-3.5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16</v>
      </c>
      <c r="K13" s="69">
        <f t="shared" si="0"/>
        <v>-4.5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22</v>
      </c>
      <c r="K14" s="69">
        <f t="shared" si="0"/>
        <v>-6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12</v>
      </c>
      <c r="G15" s="51" t="s">
        <v>57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13</v>
      </c>
      <c r="G16" s="51" t="s">
        <v>39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14</v>
      </c>
      <c r="G17" s="51" t="s">
        <v>39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16</v>
      </c>
      <c r="G18" s="51" t="s">
        <v>39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22</v>
      </c>
      <c r="G19" s="51" t="s">
        <v>39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-0.5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2:M31"/>
  <sheetViews>
    <sheetView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55" t="s">
        <v>31</v>
      </c>
      <c r="D3" s="75" t="s">
        <v>36</v>
      </c>
      <c r="E3" s="77"/>
      <c r="F3" s="75" t="s">
        <v>58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55" t="s">
        <v>30</v>
      </c>
      <c r="C5" s="55">
        <v>571143</v>
      </c>
      <c r="D5" s="55">
        <v>6150215</v>
      </c>
      <c r="E5" s="55">
        <v>-0.35</v>
      </c>
      <c r="F5" s="75" t="s">
        <v>94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55" t="s">
        <v>40</v>
      </c>
      <c r="C7" s="52">
        <v>3.3</v>
      </c>
      <c r="D7" s="55">
        <v>6062017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53" t="s">
        <v>11</v>
      </c>
      <c r="C8" s="54"/>
      <c r="D8" s="72" t="s">
        <v>8</v>
      </c>
      <c r="E8" s="73"/>
      <c r="F8" s="73"/>
      <c r="G8" s="74"/>
      <c r="I8" s="36" t="s">
        <v>15</v>
      </c>
      <c r="J8" s="68">
        <v>-0.35</v>
      </c>
      <c r="K8" s="8"/>
      <c r="L8" s="8"/>
      <c r="M8" s="35"/>
    </row>
    <row r="9" spans="2:13" ht="15.75" x14ac:dyDescent="0.25">
      <c r="B9" s="55" t="s">
        <v>9</v>
      </c>
      <c r="C9" s="5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11</v>
      </c>
      <c r="K10" s="69">
        <f>+$J$8-I10</f>
        <v>-1.35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14</v>
      </c>
      <c r="K11" s="69">
        <f t="shared" ref="K11:K14" si="0">+$J$8-I11</f>
        <v>-2.35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16</v>
      </c>
      <c r="K12" s="69">
        <f t="shared" si="0"/>
        <v>-3.35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18</v>
      </c>
      <c r="K13" s="69">
        <f t="shared" si="0"/>
        <v>-4.3499999999999996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21</v>
      </c>
      <c r="K14" s="69">
        <f t="shared" si="0"/>
        <v>-5.85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11</v>
      </c>
      <c r="G15" s="51" t="s">
        <v>55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14</v>
      </c>
      <c r="G16" s="51" t="s">
        <v>39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16</v>
      </c>
      <c r="G17" s="51" t="s">
        <v>39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18</v>
      </c>
      <c r="G18" s="51" t="s">
        <v>39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21</v>
      </c>
      <c r="G19" s="51" t="s">
        <v>39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-0.35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-5.85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B2:M31"/>
  <sheetViews>
    <sheetView topLeftCell="A4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55" t="s">
        <v>31</v>
      </c>
      <c r="D3" s="75" t="s">
        <v>36</v>
      </c>
      <c r="E3" s="77"/>
      <c r="F3" s="75" t="s">
        <v>59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55" t="s">
        <v>30</v>
      </c>
      <c r="C5" s="55">
        <v>571139</v>
      </c>
      <c r="D5" s="55">
        <v>6150268</v>
      </c>
      <c r="E5" s="55">
        <v>-0.5</v>
      </c>
      <c r="F5" s="75" t="s">
        <v>95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55" t="s">
        <v>40</v>
      </c>
      <c r="C7" s="52">
        <v>0.8</v>
      </c>
      <c r="D7" s="55">
        <v>6062017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53" t="s">
        <v>11</v>
      </c>
      <c r="C8" s="54"/>
      <c r="D8" s="72" t="s">
        <v>8</v>
      </c>
      <c r="E8" s="73"/>
      <c r="F8" s="73"/>
      <c r="G8" s="74"/>
      <c r="I8" s="36" t="s">
        <v>15</v>
      </c>
      <c r="J8" s="68">
        <v>-0.5</v>
      </c>
      <c r="K8" s="8"/>
      <c r="L8" s="8"/>
      <c r="M8" s="35"/>
    </row>
    <row r="9" spans="2:13" ht="15.75" x14ac:dyDescent="0.25">
      <c r="B9" s="55" t="s">
        <v>9</v>
      </c>
      <c r="C9" s="5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5</v>
      </c>
      <c r="K10" s="69">
        <f>+$J$8-I10</f>
        <v>-1.5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7</v>
      </c>
      <c r="K11" s="69">
        <f t="shared" ref="K11:K14" si="0">+$J$8-I11</f>
        <v>-2.5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11</v>
      </c>
      <c r="K12" s="69">
        <f t="shared" si="0"/>
        <v>-3.5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12</v>
      </c>
      <c r="K13" s="69">
        <f t="shared" si="0"/>
        <v>-4.5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20</v>
      </c>
      <c r="K14" s="69">
        <f t="shared" si="0"/>
        <v>-6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5</v>
      </c>
      <c r="G15" s="51" t="s">
        <v>60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7</v>
      </c>
      <c r="G16" s="51" t="s">
        <v>61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11</v>
      </c>
      <c r="G17" s="51" t="s">
        <v>39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12</v>
      </c>
      <c r="G18" s="51" t="s">
        <v>39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20</v>
      </c>
      <c r="G19" s="51" t="s">
        <v>39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-0.5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2:M31"/>
  <sheetViews>
    <sheetView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55" t="s">
        <v>31</v>
      </c>
      <c r="D3" s="75" t="s">
        <v>36</v>
      </c>
      <c r="E3" s="77"/>
      <c r="F3" s="75" t="s">
        <v>62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55" t="s">
        <v>30</v>
      </c>
      <c r="C5" s="55">
        <v>571126</v>
      </c>
      <c r="D5" s="55">
        <v>6150327</v>
      </c>
      <c r="E5" s="55">
        <v>-0.75</v>
      </c>
      <c r="F5" s="75" t="s">
        <v>96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55" t="s">
        <v>40</v>
      </c>
      <c r="C7" s="52">
        <v>1.5</v>
      </c>
      <c r="D7" s="55">
        <v>6062017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53" t="s">
        <v>11</v>
      </c>
      <c r="C8" s="54"/>
      <c r="D8" s="72" t="s">
        <v>8</v>
      </c>
      <c r="E8" s="73"/>
      <c r="F8" s="73"/>
      <c r="G8" s="74"/>
      <c r="I8" s="36" t="s">
        <v>15</v>
      </c>
      <c r="J8" s="68">
        <v>-0.75</v>
      </c>
      <c r="K8" s="8"/>
      <c r="L8" s="8"/>
      <c r="M8" s="35"/>
    </row>
    <row r="9" spans="2:13" ht="15.75" x14ac:dyDescent="0.25">
      <c r="B9" s="55" t="s">
        <v>9</v>
      </c>
      <c r="C9" s="5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2</v>
      </c>
      <c r="J10" s="19">
        <v>8</v>
      </c>
      <c r="K10" s="69">
        <f>+$J$8-I10</f>
        <v>-2.75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3</v>
      </c>
      <c r="J11" s="19">
        <v>10</v>
      </c>
      <c r="K11" s="69">
        <f t="shared" ref="K11:K13" si="0">+$J$8-I11</f>
        <v>-3.75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4</v>
      </c>
      <c r="J12" s="19">
        <v>13</v>
      </c>
      <c r="K12" s="69">
        <f t="shared" si="0"/>
        <v>-4.75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5.5</v>
      </c>
      <c r="J13" s="19">
        <v>21</v>
      </c>
      <c r="K13" s="69">
        <f t="shared" si="0"/>
        <v>-6.25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/>
      <c r="J14" s="19"/>
      <c r="K14" s="20"/>
      <c r="L14" s="8"/>
      <c r="M14" s="35"/>
    </row>
    <row r="15" spans="2:13" x14ac:dyDescent="0.25">
      <c r="B15" s="7"/>
      <c r="C15" s="8"/>
      <c r="D15" s="8"/>
      <c r="E15" s="50">
        <f>+I10</f>
        <v>2</v>
      </c>
      <c r="F15" s="50">
        <f>+J10</f>
        <v>8</v>
      </c>
      <c r="G15" s="51" t="s">
        <v>63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3</v>
      </c>
      <c r="F16" s="50">
        <f t="shared" si="1"/>
        <v>10</v>
      </c>
      <c r="G16" s="51" t="s">
        <v>39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4</v>
      </c>
      <c r="F17" s="50">
        <f t="shared" si="1"/>
        <v>13</v>
      </c>
      <c r="G17" s="51" t="s">
        <v>39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5.5</v>
      </c>
      <c r="F18" s="50">
        <f t="shared" si="1"/>
        <v>21</v>
      </c>
      <c r="G18" s="51" t="s">
        <v>39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/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-0.75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-6.25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M31"/>
  <sheetViews>
    <sheetView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65" t="s">
        <v>31</v>
      </c>
      <c r="D3" s="75" t="s">
        <v>36</v>
      </c>
      <c r="E3" s="77"/>
      <c r="F3" s="75" t="s">
        <v>66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571133</v>
      </c>
      <c r="D5" s="65">
        <v>6150371</v>
      </c>
      <c r="E5" s="65">
        <v>-1.2</v>
      </c>
      <c r="F5" s="75" t="s">
        <v>97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65" t="s">
        <v>40</v>
      </c>
      <c r="C7" s="52">
        <v>1.7</v>
      </c>
      <c r="D7" s="65">
        <v>8062017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2" t="s">
        <v>8</v>
      </c>
      <c r="E8" s="73"/>
      <c r="F8" s="73"/>
      <c r="G8" s="74"/>
      <c r="I8" s="36" t="s">
        <v>15</v>
      </c>
      <c r="J8" s="68">
        <v>-1.2</v>
      </c>
      <c r="K8" s="8"/>
      <c r="L8" s="8"/>
      <c r="M8" s="35"/>
    </row>
    <row r="9" spans="2:13" ht="15.75" x14ac:dyDescent="0.25">
      <c r="B9" s="65" t="s">
        <v>9</v>
      </c>
      <c r="C9" s="6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1.2</v>
      </c>
      <c r="J10" s="19">
        <v>8</v>
      </c>
      <c r="K10" s="69">
        <f>+$J$8-I10</f>
        <v>-2.4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10</v>
      </c>
      <c r="K11" s="69">
        <f t="shared" ref="K11:K14" si="0">+$J$8-I11</f>
        <v>-3.2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11</v>
      </c>
      <c r="K12" s="69">
        <f t="shared" si="0"/>
        <v>-4.2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13</v>
      </c>
      <c r="K13" s="69">
        <f t="shared" si="0"/>
        <v>-5.2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19</v>
      </c>
      <c r="K14" s="69">
        <f t="shared" si="0"/>
        <v>-6.7</v>
      </c>
      <c r="L14" s="8"/>
      <c r="M14" s="35"/>
    </row>
    <row r="15" spans="2:13" x14ac:dyDescent="0.25">
      <c r="B15" s="7"/>
      <c r="C15" s="8"/>
      <c r="D15" s="8"/>
      <c r="E15" s="50">
        <f>+I10</f>
        <v>1.2</v>
      </c>
      <c r="F15" s="50">
        <f>+J10</f>
        <v>8</v>
      </c>
      <c r="G15" s="51" t="s">
        <v>50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10</v>
      </c>
      <c r="G16" s="51" t="s">
        <v>39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11</v>
      </c>
      <c r="G17" s="51" t="s">
        <v>39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13</v>
      </c>
      <c r="G18" s="51" t="s">
        <v>39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19</v>
      </c>
      <c r="G19" s="51" t="s">
        <v>39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-1.2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-6.7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M31"/>
  <sheetViews>
    <sheetView topLeftCell="A4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65" t="s">
        <v>31</v>
      </c>
      <c r="D3" s="75" t="s">
        <v>36</v>
      </c>
      <c r="E3" s="77"/>
      <c r="F3" s="75" t="s">
        <v>67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571130</v>
      </c>
      <c r="D5" s="65">
        <v>6150409</v>
      </c>
      <c r="E5" s="65">
        <v>-1.2</v>
      </c>
      <c r="F5" s="75" t="s">
        <v>98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65" t="s">
        <v>40</v>
      </c>
      <c r="C7" s="52">
        <v>0.6</v>
      </c>
      <c r="D7" s="65">
        <v>8062017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2" t="s">
        <v>8</v>
      </c>
      <c r="E8" s="73"/>
      <c r="F8" s="73"/>
      <c r="G8" s="74"/>
      <c r="I8" s="36" t="s">
        <v>15</v>
      </c>
      <c r="J8" s="68">
        <v>-1.2</v>
      </c>
      <c r="K8" s="8"/>
      <c r="L8" s="8"/>
      <c r="M8" s="35"/>
    </row>
    <row r="9" spans="2:13" ht="15.75" x14ac:dyDescent="0.25">
      <c r="B9" s="65" t="s">
        <v>9</v>
      </c>
      <c r="C9" s="6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1.9</v>
      </c>
      <c r="J10" s="19">
        <v>7</v>
      </c>
      <c r="K10" s="69">
        <f>+$J$8-I10</f>
        <v>-3.0999999999999996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3</v>
      </c>
      <c r="J11" s="19">
        <v>9</v>
      </c>
      <c r="K11" s="69">
        <f t="shared" ref="K11:K13" si="0">+$J$8-I11</f>
        <v>-4.2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4</v>
      </c>
      <c r="J12" s="19">
        <v>9</v>
      </c>
      <c r="K12" s="69">
        <f t="shared" si="0"/>
        <v>-5.2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5.5</v>
      </c>
      <c r="J13" s="19">
        <v>20</v>
      </c>
      <c r="K13" s="69">
        <f t="shared" si="0"/>
        <v>-6.7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/>
      <c r="J14" s="19"/>
      <c r="K14" s="69"/>
      <c r="L14" s="8"/>
      <c r="M14" s="35"/>
    </row>
    <row r="15" spans="2:13" x14ac:dyDescent="0.25">
      <c r="B15" s="7"/>
      <c r="C15" s="8"/>
      <c r="D15" s="8"/>
      <c r="E15" s="50">
        <f>+I10</f>
        <v>1.9</v>
      </c>
      <c r="F15" s="50">
        <f>+J10</f>
        <v>7</v>
      </c>
      <c r="G15" s="51" t="s">
        <v>68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3</v>
      </c>
      <c r="F16" s="50">
        <f t="shared" si="1"/>
        <v>9</v>
      </c>
      <c r="G16" s="51" t="s">
        <v>39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4</v>
      </c>
      <c r="F17" s="50">
        <f t="shared" si="1"/>
        <v>9</v>
      </c>
      <c r="G17" s="51" t="s">
        <v>39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5.5</v>
      </c>
      <c r="F18" s="50">
        <f t="shared" si="1"/>
        <v>20</v>
      </c>
      <c r="G18" s="51" t="s">
        <v>39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/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-1.2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-6.7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M31"/>
  <sheetViews>
    <sheetView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65" t="s">
        <v>31</v>
      </c>
      <c r="D3" s="75" t="s">
        <v>36</v>
      </c>
      <c r="E3" s="77"/>
      <c r="F3" s="75" t="s">
        <v>69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571127</v>
      </c>
      <c r="D5" s="65">
        <v>6150478</v>
      </c>
      <c r="E5" s="65">
        <v>-0.3</v>
      </c>
      <c r="F5" s="75" t="s">
        <v>99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65" t="s">
        <v>40</v>
      </c>
      <c r="C7" s="52">
        <v>0.9</v>
      </c>
      <c r="D7" s="65">
        <v>7062017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2" t="s">
        <v>8</v>
      </c>
      <c r="E8" s="73"/>
      <c r="F8" s="73"/>
      <c r="G8" s="74"/>
      <c r="I8" s="36" t="s">
        <v>15</v>
      </c>
      <c r="J8" s="68">
        <v>-0.3</v>
      </c>
      <c r="K8" s="8"/>
      <c r="L8" s="8"/>
      <c r="M8" s="35"/>
    </row>
    <row r="9" spans="2:13" ht="15.75" x14ac:dyDescent="0.25">
      <c r="B9" s="65" t="s">
        <v>9</v>
      </c>
      <c r="C9" s="6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6</v>
      </c>
      <c r="K10" s="69">
        <f>+$J$8-I10</f>
        <v>-1.3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10</v>
      </c>
      <c r="K11" s="69">
        <f t="shared" ref="K11:K17" si="0">+$J$8-I11</f>
        <v>-2.2999999999999998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8</v>
      </c>
      <c r="K12" s="69">
        <f t="shared" si="0"/>
        <v>-3.3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10</v>
      </c>
      <c r="K13" s="69">
        <f t="shared" si="0"/>
        <v>-4.3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</v>
      </c>
      <c r="J14" s="19">
        <v>17</v>
      </c>
      <c r="K14" s="69">
        <f t="shared" si="0"/>
        <v>-5.3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6</v>
      </c>
      <c r="G15" s="51" t="s">
        <v>50</v>
      </c>
      <c r="I15" s="38">
        <v>5.5</v>
      </c>
      <c r="J15" s="19">
        <v>24</v>
      </c>
      <c r="K15" s="69">
        <f t="shared" si="0"/>
        <v>-5.8</v>
      </c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10</v>
      </c>
      <c r="G16" s="51" t="s">
        <v>39</v>
      </c>
      <c r="I16" s="38">
        <v>6</v>
      </c>
      <c r="J16" s="19">
        <v>18</v>
      </c>
      <c r="K16" s="69">
        <f t="shared" si="0"/>
        <v>-6.3</v>
      </c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8</v>
      </c>
      <c r="G17" s="51" t="s">
        <v>39</v>
      </c>
      <c r="I17" s="38">
        <v>7</v>
      </c>
      <c r="J17" s="19">
        <v>20</v>
      </c>
      <c r="K17" s="69">
        <f t="shared" si="0"/>
        <v>-7.3</v>
      </c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10</v>
      </c>
      <c r="G18" s="51" t="s">
        <v>39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17</v>
      </c>
      <c r="G19" s="51" t="s">
        <v>39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5.5</v>
      </c>
      <c r="F20" s="50">
        <f t="shared" si="1"/>
        <v>24</v>
      </c>
      <c r="G20" s="51" t="s">
        <v>39</v>
      </c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6</v>
      </c>
      <c r="F21" s="50">
        <f t="shared" si="1"/>
        <v>18</v>
      </c>
      <c r="G21" s="51" t="s">
        <v>39</v>
      </c>
      <c r="I21" s="31"/>
      <c r="J21" s="14">
        <v>0</v>
      </c>
      <c r="K21" s="15"/>
      <c r="L21" s="70">
        <f>+J8</f>
        <v>-0.3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7</v>
      </c>
      <c r="F22" s="50">
        <f t="shared" si="1"/>
        <v>20</v>
      </c>
      <c r="G22" s="51" t="s">
        <v>39</v>
      </c>
      <c r="I22" s="31"/>
      <c r="J22" s="10">
        <v>0</v>
      </c>
      <c r="K22" s="11"/>
      <c r="L22" s="71">
        <v>-7.3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M31"/>
  <sheetViews>
    <sheetView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60" t="s">
        <v>31</v>
      </c>
      <c r="D3" s="75" t="s">
        <v>36</v>
      </c>
      <c r="E3" s="77"/>
      <c r="F3" s="75" t="s">
        <v>64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60" t="s">
        <v>30</v>
      </c>
      <c r="C5" s="60">
        <v>571114</v>
      </c>
      <c r="D5" s="60">
        <v>6150488</v>
      </c>
      <c r="E5" s="60">
        <v>0.3</v>
      </c>
      <c r="F5" s="75" t="s">
        <v>100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60" t="s">
        <v>40</v>
      </c>
      <c r="C7" s="52">
        <v>2.1</v>
      </c>
      <c r="D7" s="60">
        <v>7062017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58" t="s">
        <v>11</v>
      </c>
      <c r="C8" s="59"/>
      <c r="D8" s="72" t="s">
        <v>8</v>
      </c>
      <c r="E8" s="73"/>
      <c r="F8" s="73"/>
      <c r="G8" s="74"/>
      <c r="I8" s="36" t="s">
        <v>15</v>
      </c>
      <c r="J8" s="24">
        <v>0.3</v>
      </c>
      <c r="K8" s="8"/>
      <c r="L8" s="8"/>
      <c r="M8" s="35"/>
    </row>
    <row r="9" spans="2:13" ht="15.75" x14ac:dyDescent="0.25">
      <c r="B9" s="60" t="s">
        <v>9</v>
      </c>
      <c r="C9" s="61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9</v>
      </c>
      <c r="K10" s="69">
        <f>+$J$8-I10</f>
        <v>-0.7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10</v>
      </c>
      <c r="K11" s="69">
        <f t="shared" ref="K11:K15" si="0">+$J$8-I11</f>
        <v>-1.7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9</v>
      </c>
      <c r="K12" s="69">
        <f t="shared" si="0"/>
        <v>-2.7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11</v>
      </c>
      <c r="K13" s="69">
        <f t="shared" si="0"/>
        <v>-3.7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</v>
      </c>
      <c r="J14" s="19">
        <v>18</v>
      </c>
      <c r="K14" s="69">
        <f t="shared" si="0"/>
        <v>-4.7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50</v>
      </c>
      <c r="I15" s="38">
        <v>5.5</v>
      </c>
      <c r="J15" s="19">
        <v>19</v>
      </c>
      <c r="K15" s="69">
        <f t="shared" si="0"/>
        <v>-5.2</v>
      </c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10</v>
      </c>
      <c r="G16" s="51" t="s">
        <v>39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9</v>
      </c>
      <c r="G17" s="51" t="s">
        <v>39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11</v>
      </c>
      <c r="G18" s="51" t="s">
        <v>39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18</v>
      </c>
      <c r="G19" s="51" t="s">
        <v>39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5.5</v>
      </c>
      <c r="F20" s="50">
        <f t="shared" si="1"/>
        <v>19</v>
      </c>
      <c r="G20" s="51" t="s">
        <v>39</v>
      </c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0.3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-5.2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M31"/>
  <sheetViews>
    <sheetView topLeftCell="C2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.0976562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65" t="s">
        <v>31</v>
      </c>
      <c r="D3" s="75" t="s">
        <v>36</v>
      </c>
      <c r="E3" s="77"/>
      <c r="F3" s="75" t="s">
        <v>70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571124</v>
      </c>
      <c r="D5" s="65">
        <v>6150501</v>
      </c>
      <c r="E5" s="65">
        <v>0.2</v>
      </c>
      <c r="F5" s="75" t="s">
        <v>101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65" t="s">
        <v>40</v>
      </c>
      <c r="C7" s="52"/>
      <c r="D7" s="65">
        <v>7062017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2" t="s">
        <v>8</v>
      </c>
      <c r="E8" s="73"/>
      <c r="F8" s="73"/>
      <c r="G8" s="74"/>
      <c r="I8" s="36" t="s">
        <v>15</v>
      </c>
      <c r="J8" s="24">
        <v>0.2</v>
      </c>
      <c r="K8" s="8"/>
      <c r="L8" s="8"/>
      <c r="M8" s="35"/>
    </row>
    <row r="9" spans="2:13" ht="15.75" x14ac:dyDescent="0.25">
      <c r="B9" s="65" t="s">
        <v>9</v>
      </c>
      <c r="C9" s="6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0.5</v>
      </c>
      <c r="J10" s="19" t="s">
        <v>72</v>
      </c>
      <c r="K10" s="69">
        <f>+$J$8-I10</f>
        <v>-0.3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/>
      <c r="J11" s="19"/>
      <c r="K11" s="69"/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/>
      <c r="J12" s="19"/>
      <c r="K12" s="69"/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/>
      <c r="J13" s="19"/>
      <c r="K13" s="69"/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/>
      <c r="J14" s="19"/>
      <c r="K14" s="69"/>
      <c r="L14" s="8"/>
      <c r="M14" s="35"/>
    </row>
    <row r="15" spans="2:13" x14ac:dyDescent="0.25">
      <c r="B15" s="7"/>
      <c r="C15" s="8"/>
      <c r="D15" s="8"/>
      <c r="E15" s="50">
        <f>+I10</f>
        <v>0.5</v>
      </c>
      <c r="F15" s="50" t="str">
        <f>+J10</f>
        <v>&gt;50</v>
      </c>
      <c r="G15" s="51" t="s">
        <v>73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0">+I11</f>
        <v>0</v>
      </c>
      <c r="F16" s="50">
        <f t="shared" si="0"/>
        <v>0</v>
      </c>
      <c r="G16" s="51"/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0"/>
        <v>0</v>
      </c>
      <c r="F17" s="50">
        <f t="shared" si="0"/>
        <v>0</v>
      </c>
      <c r="G17" s="51"/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0"/>
        <v>0</v>
      </c>
      <c r="F18" s="50">
        <f t="shared" si="0"/>
        <v>0</v>
      </c>
      <c r="G18" s="51"/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0"/>
        <v>0</v>
      </c>
      <c r="F19" s="50">
        <f t="shared" si="0"/>
        <v>0</v>
      </c>
      <c r="G19" s="51"/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0"/>
        <v>0</v>
      </c>
      <c r="F20" s="50">
        <f t="shared" si="0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0"/>
        <v>0</v>
      </c>
      <c r="F21" s="50">
        <f t="shared" si="0"/>
        <v>0</v>
      </c>
      <c r="G21" s="51"/>
      <c r="I21" s="31"/>
      <c r="J21" s="14">
        <v>0</v>
      </c>
      <c r="K21" s="15"/>
      <c r="L21" s="70">
        <f>+J8</f>
        <v>0.2</v>
      </c>
      <c r="M21" s="39" t="s">
        <v>17</v>
      </c>
    </row>
    <row r="22" spans="2:13" x14ac:dyDescent="0.25">
      <c r="B22" s="7"/>
      <c r="C22" s="8"/>
      <c r="D22" s="8"/>
      <c r="E22" s="50">
        <f t="shared" si="0"/>
        <v>0</v>
      </c>
      <c r="F22" s="50">
        <f t="shared" si="0"/>
        <v>0</v>
      </c>
      <c r="G22" s="51"/>
      <c r="I22" s="31"/>
      <c r="J22" s="10">
        <v>0</v>
      </c>
      <c r="K22" s="11"/>
      <c r="L22" s="71">
        <v>-0.3</v>
      </c>
      <c r="M22" s="40" t="s">
        <v>18</v>
      </c>
    </row>
    <row r="23" spans="2:13" x14ac:dyDescent="0.25">
      <c r="B23" s="7"/>
      <c r="C23" s="8"/>
      <c r="D23" s="8"/>
      <c r="E23" s="50">
        <f t="shared" si="0"/>
        <v>0</v>
      </c>
      <c r="F23" s="50">
        <f t="shared" si="0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0"/>
        <v>0</v>
      </c>
      <c r="F24" s="50">
        <f t="shared" si="0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0"/>
        <v>0</v>
      </c>
      <c r="F25" s="50">
        <f t="shared" si="0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0"/>
        <v>0</v>
      </c>
      <c r="F26" s="50">
        <f t="shared" si="0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M31"/>
  <sheetViews>
    <sheetView topLeftCell="B1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49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26" t="s">
        <v>31</v>
      </c>
      <c r="D3" s="75" t="s">
        <v>36</v>
      </c>
      <c r="E3" s="77"/>
      <c r="F3" s="75" t="s">
        <v>41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26" t="s">
        <v>30</v>
      </c>
      <c r="C5" s="26">
        <v>571175</v>
      </c>
      <c r="D5" s="26">
        <v>6149837</v>
      </c>
      <c r="E5" s="26">
        <v>-0.64</v>
      </c>
      <c r="F5" s="75" t="s">
        <v>84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26" t="s">
        <v>40</v>
      </c>
      <c r="C7" s="52">
        <v>3.5</v>
      </c>
      <c r="D7" s="26">
        <v>1062017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46" t="s">
        <v>11</v>
      </c>
      <c r="C8" s="47"/>
      <c r="D8" s="72" t="s">
        <v>8</v>
      </c>
      <c r="E8" s="73"/>
      <c r="F8" s="73"/>
      <c r="G8" s="74"/>
      <c r="I8" s="36" t="s">
        <v>15</v>
      </c>
      <c r="J8" s="68">
        <v>-0.64</v>
      </c>
      <c r="K8" s="8"/>
      <c r="L8" s="8"/>
      <c r="M8" s="35"/>
    </row>
    <row r="9" spans="2:13" ht="15.75" x14ac:dyDescent="0.25">
      <c r="B9" s="26" t="s">
        <v>9</v>
      </c>
      <c r="C9" s="30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6</v>
      </c>
      <c r="K10" s="69">
        <f>+$J$8-I10</f>
        <v>-1.6400000000000001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8</v>
      </c>
      <c r="K11" s="69">
        <f t="shared" ref="K11:K14" si="0">+$J$8-I11</f>
        <v>-2.64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9</v>
      </c>
      <c r="K12" s="69">
        <f t="shared" si="0"/>
        <v>-3.64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3.9</v>
      </c>
      <c r="J13" s="19">
        <v>12</v>
      </c>
      <c r="K13" s="69">
        <f t="shared" si="0"/>
        <v>-4.54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5.6</v>
      </c>
      <c r="J14" s="19">
        <v>32</v>
      </c>
      <c r="K14" s="69">
        <f t="shared" si="0"/>
        <v>-6.2399999999999993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6</v>
      </c>
      <c r="G15" s="51" t="s">
        <v>39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8</v>
      </c>
      <c r="G16" s="51" t="s">
        <v>39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9</v>
      </c>
      <c r="G17" s="51" t="s">
        <v>39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3.9</v>
      </c>
      <c r="F18" s="50">
        <f t="shared" si="1"/>
        <v>12</v>
      </c>
      <c r="G18" s="51" t="s">
        <v>39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5.6</v>
      </c>
      <c r="F19" s="50">
        <f t="shared" si="1"/>
        <v>32</v>
      </c>
      <c r="G19" s="51" t="s">
        <v>39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-0.64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-6.24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M31"/>
  <sheetViews>
    <sheetView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2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60" t="s">
        <v>31</v>
      </c>
      <c r="D3" s="75" t="s">
        <v>36</v>
      </c>
      <c r="E3" s="77"/>
      <c r="F3" s="75" t="s">
        <v>65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60" t="s">
        <v>30</v>
      </c>
      <c r="C5" s="60">
        <v>571110</v>
      </c>
      <c r="D5" s="60">
        <v>6150544</v>
      </c>
      <c r="E5" s="60">
        <v>0.2</v>
      </c>
      <c r="F5" s="75" t="s">
        <v>102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60" t="s">
        <v>40</v>
      </c>
      <c r="C7" s="52">
        <v>2.6</v>
      </c>
      <c r="D7" s="60">
        <v>7062017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58" t="s">
        <v>11</v>
      </c>
      <c r="C8" s="59"/>
      <c r="D8" s="72" t="s">
        <v>8</v>
      </c>
      <c r="E8" s="73"/>
      <c r="F8" s="73"/>
      <c r="G8" s="74"/>
      <c r="I8" s="36" t="s">
        <v>15</v>
      </c>
      <c r="J8" s="68">
        <v>0.2</v>
      </c>
      <c r="K8" s="8"/>
      <c r="L8" s="8"/>
      <c r="M8" s="35"/>
    </row>
    <row r="9" spans="2:13" ht="15.75" x14ac:dyDescent="0.25">
      <c r="B9" s="60" t="s">
        <v>9</v>
      </c>
      <c r="C9" s="61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8</v>
      </c>
      <c r="K10" s="69">
        <f>+$J$8-I10</f>
        <v>-0.8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13</v>
      </c>
      <c r="K11" s="69">
        <f t="shared" ref="K11:K17" si="0">+$J$8-I11</f>
        <v>-1.8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8</v>
      </c>
      <c r="K12" s="69">
        <f t="shared" si="0"/>
        <v>-2.8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19</v>
      </c>
      <c r="K13" s="69">
        <f t="shared" si="0"/>
        <v>-3.8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15</v>
      </c>
      <c r="K14" s="69">
        <f t="shared" si="0"/>
        <v>-5.3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8</v>
      </c>
      <c r="G15" s="51" t="s">
        <v>50</v>
      </c>
      <c r="I15" s="38">
        <v>6</v>
      </c>
      <c r="J15" s="19">
        <v>16</v>
      </c>
      <c r="K15" s="69">
        <f t="shared" si="0"/>
        <v>-5.8</v>
      </c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13</v>
      </c>
      <c r="G16" s="51" t="s">
        <v>44</v>
      </c>
      <c r="I16" s="38">
        <v>7</v>
      </c>
      <c r="J16" s="19">
        <v>20</v>
      </c>
      <c r="K16" s="69">
        <f t="shared" si="0"/>
        <v>-6.8</v>
      </c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8</v>
      </c>
      <c r="G17" s="51" t="s">
        <v>39</v>
      </c>
      <c r="I17" s="38">
        <v>7.5</v>
      </c>
      <c r="J17" s="19">
        <v>22</v>
      </c>
      <c r="K17" s="69">
        <f t="shared" si="0"/>
        <v>-7.3</v>
      </c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19</v>
      </c>
      <c r="G18" s="51" t="s">
        <v>45</v>
      </c>
      <c r="I18" s="38"/>
      <c r="J18" s="19"/>
      <c r="K18" s="69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15</v>
      </c>
      <c r="G19" s="51" t="s">
        <v>45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6</v>
      </c>
      <c r="F20" s="50">
        <f t="shared" si="1"/>
        <v>16</v>
      </c>
      <c r="G20" s="51" t="s">
        <v>45</v>
      </c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7</v>
      </c>
      <c r="F21" s="50">
        <f t="shared" si="1"/>
        <v>20</v>
      </c>
      <c r="G21" s="51" t="s">
        <v>45</v>
      </c>
      <c r="I21" s="31"/>
      <c r="J21" s="14">
        <v>0</v>
      </c>
      <c r="K21" s="15"/>
      <c r="L21" s="70">
        <f>+J8</f>
        <v>0.2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7.5</v>
      </c>
      <c r="F22" s="50">
        <f t="shared" si="1"/>
        <v>22</v>
      </c>
      <c r="G22" s="51" t="s">
        <v>45</v>
      </c>
      <c r="I22" s="31"/>
      <c r="J22" s="10">
        <v>0</v>
      </c>
      <c r="K22" s="11"/>
      <c r="L22" s="71">
        <v>-7.3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2:M31"/>
  <sheetViews>
    <sheetView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65" t="s">
        <v>31</v>
      </c>
      <c r="D3" s="75" t="s">
        <v>36</v>
      </c>
      <c r="E3" s="77"/>
      <c r="F3" s="75" t="s">
        <v>71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571119</v>
      </c>
      <c r="D5" s="65">
        <v>6150583</v>
      </c>
      <c r="E5" s="65">
        <v>0.2</v>
      </c>
      <c r="F5" s="75" t="s">
        <v>103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65" t="s">
        <v>40</v>
      </c>
      <c r="C7" s="52">
        <v>3.5</v>
      </c>
      <c r="D7" s="65">
        <v>8062017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2" t="s">
        <v>8</v>
      </c>
      <c r="E8" s="73"/>
      <c r="F8" s="73"/>
      <c r="G8" s="74"/>
      <c r="I8" s="36" t="s">
        <v>15</v>
      </c>
      <c r="J8" s="68">
        <v>0.2</v>
      </c>
      <c r="K8" s="8"/>
      <c r="L8" s="8"/>
      <c r="M8" s="35"/>
    </row>
    <row r="9" spans="2:13" ht="15.75" x14ac:dyDescent="0.25">
      <c r="B9" s="65" t="s">
        <v>9</v>
      </c>
      <c r="C9" s="6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18</v>
      </c>
      <c r="K10" s="69">
        <f>+$J$8-I10</f>
        <v>-0.8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10</v>
      </c>
      <c r="K11" s="69">
        <f t="shared" ref="K11:K14" si="0">+$J$8-I11</f>
        <v>-1.8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10</v>
      </c>
      <c r="K12" s="69">
        <f t="shared" si="0"/>
        <v>-2.8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19</v>
      </c>
      <c r="K13" s="69">
        <f t="shared" si="0"/>
        <v>-3.8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15</v>
      </c>
      <c r="K14" s="69">
        <f t="shared" si="0"/>
        <v>-5.3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18</v>
      </c>
      <c r="G15" s="51" t="s">
        <v>47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10</v>
      </c>
      <c r="G16" s="51" t="s">
        <v>39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10</v>
      </c>
      <c r="G17" s="51" t="s">
        <v>39</v>
      </c>
      <c r="I17" s="38"/>
      <c r="J17" s="19"/>
      <c r="K17" s="69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19</v>
      </c>
      <c r="G18" s="51" t="s">
        <v>39</v>
      </c>
      <c r="I18" s="38"/>
      <c r="J18" s="19"/>
      <c r="K18" s="69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15</v>
      </c>
      <c r="G19" s="51" t="s">
        <v>39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0.2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-5.3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B2:M31"/>
  <sheetViews>
    <sheetView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65" t="s">
        <v>31</v>
      </c>
      <c r="D3" s="75" t="s">
        <v>36</v>
      </c>
      <c r="E3" s="77"/>
      <c r="F3" s="75" t="s">
        <v>77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571103</v>
      </c>
      <c r="D5" s="65">
        <v>6150634</v>
      </c>
      <c r="E5" s="65">
        <v>-0.3</v>
      </c>
      <c r="F5" s="75" t="s">
        <v>104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65" t="s">
        <v>40</v>
      </c>
      <c r="C7" s="52">
        <v>3.4</v>
      </c>
      <c r="D7" s="65">
        <v>8062017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2" t="s">
        <v>8</v>
      </c>
      <c r="E8" s="73"/>
      <c r="F8" s="73"/>
      <c r="G8" s="74"/>
      <c r="I8" s="36" t="s">
        <v>15</v>
      </c>
      <c r="J8" s="68">
        <v>-0.3</v>
      </c>
      <c r="K8" s="8"/>
      <c r="L8" s="8"/>
      <c r="M8" s="35"/>
    </row>
    <row r="9" spans="2:13" ht="15.75" x14ac:dyDescent="0.25">
      <c r="B9" s="65" t="s">
        <v>9</v>
      </c>
      <c r="C9" s="6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10</v>
      </c>
      <c r="K10" s="69">
        <f>+$J$8-I10</f>
        <v>-1.3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13</v>
      </c>
      <c r="K11" s="69">
        <f t="shared" ref="K11:K15" si="0">+$J$8-I11</f>
        <v>-2.2999999999999998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14</v>
      </c>
      <c r="K12" s="69">
        <f t="shared" si="0"/>
        <v>-3.3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21</v>
      </c>
      <c r="K13" s="69">
        <f t="shared" si="0"/>
        <v>-4.3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</v>
      </c>
      <c r="J14" s="19">
        <v>14</v>
      </c>
      <c r="K14" s="69">
        <f t="shared" si="0"/>
        <v>-5.3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10</v>
      </c>
      <c r="G15" s="51" t="s">
        <v>78</v>
      </c>
      <c r="I15" s="38">
        <v>5.5</v>
      </c>
      <c r="J15" s="19">
        <v>15</v>
      </c>
      <c r="K15" s="69">
        <f t="shared" si="0"/>
        <v>-5.8</v>
      </c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13</v>
      </c>
      <c r="G16" s="51" t="s">
        <v>39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14</v>
      </c>
      <c r="G17" s="51" t="s">
        <v>39</v>
      </c>
      <c r="I17" s="38"/>
      <c r="J17" s="19"/>
      <c r="K17" s="69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21</v>
      </c>
      <c r="G18" s="51" t="s">
        <v>39</v>
      </c>
      <c r="I18" s="38"/>
      <c r="J18" s="19"/>
      <c r="K18" s="69"/>
      <c r="L18" s="8"/>
      <c r="M18" s="35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14</v>
      </c>
      <c r="G19" s="51" t="s">
        <v>39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5.5</v>
      </c>
      <c r="F20" s="50">
        <f t="shared" si="1"/>
        <v>15</v>
      </c>
      <c r="G20" s="51" t="s">
        <v>39</v>
      </c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-0.3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-5.8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2:M31"/>
  <sheetViews>
    <sheetView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65" t="s">
        <v>31</v>
      </c>
      <c r="D3" s="75" t="s">
        <v>36</v>
      </c>
      <c r="E3" s="77"/>
      <c r="F3" s="75" t="s">
        <v>79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571110</v>
      </c>
      <c r="D5" s="65">
        <v>6150682</v>
      </c>
      <c r="E5" s="65">
        <v>-0.55000000000000004</v>
      </c>
      <c r="F5" s="75" t="s">
        <v>105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65" t="s">
        <v>40</v>
      </c>
      <c r="C7" s="52">
        <v>3.4</v>
      </c>
      <c r="D7" s="65">
        <v>8062017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2" t="s">
        <v>8</v>
      </c>
      <c r="E8" s="73"/>
      <c r="F8" s="73"/>
      <c r="G8" s="74"/>
      <c r="I8" s="36" t="s">
        <v>15</v>
      </c>
      <c r="J8" s="68">
        <v>-0.55000000000000004</v>
      </c>
      <c r="K8" s="8"/>
      <c r="L8" s="8"/>
      <c r="M8" s="35"/>
    </row>
    <row r="9" spans="2:13" ht="15.75" x14ac:dyDescent="0.25">
      <c r="B9" s="65" t="s">
        <v>9</v>
      </c>
      <c r="C9" s="6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1.2</v>
      </c>
      <c r="J10" s="19">
        <v>9</v>
      </c>
      <c r="K10" s="69">
        <f>+$J$8-I10</f>
        <v>-1.75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10</v>
      </c>
      <c r="K11" s="69">
        <f t="shared" ref="K11:K15" si="0">+$J$8-I11</f>
        <v>-2.5499999999999998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16</v>
      </c>
      <c r="K12" s="69">
        <f t="shared" si="0"/>
        <v>-3.55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19</v>
      </c>
      <c r="K13" s="69">
        <f t="shared" si="0"/>
        <v>-4.55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</v>
      </c>
      <c r="J14" s="19">
        <v>16</v>
      </c>
      <c r="K14" s="69">
        <f t="shared" si="0"/>
        <v>-5.55</v>
      </c>
      <c r="L14" s="8"/>
      <c r="M14" s="35"/>
    </row>
    <row r="15" spans="2:13" x14ac:dyDescent="0.25">
      <c r="B15" s="7"/>
      <c r="C15" s="8"/>
      <c r="D15" s="8"/>
      <c r="E15" s="50">
        <f>+I10</f>
        <v>1.2</v>
      </c>
      <c r="F15" s="50">
        <f>+J10</f>
        <v>9</v>
      </c>
      <c r="G15" s="51" t="s">
        <v>80</v>
      </c>
      <c r="I15" s="38">
        <v>5.5</v>
      </c>
      <c r="J15" s="19">
        <v>16</v>
      </c>
      <c r="K15" s="69">
        <f t="shared" si="0"/>
        <v>-6.05</v>
      </c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10</v>
      </c>
      <c r="G16" s="51" t="s">
        <v>39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16</v>
      </c>
      <c r="G17" s="51" t="s">
        <v>39</v>
      </c>
      <c r="I17" s="38"/>
      <c r="J17" s="19"/>
      <c r="K17" s="69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19</v>
      </c>
      <c r="G18" s="51" t="s">
        <v>39</v>
      </c>
      <c r="I18" s="38"/>
      <c r="J18" s="19"/>
      <c r="K18" s="69"/>
      <c r="L18" s="8"/>
      <c r="M18" s="35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16</v>
      </c>
      <c r="G19" s="51" t="s">
        <v>39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5.5</v>
      </c>
      <c r="F20" s="50">
        <f t="shared" si="1"/>
        <v>16</v>
      </c>
      <c r="G20" s="51" t="s">
        <v>39</v>
      </c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-0.55000000000000004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-6.05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2:M31"/>
  <sheetViews>
    <sheetView topLeftCell="A4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65" t="s">
        <v>31</v>
      </c>
      <c r="D3" s="75" t="s">
        <v>36</v>
      </c>
      <c r="E3" s="77"/>
      <c r="F3" s="75" t="s">
        <v>81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571098</v>
      </c>
      <c r="D5" s="65">
        <v>6150732</v>
      </c>
      <c r="E5" s="65">
        <v>-1.3</v>
      </c>
      <c r="F5" s="75" t="s">
        <v>106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65" t="s">
        <v>40</v>
      </c>
      <c r="C7" s="52">
        <v>4.0999999999999996</v>
      </c>
      <c r="D7" s="65">
        <v>8062017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2" t="s">
        <v>8</v>
      </c>
      <c r="E8" s="73"/>
      <c r="F8" s="73"/>
      <c r="G8" s="74"/>
      <c r="I8" s="36" t="s">
        <v>15</v>
      </c>
      <c r="J8" s="68">
        <v>-1.3</v>
      </c>
      <c r="K8" s="8"/>
      <c r="L8" s="8"/>
      <c r="M8" s="35"/>
    </row>
    <row r="9" spans="2:13" ht="15.75" x14ac:dyDescent="0.25">
      <c r="B9" s="65" t="s">
        <v>9</v>
      </c>
      <c r="C9" s="6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10</v>
      </c>
      <c r="K10" s="69">
        <f>+$J$8-I10</f>
        <v>-2.2999999999999998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12</v>
      </c>
      <c r="K11" s="69">
        <f t="shared" ref="K11:K15" si="0">+$J$8-I11</f>
        <v>-3.3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18</v>
      </c>
      <c r="K12" s="69">
        <f t="shared" si="0"/>
        <v>-4.3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17</v>
      </c>
      <c r="K13" s="69">
        <f t="shared" si="0"/>
        <v>-5.3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</v>
      </c>
      <c r="J14" s="19">
        <v>16</v>
      </c>
      <c r="K14" s="69">
        <f t="shared" si="0"/>
        <v>-6.3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10</v>
      </c>
      <c r="G15" s="51" t="s">
        <v>82</v>
      </c>
      <c r="I15" s="38">
        <v>5.5</v>
      </c>
      <c r="J15" s="19">
        <v>16</v>
      </c>
      <c r="K15" s="69">
        <f t="shared" si="0"/>
        <v>-6.8</v>
      </c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12</v>
      </c>
      <c r="G16" s="51" t="s">
        <v>39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18</v>
      </c>
      <c r="G17" s="51" t="s">
        <v>39</v>
      </c>
      <c r="I17" s="38"/>
      <c r="J17" s="19"/>
      <c r="K17" s="69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17</v>
      </c>
      <c r="G18" s="51" t="s">
        <v>39</v>
      </c>
      <c r="I18" s="38"/>
      <c r="J18" s="19"/>
      <c r="K18" s="69"/>
      <c r="L18" s="8"/>
      <c r="M18" s="35"/>
    </row>
    <row r="19" spans="2:13" x14ac:dyDescent="0.25">
      <c r="B19" s="7"/>
      <c r="C19" s="8"/>
      <c r="D19" s="8"/>
      <c r="E19" s="50">
        <f t="shared" si="1"/>
        <v>5</v>
      </c>
      <c r="F19" s="50">
        <f t="shared" si="1"/>
        <v>16</v>
      </c>
      <c r="G19" s="51" t="s">
        <v>39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5.5</v>
      </c>
      <c r="F20" s="50">
        <f t="shared" si="1"/>
        <v>16</v>
      </c>
      <c r="G20" s="51" t="s">
        <v>39</v>
      </c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-1.3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-6.8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1"/>
  <sheetViews>
    <sheetView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65" t="s">
        <v>31</v>
      </c>
      <c r="D3" s="75" t="s">
        <v>36</v>
      </c>
      <c r="E3" s="77"/>
      <c r="F3" s="75" t="s">
        <v>74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571107</v>
      </c>
      <c r="D5" s="65">
        <v>6150786</v>
      </c>
      <c r="E5" s="65">
        <v>-0.5</v>
      </c>
      <c r="F5" s="75" t="s">
        <v>107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65" t="s">
        <v>40</v>
      </c>
      <c r="C7" s="52"/>
      <c r="D7" s="65">
        <v>8062017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2" t="s">
        <v>8</v>
      </c>
      <c r="E8" s="73"/>
      <c r="F8" s="73"/>
      <c r="G8" s="74"/>
      <c r="I8" s="36" t="s">
        <v>15</v>
      </c>
      <c r="J8" s="68">
        <v>-0.5</v>
      </c>
      <c r="K8" s="8"/>
      <c r="L8" s="8"/>
      <c r="M8" s="35"/>
    </row>
    <row r="9" spans="2:13" ht="15.75" x14ac:dyDescent="0.25">
      <c r="B9" s="65" t="s">
        <v>9</v>
      </c>
      <c r="C9" s="6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10</v>
      </c>
      <c r="K10" s="69">
        <f>+$J$8-I10</f>
        <v>-1.5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13</v>
      </c>
      <c r="K11" s="69">
        <f t="shared" ref="K11:K14" si="0">+$J$8-I11</f>
        <v>-2.5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18</v>
      </c>
      <c r="K12" s="69">
        <f t="shared" si="0"/>
        <v>-3.5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16</v>
      </c>
      <c r="K13" s="69">
        <f t="shared" si="0"/>
        <v>-4.5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17</v>
      </c>
      <c r="K14" s="69">
        <f t="shared" si="0"/>
        <v>-6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10</v>
      </c>
      <c r="G15" s="51" t="s">
        <v>38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13</v>
      </c>
      <c r="G16" s="51" t="s">
        <v>39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18</v>
      </c>
      <c r="G17" s="51" t="s">
        <v>39</v>
      </c>
      <c r="I17" s="38"/>
      <c r="J17" s="19"/>
      <c r="K17" s="69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16</v>
      </c>
      <c r="G18" s="51" t="s">
        <v>39</v>
      </c>
      <c r="I18" s="38"/>
      <c r="J18" s="19"/>
      <c r="K18" s="69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17</v>
      </c>
      <c r="G19" s="51" t="s">
        <v>39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-0.5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M31"/>
  <sheetViews>
    <sheetView tabSelected="1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6.59765625" style="1" bestFit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6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65" t="s">
        <v>31</v>
      </c>
      <c r="D3" s="75" t="s">
        <v>36</v>
      </c>
      <c r="E3" s="77"/>
      <c r="F3" s="75" t="s">
        <v>75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65" t="s">
        <v>30</v>
      </c>
      <c r="C5" s="65">
        <v>571093</v>
      </c>
      <c r="D5" s="65">
        <v>6150830</v>
      </c>
      <c r="E5" s="65">
        <v>-0.7</v>
      </c>
      <c r="F5" s="75" t="s">
        <v>108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65" t="s">
        <v>40</v>
      </c>
      <c r="C7" s="52">
        <v>1.9</v>
      </c>
      <c r="D7" s="65">
        <v>8062017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63" t="s">
        <v>11</v>
      </c>
      <c r="C8" s="64"/>
      <c r="D8" s="72" t="s">
        <v>8</v>
      </c>
      <c r="E8" s="73"/>
      <c r="F8" s="73"/>
      <c r="G8" s="74"/>
      <c r="I8" s="36" t="s">
        <v>15</v>
      </c>
      <c r="J8" s="68">
        <v>-0.7</v>
      </c>
      <c r="K8" s="8"/>
      <c r="L8" s="8"/>
      <c r="M8" s="35"/>
    </row>
    <row r="9" spans="2:13" ht="15.75" x14ac:dyDescent="0.25">
      <c r="B9" s="65" t="s">
        <v>9</v>
      </c>
      <c r="C9" s="6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13</v>
      </c>
      <c r="K10" s="69">
        <f>+$J$8-I10</f>
        <v>-1.7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10</v>
      </c>
      <c r="K11" s="69">
        <f t="shared" ref="K11:K14" si="0">+$J$8-I11</f>
        <v>-2.7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3.1</v>
      </c>
      <c r="J12" s="19">
        <v>13</v>
      </c>
      <c r="K12" s="69">
        <f t="shared" si="0"/>
        <v>-3.8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16</v>
      </c>
      <c r="K13" s="69">
        <f t="shared" si="0"/>
        <v>-4.7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20</v>
      </c>
      <c r="K14" s="69">
        <f t="shared" si="0"/>
        <v>-6.2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13</v>
      </c>
      <c r="G15" s="51" t="s">
        <v>76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10</v>
      </c>
      <c r="G16" s="51" t="s">
        <v>39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3.1</v>
      </c>
      <c r="F17" s="50">
        <f t="shared" si="1"/>
        <v>13</v>
      </c>
      <c r="G17" s="51" t="s">
        <v>39</v>
      </c>
      <c r="I17" s="38"/>
      <c r="J17" s="19"/>
      <c r="K17" s="69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16</v>
      </c>
      <c r="G18" s="51" t="s">
        <v>39</v>
      </c>
      <c r="I18" s="38"/>
      <c r="J18" s="19"/>
      <c r="K18" s="69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20</v>
      </c>
      <c r="G19" s="51" t="s">
        <v>39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-0.7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-6.2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2:M31"/>
  <sheetViews>
    <sheetView topLeftCell="B1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49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26" t="s">
        <v>31</v>
      </c>
      <c r="D3" s="75" t="s">
        <v>36</v>
      </c>
      <c r="E3" s="77"/>
      <c r="F3" s="75" t="s">
        <v>42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26" t="s">
        <v>30</v>
      </c>
      <c r="C5" s="26">
        <v>571167</v>
      </c>
      <c r="D5" s="26">
        <v>6149886</v>
      </c>
      <c r="E5" s="26">
        <v>-0.7</v>
      </c>
      <c r="F5" s="75" t="s">
        <v>85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26" t="s">
        <v>40</v>
      </c>
      <c r="C7" s="52">
        <v>0.2</v>
      </c>
      <c r="D7" s="26">
        <v>2062017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46" t="s">
        <v>11</v>
      </c>
      <c r="C8" s="47"/>
      <c r="D8" s="72" t="s">
        <v>8</v>
      </c>
      <c r="E8" s="73"/>
      <c r="F8" s="73"/>
      <c r="G8" s="74"/>
      <c r="I8" s="36" t="s">
        <v>15</v>
      </c>
      <c r="J8" s="68">
        <v>-0.7</v>
      </c>
      <c r="K8" s="8"/>
      <c r="L8" s="8"/>
      <c r="M8" s="35"/>
    </row>
    <row r="9" spans="2:13" ht="15.75" x14ac:dyDescent="0.25">
      <c r="B9" s="26" t="s">
        <v>9</v>
      </c>
      <c r="C9" s="30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9</v>
      </c>
      <c r="K10" s="69">
        <f>+$J$8-I10</f>
        <v>-1.7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9</v>
      </c>
      <c r="K11" s="69">
        <f t="shared" ref="K11:K14" si="0">+$J$8-I11</f>
        <v>-2.7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12</v>
      </c>
      <c r="K12" s="69">
        <f t="shared" si="0"/>
        <v>-3.7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14</v>
      </c>
      <c r="K13" s="69">
        <f t="shared" si="0"/>
        <v>-4.7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16</v>
      </c>
      <c r="K14" s="69">
        <f t="shared" si="0"/>
        <v>-6.2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9</v>
      </c>
      <c r="G15" s="51" t="s">
        <v>38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9</v>
      </c>
      <c r="G16" s="51" t="s">
        <v>39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12</v>
      </c>
      <c r="G17" s="51" t="s">
        <v>39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14</v>
      </c>
      <c r="G18" s="51" t="s">
        <v>39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16</v>
      </c>
      <c r="G19" s="51" t="s">
        <v>39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-0.7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-6.2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B2:M31"/>
  <sheetViews>
    <sheetView workbookViewId="0">
      <selection activeCell="E7" sqref="E7:G7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49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26" t="s">
        <v>31</v>
      </c>
      <c r="D3" s="75" t="s">
        <v>36</v>
      </c>
      <c r="E3" s="77"/>
      <c r="F3" s="75" t="s">
        <v>43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26" t="s">
        <v>30</v>
      </c>
      <c r="C5" s="26">
        <v>571155</v>
      </c>
      <c r="D5" s="26">
        <v>6149926</v>
      </c>
      <c r="E5" s="26">
        <v>0.59</v>
      </c>
      <c r="F5" s="75" t="s">
        <v>86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26" t="s">
        <v>40</v>
      </c>
      <c r="C7" s="52">
        <v>1.5</v>
      </c>
      <c r="D7" s="26">
        <v>2062017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46" t="s">
        <v>11</v>
      </c>
      <c r="C8" s="47"/>
      <c r="D8" s="72" t="s">
        <v>8</v>
      </c>
      <c r="E8" s="73"/>
      <c r="F8" s="73"/>
      <c r="G8" s="74"/>
      <c r="I8" s="36" t="s">
        <v>15</v>
      </c>
      <c r="J8" s="68">
        <v>0.59</v>
      </c>
      <c r="K8" s="8"/>
      <c r="L8" s="8"/>
      <c r="M8" s="35"/>
    </row>
    <row r="9" spans="2:13" ht="15.75" x14ac:dyDescent="0.25">
      <c r="B9" s="26" t="s">
        <v>9</v>
      </c>
      <c r="C9" s="30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5</v>
      </c>
      <c r="K10" s="69">
        <f>+$J$8-I10</f>
        <v>-0.41000000000000003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8</v>
      </c>
      <c r="K11" s="69">
        <f t="shared" ref="K11:K14" si="0">+$J$8-I11</f>
        <v>-1.4100000000000001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12</v>
      </c>
      <c r="K12" s="69">
        <f t="shared" si="0"/>
        <v>-2.41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13</v>
      </c>
      <c r="K13" s="69">
        <f t="shared" si="0"/>
        <v>-3.41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18</v>
      </c>
      <c r="K14" s="69">
        <f t="shared" si="0"/>
        <v>-4.91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5</v>
      </c>
      <c r="G15" s="51" t="s">
        <v>38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8</v>
      </c>
      <c r="G16" s="51" t="s">
        <v>44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12</v>
      </c>
      <c r="G17" s="51" t="s">
        <v>45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13</v>
      </c>
      <c r="G18" s="51" t="s">
        <v>45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18</v>
      </c>
      <c r="G19" s="51" t="s">
        <v>45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0.59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-4.91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31"/>
  <sheetViews>
    <sheetView topLeftCell="A4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49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26" t="s">
        <v>31</v>
      </c>
      <c r="D3" s="75" t="s">
        <v>36</v>
      </c>
      <c r="E3" s="77"/>
      <c r="F3" s="75" t="s">
        <v>46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26" t="s">
        <v>30</v>
      </c>
      <c r="C5" s="26">
        <v>571159</v>
      </c>
      <c r="D5" s="26">
        <v>6149979</v>
      </c>
      <c r="E5" s="26">
        <v>-1.05</v>
      </c>
      <c r="F5" s="75" t="s">
        <v>87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26" t="s">
        <v>40</v>
      </c>
      <c r="C7" s="52">
        <v>1.6</v>
      </c>
      <c r="D7" s="26">
        <v>2062017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46" t="s">
        <v>11</v>
      </c>
      <c r="C8" s="47"/>
      <c r="D8" s="72" t="s">
        <v>8</v>
      </c>
      <c r="E8" s="73"/>
      <c r="F8" s="73"/>
      <c r="G8" s="74"/>
      <c r="I8" s="36" t="s">
        <v>15</v>
      </c>
      <c r="J8" s="68">
        <v>-1.05</v>
      </c>
      <c r="K8" s="8"/>
      <c r="L8" s="8"/>
      <c r="M8" s="35"/>
    </row>
    <row r="9" spans="2:13" ht="15.75" x14ac:dyDescent="0.25">
      <c r="B9" s="26" t="s">
        <v>9</v>
      </c>
      <c r="C9" s="30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5</v>
      </c>
      <c r="K10" s="69">
        <f>+$J$8-I10</f>
        <v>-2.0499999999999998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8</v>
      </c>
      <c r="K11" s="69">
        <f t="shared" ref="K11:K14" si="0">+$J$8-I11</f>
        <v>-3.05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10</v>
      </c>
      <c r="K12" s="69">
        <f t="shared" si="0"/>
        <v>-4.05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13</v>
      </c>
      <c r="K13" s="69">
        <f t="shared" si="0"/>
        <v>-5.05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19</v>
      </c>
      <c r="K14" s="69">
        <f t="shared" si="0"/>
        <v>-6.55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5</v>
      </c>
      <c r="G15" s="51" t="s">
        <v>47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8</v>
      </c>
      <c r="G16" s="51" t="s">
        <v>44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10</v>
      </c>
      <c r="G17" s="51" t="s">
        <v>44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13</v>
      </c>
      <c r="G18" s="51" t="s">
        <v>44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19</v>
      </c>
      <c r="G19" s="51" t="s">
        <v>44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-1.05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-6.55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M31"/>
  <sheetViews>
    <sheetView topLeftCell="A4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49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26" t="s">
        <v>31</v>
      </c>
      <c r="D3" s="75" t="s">
        <v>36</v>
      </c>
      <c r="E3" s="77"/>
      <c r="F3" s="75" t="s">
        <v>48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26" t="s">
        <v>30</v>
      </c>
      <c r="C5" s="26">
        <v>571155</v>
      </c>
      <c r="D5" s="26">
        <v>6150040</v>
      </c>
      <c r="E5" s="26">
        <v>-0.18</v>
      </c>
      <c r="F5" s="75" t="s">
        <v>88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26" t="s">
        <v>40</v>
      </c>
      <c r="C7" s="52">
        <v>1</v>
      </c>
      <c r="D7" s="26">
        <v>6062017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46" t="s">
        <v>11</v>
      </c>
      <c r="C8" s="47"/>
      <c r="D8" s="72" t="s">
        <v>8</v>
      </c>
      <c r="E8" s="73"/>
      <c r="F8" s="73"/>
      <c r="G8" s="74"/>
      <c r="I8" s="36" t="s">
        <v>15</v>
      </c>
      <c r="J8" s="68">
        <v>-0.18</v>
      </c>
      <c r="K8" s="8"/>
      <c r="L8" s="8"/>
      <c r="M8" s="35"/>
    </row>
    <row r="9" spans="2:13" ht="15.75" x14ac:dyDescent="0.25">
      <c r="B9" s="26" t="s">
        <v>9</v>
      </c>
      <c r="C9" s="30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5</v>
      </c>
      <c r="K10" s="69">
        <f>+$J$8-I10</f>
        <v>-1.18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8</v>
      </c>
      <c r="K11" s="69">
        <f t="shared" ref="K11:K14" si="0">+$J$8-I11</f>
        <v>-2.1800000000000002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3.1</v>
      </c>
      <c r="J12" s="19">
        <v>11</v>
      </c>
      <c r="K12" s="69">
        <f t="shared" si="0"/>
        <v>-3.2800000000000002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</v>
      </c>
      <c r="J13" s="19">
        <v>14</v>
      </c>
      <c r="K13" s="69">
        <f t="shared" si="0"/>
        <v>-4.18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5.5</v>
      </c>
      <c r="J14" s="19">
        <v>17</v>
      </c>
      <c r="K14" s="69">
        <f t="shared" si="0"/>
        <v>-5.68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5</v>
      </c>
      <c r="G15" s="51" t="s">
        <v>47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8</v>
      </c>
      <c r="G16" s="51" t="s">
        <v>44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3.1</v>
      </c>
      <c r="F17" s="50">
        <f t="shared" si="1"/>
        <v>11</v>
      </c>
      <c r="G17" s="51" t="s">
        <v>44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</v>
      </c>
      <c r="F18" s="50">
        <f t="shared" si="1"/>
        <v>14</v>
      </c>
      <c r="G18" s="51" t="s">
        <v>44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5.5</v>
      </c>
      <c r="F19" s="50">
        <f t="shared" si="1"/>
        <v>17</v>
      </c>
      <c r="G19" s="51" t="s">
        <v>44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-0.18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-5.68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M31"/>
  <sheetViews>
    <sheetView topLeftCell="B1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55" t="s">
        <v>31</v>
      </c>
      <c r="D3" s="75" t="s">
        <v>36</v>
      </c>
      <c r="E3" s="77"/>
      <c r="F3" s="75" t="s">
        <v>49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55" t="s">
        <v>30</v>
      </c>
      <c r="C5" s="55">
        <v>571148</v>
      </c>
      <c r="D5" s="55">
        <v>6150043</v>
      </c>
      <c r="E5" s="55">
        <v>0</v>
      </c>
      <c r="F5" s="75" t="s">
        <v>89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55" t="s">
        <v>40</v>
      </c>
      <c r="C7" s="52">
        <v>1</v>
      </c>
      <c r="D7" s="55">
        <v>1062017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53" t="s">
        <v>11</v>
      </c>
      <c r="C8" s="54"/>
      <c r="D8" s="72" t="s">
        <v>8</v>
      </c>
      <c r="E8" s="73"/>
      <c r="F8" s="73"/>
      <c r="G8" s="74"/>
      <c r="I8" s="36" t="s">
        <v>15</v>
      </c>
      <c r="J8" s="24">
        <v>0</v>
      </c>
      <c r="K8" s="8"/>
      <c r="L8" s="8"/>
      <c r="M8" s="35"/>
    </row>
    <row r="9" spans="2:13" ht="15.75" x14ac:dyDescent="0.25">
      <c r="B9" s="55" t="s">
        <v>9</v>
      </c>
      <c r="C9" s="5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1</v>
      </c>
      <c r="J10" s="19">
        <v>2</v>
      </c>
      <c r="K10" s="69">
        <f>+$J$8-I10</f>
        <v>-1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2</v>
      </c>
      <c r="J11" s="19">
        <v>6</v>
      </c>
      <c r="K11" s="69">
        <f t="shared" ref="K11:K14" si="0">+$J$8-I11</f>
        <v>-2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3</v>
      </c>
      <c r="J12" s="19">
        <v>13</v>
      </c>
      <c r="K12" s="69">
        <f t="shared" si="0"/>
        <v>-3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4.0999999999999996</v>
      </c>
      <c r="J13" s="19">
        <v>15</v>
      </c>
      <c r="K13" s="69">
        <f t="shared" si="0"/>
        <v>-4.0999999999999996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>
        <v>5.4</v>
      </c>
      <c r="J14" s="19">
        <v>19</v>
      </c>
      <c r="K14" s="69">
        <f t="shared" si="0"/>
        <v>-5.4</v>
      </c>
      <c r="L14" s="8"/>
      <c r="M14" s="35"/>
    </row>
    <row r="15" spans="2:13" x14ac:dyDescent="0.25">
      <c r="B15" s="7"/>
      <c r="C15" s="8"/>
      <c r="D15" s="8"/>
      <c r="E15" s="50">
        <f>+I10</f>
        <v>1</v>
      </c>
      <c r="F15" s="50">
        <f>+J10</f>
        <v>2</v>
      </c>
      <c r="G15" s="51" t="s">
        <v>50</v>
      </c>
      <c r="I15" s="38"/>
      <c r="J15" s="19"/>
      <c r="K15" s="20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2</v>
      </c>
      <c r="F16" s="50">
        <f t="shared" si="1"/>
        <v>6</v>
      </c>
      <c r="G16" s="51" t="s">
        <v>47</v>
      </c>
      <c r="I16" s="38"/>
      <c r="J16" s="19"/>
      <c r="K16" s="20"/>
      <c r="L16" s="8"/>
      <c r="M16" s="35"/>
    </row>
    <row r="17" spans="2:13" x14ac:dyDescent="0.25">
      <c r="B17" s="7"/>
      <c r="C17" s="8"/>
      <c r="D17" s="8"/>
      <c r="E17" s="50">
        <f t="shared" si="1"/>
        <v>3</v>
      </c>
      <c r="F17" s="50">
        <f t="shared" si="1"/>
        <v>13</v>
      </c>
      <c r="G17" s="51" t="s">
        <v>44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4.0999999999999996</v>
      </c>
      <c r="F18" s="50">
        <f t="shared" si="1"/>
        <v>15</v>
      </c>
      <c r="G18" s="51" t="s">
        <v>44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5.4</v>
      </c>
      <c r="F19" s="50">
        <f t="shared" si="1"/>
        <v>19</v>
      </c>
      <c r="G19" s="51" t="s">
        <v>44</v>
      </c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0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-5.4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2:M31"/>
  <sheetViews>
    <sheetView topLeftCell="A4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55" t="s">
        <v>31</v>
      </c>
      <c r="D3" s="75" t="s">
        <v>36</v>
      </c>
      <c r="E3" s="77"/>
      <c r="F3" s="75" t="s">
        <v>51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55" t="s">
        <v>30</v>
      </c>
      <c r="C5" s="55">
        <v>571154</v>
      </c>
      <c r="D5" s="55">
        <v>6150062</v>
      </c>
      <c r="E5" s="55">
        <v>-0.5</v>
      </c>
      <c r="F5" s="75" t="s">
        <v>90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55" t="s">
        <v>40</v>
      </c>
      <c r="C7" s="52">
        <v>0.6</v>
      </c>
      <c r="D7" s="55">
        <v>5062017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53" t="s">
        <v>11</v>
      </c>
      <c r="C8" s="54"/>
      <c r="D8" s="72" t="s">
        <v>8</v>
      </c>
      <c r="E8" s="73"/>
      <c r="F8" s="73"/>
      <c r="G8" s="74"/>
      <c r="I8" s="36" t="s">
        <v>15</v>
      </c>
      <c r="J8" s="68">
        <v>-0.5</v>
      </c>
      <c r="K8" s="8"/>
      <c r="L8" s="8"/>
      <c r="M8" s="35"/>
    </row>
    <row r="9" spans="2:13" ht="15.75" x14ac:dyDescent="0.25">
      <c r="B9" s="55" t="s">
        <v>9</v>
      </c>
      <c r="C9" s="5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2</v>
      </c>
      <c r="J10" s="19">
        <v>11</v>
      </c>
      <c r="K10" s="69">
        <f>+$J$8-I10</f>
        <v>-2.5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3</v>
      </c>
      <c r="J11" s="19">
        <v>17</v>
      </c>
      <c r="K11" s="69">
        <f t="shared" ref="K11:K13" si="0">+$J$8-I11</f>
        <v>-3.5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4</v>
      </c>
      <c r="J12" s="19">
        <v>22</v>
      </c>
      <c r="K12" s="69">
        <f t="shared" si="0"/>
        <v>-4.5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5.5</v>
      </c>
      <c r="J13" s="19">
        <v>23</v>
      </c>
      <c r="K13" s="69">
        <f t="shared" si="0"/>
        <v>-6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/>
      <c r="J14" s="19"/>
      <c r="K14" s="69"/>
      <c r="L14" s="8"/>
      <c r="M14" s="35"/>
    </row>
    <row r="15" spans="2:13" x14ac:dyDescent="0.25">
      <c r="B15" s="7"/>
      <c r="C15" s="8"/>
      <c r="D15" s="8"/>
      <c r="E15" s="50">
        <f>+I10</f>
        <v>2</v>
      </c>
      <c r="F15" s="50">
        <f>+J10</f>
        <v>11</v>
      </c>
      <c r="G15" s="51" t="s">
        <v>52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3</v>
      </c>
      <c r="F16" s="50">
        <f t="shared" si="1"/>
        <v>17</v>
      </c>
      <c r="G16" s="51" t="s">
        <v>44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4</v>
      </c>
      <c r="F17" s="50">
        <f t="shared" si="1"/>
        <v>22</v>
      </c>
      <c r="G17" s="51" t="s">
        <v>44</v>
      </c>
      <c r="I17" s="38"/>
      <c r="J17" s="19"/>
      <c r="K17" s="20"/>
      <c r="L17" s="8"/>
      <c r="M17" s="35"/>
    </row>
    <row r="18" spans="2:13" x14ac:dyDescent="0.25">
      <c r="B18" s="7"/>
      <c r="C18" s="8"/>
      <c r="D18" s="8"/>
      <c r="E18" s="50">
        <f t="shared" si="1"/>
        <v>5.5</v>
      </c>
      <c r="F18" s="50">
        <f t="shared" si="1"/>
        <v>23</v>
      </c>
      <c r="G18" s="51" t="s">
        <v>44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/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-0.5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-6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2:M31"/>
  <sheetViews>
    <sheetView topLeftCell="A4" workbookViewId="0">
      <selection activeCell="F5" sqref="F5:G5"/>
    </sheetView>
  </sheetViews>
  <sheetFormatPr baseColWidth="10" defaultColWidth="8.796875" defaultRowHeight="15" x14ac:dyDescent="0.25"/>
  <cols>
    <col min="1" max="1" width="3.09765625" style="1" customWidth="1"/>
    <col min="2" max="5" width="12.69921875" style="1" customWidth="1"/>
    <col min="6" max="6" width="8.69921875" style="1" customWidth="1"/>
    <col min="7" max="7" width="4.69921875" style="1" customWidth="1"/>
    <col min="8" max="8" width="8.796875" style="1"/>
    <col min="9" max="9" width="12.3984375" style="1" customWidth="1"/>
    <col min="10" max="12" width="8.796875" style="1"/>
    <col min="13" max="13" width="10.69921875" style="1" bestFit="1" customWidth="1"/>
    <col min="14" max="16384" width="8.796875" style="1"/>
  </cols>
  <sheetData>
    <row r="2" spans="2:13" x14ac:dyDescent="0.25">
      <c r="B2" s="57" t="s">
        <v>1</v>
      </c>
      <c r="C2" s="13" t="s">
        <v>0</v>
      </c>
      <c r="D2" s="78" t="s">
        <v>19</v>
      </c>
      <c r="E2" s="79"/>
      <c r="F2" s="78" t="s">
        <v>3</v>
      </c>
      <c r="G2" s="79"/>
    </row>
    <row r="3" spans="2:13" ht="15.75" x14ac:dyDescent="0.25">
      <c r="B3" s="48"/>
      <c r="C3" s="55" t="s">
        <v>31</v>
      </c>
      <c r="D3" s="75" t="s">
        <v>36</v>
      </c>
      <c r="E3" s="77"/>
      <c r="F3" s="75" t="s">
        <v>53</v>
      </c>
      <c r="G3" s="77"/>
      <c r="K3" s="1" t="s">
        <v>29</v>
      </c>
    </row>
    <row r="4" spans="2:13" x14ac:dyDescent="0.25">
      <c r="B4" s="27" t="s">
        <v>2</v>
      </c>
      <c r="C4" s="27" t="s">
        <v>32</v>
      </c>
      <c r="D4" s="27" t="s">
        <v>33</v>
      </c>
      <c r="E4" s="27" t="s">
        <v>34</v>
      </c>
      <c r="F4" s="72" t="s">
        <v>7</v>
      </c>
      <c r="G4" s="74"/>
      <c r="K4" s="22" t="s">
        <v>20</v>
      </c>
      <c r="L4" s="23" t="s">
        <v>22</v>
      </c>
    </row>
    <row r="5" spans="2:13" ht="16.5" thickBot="1" x14ac:dyDescent="0.3">
      <c r="B5" s="55" t="s">
        <v>30</v>
      </c>
      <c r="C5" s="55">
        <v>571146</v>
      </c>
      <c r="D5" s="55">
        <v>6150064</v>
      </c>
      <c r="E5" s="55">
        <v>-0.28000000000000003</v>
      </c>
      <c r="F5" s="75" t="s">
        <v>91</v>
      </c>
      <c r="G5" s="77"/>
      <c r="K5" s="21" t="s">
        <v>21</v>
      </c>
    </row>
    <row r="6" spans="2:13" x14ac:dyDescent="0.25">
      <c r="B6" s="28" t="s">
        <v>4</v>
      </c>
      <c r="C6" s="28" t="s">
        <v>5</v>
      </c>
      <c r="D6" s="28" t="s">
        <v>10</v>
      </c>
      <c r="E6" s="72" t="s">
        <v>6</v>
      </c>
      <c r="F6" s="73"/>
      <c r="G6" s="74"/>
      <c r="I6" s="32"/>
      <c r="J6" s="33"/>
      <c r="K6" s="33"/>
      <c r="L6" s="33"/>
      <c r="M6" s="34"/>
    </row>
    <row r="7" spans="2:13" ht="15.75" x14ac:dyDescent="0.25">
      <c r="B7" s="55" t="s">
        <v>40</v>
      </c>
      <c r="C7" s="52">
        <v>0.4</v>
      </c>
      <c r="D7" s="55">
        <v>5062017</v>
      </c>
      <c r="E7" s="75" t="s">
        <v>37</v>
      </c>
      <c r="F7" s="76"/>
      <c r="G7" s="77"/>
      <c r="I7" s="31"/>
      <c r="J7" s="8"/>
      <c r="K7" s="8"/>
      <c r="L7" s="8"/>
      <c r="M7" s="35"/>
    </row>
    <row r="8" spans="2:13" x14ac:dyDescent="0.25">
      <c r="B8" s="53" t="s">
        <v>11</v>
      </c>
      <c r="C8" s="54"/>
      <c r="D8" s="72" t="s">
        <v>8</v>
      </c>
      <c r="E8" s="73"/>
      <c r="F8" s="73"/>
      <c r="G8" s="74"/>
      <c r="I8" s="36" t="s">
        <v>15</v>
      </c>
      <c r="J8" s="68">
        <v>-0.28000000000000003</v>
      </c>
      <c r="K8" s="8"/>
      <c r="L8" s="8"/>
      <c r="M8" s="35"/>
    </row>
    <row r="9" spans="2:13" ht="15.75" x14ac:dyDescent="0.25">
      <c r="B9" s="55" t="s">
        <v>9</v>
      </c>
      <c r="C9" s="56"/>
      <c r="D9" s="75" t="s">
        <v>20</v>
      </c>
      <c r="E9" s="76"/>
      <c r="F9" s="76"/>
      <c r="G9" s="77"/>
      <c r="I9" s="37" t="s">
        <v>12</v>
      </c>
      <c r="J9" s="2" t="s">
        <v>13</v>
      </c>
      <c r="K9" s="2" t="s">
        <v>14</v>
      </c>
      <c r="L9" s="8"/>
      <c r="M9" s="35"/>
    </row>
    <row r="10" spans="2:13" x14ac:dyDescent="0.25">
      <c r="B10" s="7"/>
      <c r="C10" s="5"/>
      <c r="D10" s="5"/>
      <c r="E10" s="5"/>
      <c r="F10" s="8"/>
      <c r="G10" s="4"/>
      <c r="I10" s="38">
        <v>2</v>
      </c>
      <c r="J10" s="19">
        <v>10</v>
      </c>
      <c r="K10" s="69">
        <f>+$J$8-I10</f>
        <v>-2.2800000000000002</v>
      </c>
      <c r="L10" s="8"/>
      <c r="M10" s="35"/>
    </row>
    <row r="11" spans="2:13" ht="15.75" x14ac:dyDescent="0.25">
      <c r="B11" s="7"/>
      <c r="C11" s="3"/>
      <c r="D11" s="3"/>
      <c r="E11" s="3"/>
      <c r="F11" s="8"/>
      <c r="G11" s="6"/>
      <c r="I11" s="38">
        <v>3</v>
      </c>
      <c r="J11" s="19">
        <v>16</v>
      </c>
      <c r="K11" s="69">
        <f t="shared" ref="K11:K13" si="0">+$J$8-I11</f>
        <v>-3.2800000000000002</v>
      </c>
      <c r="L11" s="8"/>
      <c r="M11" s="35"/>
    </row>
    <row r="12" spans="2:13" x14ac:dyDescent="0.25">
      <c r="B12" s="7"/>
      <c r="C12" s="8"/>
      <c r="D12" s="8"/>
      <c r="E12" s="8"/>
      <c r="F12" s="8"/>
      <c r="G12" s="9"/>
      <c r="I12" s="38">
        <v>4</v>
      </c>
      <c r="J12" s="19">
        <v>17</v>
      </c>
      <c r="K12" s="69">
        <f t="shared" si="0"/>
        <v>-4.28</v>
      </c>
      <c r="L12" s="8"/>
      <c r="M12" s="35"/>
    </row>
    <row r="13" spans="2:13" x14ac:dyDescent="0.25">
      <c r="B13" s="7"/>
      <c r="C13" s="8"/>
      <c r="D13" s="8"/>
      <c r="E13" s="8"/>
      <c r="F13" s="8"/>
      <c r="G13" s="9"/>
      <c r="I13" s="38">
        <v>5.5</v>
      </c>
      <c r="J13" s="19">
        <v>20</v>
      </c>
      <c r="K13" s="69">
        <f t="shared" si="0"/>
        <v>-5.78</v>
      </c>
      <c r="L13" s="8"/>
      <c r="M13" s="35"/>
    </row>
    <row r="14" spans="2:13" x14ac:dyDescent="0.25">
      <c r="B14" s="7"/>
      <c r="C14" s="8"/>
      <c r="D14" s="8"/>
      <c r="E14" s="25" t="s">
        <v>24</v>
      </c>
      <c r="F14" s="17" t="s">
        <v>23</v>
      </c>
      <c r="G14" s="12" t="s">
        <v>16</v>
      </c>
      <c r="I14" s="38"/>
      <c r="J14" s="19"/>
      <c r="K14" s="69"/>
      <c r="L14" s="8"/>
      <c r="M14" s="35"/>
    </row>
    <row r="15" spans="2:13" x14ac:dyDescent="0.25">
      <c r="B15" s="7"/>
      <c r="C15" s="8"/>
      <c r="D15" s="8"/>
      <c r="E15" s="50">
        <f>+I10</f>
        <v>2</v>
      </c>
      <c r="F15" s="50">
        <f>+J10</f>
        <v>10</v>
      </c>
      <c r="G15" s="51" t="s">
        <v>47</v>
      </c>
      <c r="I15" s="38"/>
      <c r="J15" s="19"/>
      <c r="K15" s="69"/>
      <c r="L15" s="8"/>
      <c r="M15" s="35"/>
    </row>
    <row r="16" spans="2:13" x14ac:dyDescent="0.25">
      <c r="B16" s="7"/>
      <c r="C16" s="8"/>
      <c r="D16" s="8"/>
      <c r="E16" s="50">
        <f t="shared" ref="E16:F26" si="1">+I11</f>
        <v>3</v>
      </c>
      <c r="F16" s="50">
        <f t="shared" si="1"/>
        <v>16</v>
      </c>
      <c r="G16" s="51" t="s">
        <v>44</v>
      </c>
      <c r="I16" s="38"/>
      <c r="J16" s="19"/>
      <c r="K16" s="69"/>
      <c r="L16" s="8"/>
      <c r="M16" s="35"/>
    </row>
    <row r="17" spans="2:13" x14ac:dyDescent="0.25">
      <c r="B17" s="7"/>
      <c r="C17" s="8"/>
      <c r="D17" s="8"/>
      <c r="E17" s="50">
        <f t="shared" si="1"/>
        <v>4</v>
      </c>
      <c r="F17" s="50">
        <f t="shared" si="1"/>
        <v>17</v>
      </c>
      <c r="G17" s="51" t="s">
        <v>44</v>
      </c>
      <c r="I17" s="38"/>
      <c r="J17" s="19"/>
      <c r="K17" s="69"/>
      <c r="L17" s="8"/>
      <c r="M17" s="35"/>
    </row>
    <row r="18" spans="2:13" x14ac:dyDescent="0.25">
      <c r="B18" s="7"/>
      <c r="C18" s="8"/>
      <c r="D18" s="8"/>
      <c r="E18" s="50">
        <f t="shared" si="1"/>
        <v>5.5</v>
      </c>
      <c r="F18" s="50">
        <f t="shared" si="1"/>
        <v>20</v>
      </c>
      <c r="G18" s="51" t="s">
        <v>44</v>
      </c>
      <c r="I18" s="38"/>
      <c r="J18" s="19"/>
      <c r="K18" s="20"/>
      <c r="L18" s="8"/>
      <c r="M18" s="35"/>
    </row>
    <row r="19" spans="2:13" x14ac:dyDescent="0.25">
      <c r="B19" s="7"/>
      <c r="C19" s="8"/>
      <c r="D19" s="8"/>
      <c r="E19" s="50">
        <f t="shared" si="1"/>
        <v>0</v>
      </c>
      <c r="F19" s="50">
        <f t="shared" si="1"/>
        <v>0</v>
      </c>
      <c r="G19" s="51"/>
      <c r="I19" s="38"/>
      <c r="J19" s="19"/>
      <c r="K19" s="20"/>
      <c r="L19" s="8"/>
      <c r="M19" s="35"/>
    </row>
    <row r="20" spans="2:13" x14ac:dyDescent="0.25">
      <c r="B20" s="7"/>
      <c r="C20" s="8"/>
      <c r="D20" s="8"/>
      <c r="E20" s="50">
        <f t="shared" si="1"/>
        <v>0</v>
      </c>
      <c r="F20" s="50">
        <f t="shared" si="1"/>
        <v>0</v>
      </c>
      <c r="G20" s="51"/>
      <c r="I20" s="38"/>
      <c r="J20" s="19"/>
      <c r="K20" s="20"/>
      <c r="L20" s="8"/>
      <c r="M20" s="35"/>
    </row>
    <row r="21" spans="2:13" x14ac:dyDescent="0.25">
      <c r="B21" s="7"/>
      <c r="C21" s="8"/>
      <c r="D21" s="8"/>
      <c r="E21" s="50">
        <f t="shared" si="1"/>
        <v>0</v>
      </c>
      <c r="F21" s="50">
        <f t="shared" si="1"/>
        <v>0</v>
      </c>
      <c r="G21" s="51"/>
      <c r="I21" s="31"/>
      <c r="J21" s="14">
        <v>0</v>
      </c>
      <c r="K21" s="15"/>
      <c r="L21" s="70">
        <f>+J8</f>
        <v>-0.28000000000000003</v>
      </c>
      <c r="M21" s="39" t="s">
        <v>17</v>
      </c>
    </row>
    <row r="22" spans="2:13" x14ac:dyDescent="0.25">
      <c r="B22" s="7"/>
      <c r="C22" s="8"/>
      <c r="D22" s="8"/>
      <c r="E22" s="50">
        <f t="shared" si="1"/>
        <v>0</v>
      </c>
      <c r="F22" s="50">
        <f t="shared" si="1"/>
        <v>0</v>
      </c>
      <c r="G22" s="51"/>
      <c r="I22" s="31"/>
      <c r="J22" s="10">
        <v>0</v>
      </c>
      <c r="K22" s="11"/>
      <c r="L22" s="71">
        <v>-5.78</v>
      </c>
      <c r="M22" s="40" t="s">
        <v>18</v>
      </c>
    </row>
    <row r="23" spans="2:13" x14ac:dyDescent="0.25">
      <c r="B23" s="7"/>
      <c r="C23" s="8"/>
      <c r="D23" s="8"/>
      <c r="E23" s="50">
        <f t="shared" si="1"/>
        <v>0</v>
      </c>
      <c r="F23" s="50">
        <f t="shared" si="1"/>
        <v>0</v>
      </c>
      <c r="G23" s="51"/>
      <c r="I23" s="31"/>
      <c r="J23" s="8"/>
      <c r="K23" s="8"/>
      <c r="L23" s="16"/>
      <c r="M23" s="41"/>
    </row>
    <row r="24" spans="2:13" x14ac:dyDescent="0.25">
      <c r="B24" s="7"/>
      <c r="C24" s="8"/>
      <c r="D24" s="8"/>
      <c r="E24" s="50">
        <f t="shared" si="1"/>
        <v>0</v>
      </c>
      <c r="F24" s="50">
        <f t="shared" si="1"/>
        <v>0</v>
      </c>
      <c r="G24" s="51"/>
      <c r="I24" s="31"/>
      <c r="J24" s="8"/>
      <c r="K24" s="8"/>
      <c r="L24" s="8"/>
      <c r="M24" s="41"/>
    </row>
    <row r="25" spans="2:13" x14ac:dyDescent="0.25">
      <c r="B25" s="7"/>
      <c r="C25" s="8"/>
      <c r="D25" s="8"/>
      <c r="E25" s="50">
        <f t="shared" si="1"/>
        <v>0</v>
      </c>
      <c r="F25" s="50">
        <f t="shared" si="1"/>
        <v>0</v>
      </c>
      <c r="G25" s="51"/>
      <c r="I25" s="31" t="s">
        <v>27</v>
      </c>
      <c r="J25" s="8"/>
      <c r="K25" s="8"/>
      <c r="L25" s="8"/>
      <c r="M25" s="35"/>
    </row>
    <row r="26" spans="2:13" ht="15.75" thickBot="1" x14ac:dyDescent="0.3">
      <c r="B26" s="7"/>
      <c r="C26" s="8"/>
      <c r="D26" s="8"/>
      <c r="E26" s="50">
        <f t="shared" si="1"/>
        <v>0</v>
      </c>
      <c r="F26" s="50">
        <f t="shared" si="1"/>
        <v>0</v>
      </c>
      <c r="G26" s="51"/>
      <c r="I26" s="42"/>
      <c r="J26" s="43"/>
      <c r="K26" s="43"/>
      <c r="L26" s="43"/>
      <c r="M26" s="44"/>
    </row>
    <row r="27" spans="2:13" x14ac:dyDescent="0.25">
      <c r="B27" s="7"/>
      <c r="C27" s="8"/>
      <c r="D27" s="8"/>
      <c r="E27" s="8"/>
      <c r="F27" s="8"/>
      <c r="G27" s="9"/>
    </row>
    <row r="28" spans="2:13" x14ac:dyDescent="0.25">
      <c r="B28" s="10"/>
      <c r="C28" s="11"/>
      <c r="D28" s="11"/>
      <c r="E28" s="11"/>
      <c r="F28" s="11"/>
      <c r="G28" s="12"/>
      <c r="J28" s="1" t="s">
        <v>28</v>
      </c>
    </row>
    <row r="30" spans="2:13" x14ac:dyDescent="0.25">
      <c r="B30" s="1" t="s">
        <v>25</v>
      </c>
    </row>
    <row r="31" spans="2:13" x14ac:dyDescent="0.25">
      <c r="B31" s="1" t="s">
        <v>26</v>
      </c>
    </row>
  </sheetData>
  <mergeCells count="10">
    <mergeCell ref="E6:G6"/>
    <mergeCell ref="E7:G7"/>
    <mergeCell ref="D8:G8"/>
    <mergeCell ref="D9:G9"/>
    <mergeCell ref="D2:E2"/>
    <mergeCell ref="F2:G2"/>
    <mergeCell ref="D3:E3"/>
    <mergeCell ref="F3:G3"/>
    <mergeCell ref="F4:G4"/>
    <mergeCell ref="F5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26</vt:i4>
      </vt:variant>
      <vt:variant>
        <vt:lpstr>Rangos con nombre</vt:lpstr>
      </vt:variant>
      <vt:variant>
        <vt:i4>1</vt:i4>
      </vt:variant>
    </vt:vector>
  </HeadingPairs>
  <TitlesOfParts>
    <vt:vector size="27" baseType="lpstr">
      <vt:lpstr>TR301</vt:lpstr>
      <vt:lpstr>TR302</vt:lpstr>
      <vt:lpstr>TR303</vt:lpstr>
      <vt:lpstr>TR304</vt:lpstr>
      <vt:lpstr>TR305</vt:lpstr>
      <vt:lpstr>TR306</vt:lpstr>
      <vt:lpstr>TR307</vt:lpstr>
      <vt:lpstr>TR308</vt:lpstr>
      <vt:lpstr>TR309</vt:lpstr>
      <vt:lpstr>TR310</vt:lpstr>
      <vt:lpstr>TR311</vt:lpstr>
      <vt:lpstr>TR312</vt:lpstr>
      <vt:lpstr>TR313</vt:lpstr>
      <vt:lpstr>TR314</vt:lpstr>
      <vt:lpstr>TR315</vt:lpstr>
      <vt:lpstr>TR316</vt:lpstr>
      <vt:lpstr>TR317</vt:lpstr>
      <vt:lpstr>TR318</vt:lpstr>
      <vt:lpstr>TR319</vt:lpstr>
      <vt:lpstr>TR320</vt:lpstr>
      <vt:lpstr>TR321</vt:lpstr>
      <vt:lpstr>TR322</vt:lpstr>
      <vt:lpstr>TR323</vt:lpstr>
      <vt:lpstr>TR324</vt:lpstr>
      <vt:lpstr>TR325</vt:lpstr>
      <vt:lpstr>TR326</vt:lpstr>
      <vt:lpstr>'TR301'!Área_de_impresión</vt:lpstr>
    </vt:vector>
  </TitlesOfParts>
  <Company>VR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Vanhoja Auli</dc:creator>
  <cp:lastModifiedBy>Usuario</cp:lastModifiedBy>
  <cp:lastPrinted>2016-09-27T08:14:19Z</cp:lastPrinted>
  <dcterms:created xsi:type="dcterms:W3CDTF">2016-09-19T11:10:50Z</dcterms:created>
  <dcterms:modified xsi:type="dcterms:W3CDTF">2017-06-16T13:51:15Z</dcterms:modified>
</cp:coreProperties>
</file>