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0. Personal Compu JEK\1. Taurus\15. FFCC\Para AFE Info Cateos\100. Sondeos\Año 2016\Block 2\0 Sounding Print\"/>
    </mc:Choice>
  </mc:AlternateContent>
  <bookViews>
    <workbookView xWindow="-810" yWindow="-45" windowWidth="15480" windowHeight="11040"/>
  </bookViews>
  <sheets>
    <sheet name="83" sheetId="1" r:id="rId1"/>
    <sheet name="84" sheetId="2" r:id="rId2"/>
    <sheet name="85" sheetId="3" r:id="rId3"/>
    <sheet name="86" sheetId="4" r:id="rId4"/>
    <sheet name="87" sheetId="5" r:id="rId5"/>
    <sheet name="88" sheetId="6" r:id="rId6"/>
    <sheet name="89" sheetId="7" r:id="rId7"/>
    <sheet name="90" sheetId="8" r:id="rId8"/>
    <sheet name="91" sheetId="9" r:id="rId9"/>
    <sheet name="92" sheetId="10" r:id="rId10"/>
    <sheet name="93" sheetId="11" r:id="rId11"/>
    <sheet name="94" sheetId="12" r:id="rId12"/>
    <sheet name="95" sheetId="13" r:id="rId13"/>
    <sheet name="96" sheetId="14" r:id="rId14"/>
    <sheet name="97" sheetId="15" r:id="rId15"/>
    <sheet name="98" sheetId="16" r:id="rId16"/>
  </sheets>
  <externalReferences>
    <externalReference r:id="rId17"/>
  </externalReferences>
  <definedNames>
    <definedName name="_xlnm.Print_Area" localSheetId="0">'83'!$A$1:$G$28</definedName>
  </definedNames>
  <calcPr calcId="171027" calcMode="manual"/>
</workbook>
</file>

<file path=xl/calcChain.xml><?xml version="1.0" encoding="utf-8"?>
<calcChain xmlns="http://schemas.openxmlformats.org/spreadsheetml/2006/main">
  <c r="J8" i="1" l="1"/>
  <c r="F19" i="1"/>
  <c r="E19" i="1"/>
  <c r="F18" i="1"/>
  <c r="E18" i="1"/>
  <c r="F17" i="1"/>
  <c r="E17" i="1"/>
  <c r="F16" i="1"/>
  <c r="E16" i="1"/>
  <c r="L15" i="1"/>
  <c r="F15" i="1"/>
  <c r="E15" i="1"/>
  <c r="K14" i="1"/>
  <c r="L16" i="1" s="1"/>
  <c r="K13" i="1"/>
  <c r="K12" i="1"/>
  <c r="K11" i="1"/>
  <c r="K10" i="1"/>
  <c r="J8" i="2" l="1"/>
  <c r="J8" i="3"/>
  <c r="J8" i="4"/>
  <c r="J8" i="5"/>
  <c r="J8" i="6"/>
  <c r="J8" i="7"/>
  <c r="J8" i="8"/>
  <c r="J8" i="9"/>
  <c r="J8" i="10"/>
  <c r="J8" i="11"/>
  <c r="J8" i="12"/>
  <c r="J8" i="13"/>
  <c r="J8" i="14"/>
  <c r="J8" i="15"/>
  <c r="J8" i="16" l="1"/>
  <c r="F19" i="16" l="1"/>
  <c r="E19" i="16"/>
  <c r="F18" i="16"/>
  <c r="E18" i="16"/>
  <c r="F17" i="16"/>
  <c r="E17" i="16"/>
  <c r="F16" i="16"/>
  <c r="E16" i="16"/>
  <c r="L15" i="16"/>
  <c r="F15" i="16"/>
  <c r="E15" i="16"/>
  <c r="K14" i="16"/>
  <c r="L16" i="16" s="1"/>
  <c r="K13" i="16"/>
  <c r="K12" i="16"/>
  <c r="K11" i="16"/>
  <c r="K10" i="16"/>
  <c r="F19" i="15"/>
  <c r="E19" i="15"/>
  <c r="F18" i="15"/>
  <c r="E18" i="15"/>
  <c r="F17" i="15"/>
  <c r="E17" i="15"/>
  <c r="F16" i="15"/>
  <c r="E16" i="15"/>
  <c r="L15" i="15"/>
  <c r="F15" i="15"/>
  <c r="E15" i="15"/>
  <c r="K14" i="15"/>
  <c r="L16" i="15" s="1"/>
  <c r="K13" i="15"/>
  <c r="K12" i="15"/>
  <c r="K11" i="15"/>
  <c r="K10" i="15"/>
  <c r="F19" i="14"/>
  <c r="E19" i="14"/>
  <c r="F18" i="14"/>
  <c r="E18" i="14"/>
  <c r="F17" i="14"/>
  <c r="E17" i="14"/>
  <c r="F16" i="14"/>
  <c r="E16" i="14"/>
  <c r="L15" i="14"/>
  <c r="F15" i="14"/>
  <c r="E15" i="14"/>
  <c r="K14" i="14"/>
  <c r="L16" i="14" s="1"/>
  <c r="K13" i="14"/>
  <c r="K12" i="14"/>
  <c r="K11" i="14"/>
  <c r="K10" i="14"/>
  <c r="F19" i="13"/>
  <c r="E19" i="13"/>
  <c r="F18" i="13"/>
  <c r="E18" i="13"/>
  <c r="F17" i="13"/>
  <c r="E17" i="13"/>
  <c r="F16" i="13"/>
  <c r="E16" i="13"/>
  <c r="L15" i="13"/>
  <c r="F15" i="13"/>
  <c r="E15" i="13"/>
  <c r="K14" i="13"/>
  <c r="L16" i="13" s="1"/>
  <c r="K13" i="13"/>
  <c r="K12" i="13"/>
  <c r="K11" i="13"/>
  <c r="K10" i="13"/>
  <c r="F19" i="12"/>
  <c r="E19" i="12"/>
  <c r="F18" i="12"/>
  <c r="E18" i="12"/>
  <c r="F17" i="12"/>
  <c r="E17" i="12"/>
  <c r="F16" i="12"/>
  <c r="E16" i="12"/>
  <c r="L15" i="12"/>
  <c r="F15" i="12"/>
  <c r="E15" i="12"/>
  <c r="K14" i="12"/>
  <c r="L16" i="12" s="1"/>
  <c r="K13" i="12"/>
  <c r="K12" i="12"/>
  <c r="K11" i="12"/>
  <c r="K10" i="12"/>
  <c r="F19" i="11"/>
  <c r="E19" i="11"/>
  <c r="F18" i="11"/>
  <c r="E18" i="11"/>
  <c r="F17" i="11"/>
  <c r="E17" i="11"/>
  <c r="F16" i="11"/>
  <c r="E16" i="11"/>
  <c r="L15" i="11"/>
  <c r="F15" i="11"/>
  <c r="E15" i="11"/>
  <c r="K14" i="11"/>
  <c r="L16" i="11" s="1"/>
  <c r="K13" i="11"/>
  <c r="K12" i="11"/>
  <c r="K11" i="11"/>
  <c r="K10" i="11"/>
  <c r="F19" i="10"/>
  <c r="E19" i="10"/>
  <c r="F18" i="10"/>
  <c r="E18" i="10"/>
  <c r="F17" i="10"/>
  <c r="E17" i="10"/>
  <c r="F16" i="10"/>
  <c r="E16" i="10"/>
  <c r="L15" i="10"/>
  <c r="F15" i="10"/>
  <c r="E15" i="10"/>
  <c r="K14" i="10"/>
  <c r="L16" i="10" s="1"/>
  <c r="K13" i="10"/>
  <c r="K12" i="10"/>
  <c r="K11" i="10"/>
  <c r="K10" i="10"/>
  <c r="F19" i="9"/>
  <c r="E19" i="9"/>
  <c r="F18" i="9"/>
  <c r="E18" i="9"/>
  <c r="F17" i="9"/>
  <c r="E17" i="9"/>
  <c r="F16" i="9"/>
  <c r="E16" i="9"/>
  <c r="L15" i="9"/>
  <c r="F15" i="9"/>
  <c r="E15" i="9"/>
  <c r="K14" i="9"/>
  <c r="L16" i="9" s="1"/>
  <c r="K13" i="9"/>
  <c r="K12" i="9"/>
  <c r="K11" i="9"/>
  <c r="K10" i="9"/>
  <c r="F19" i="8"/>
  <c r="E19" i="8"/>
  <c r="F18" i="8"/>
  <c r="E18" i="8"/>
  <c r="F17" i="8"/>
  <c r="E17" i="8"/>
  <c r="F16" i="8"/>
  <c r="E16" i="8"/>
  <c r="L15" i="8"/>
  <c r="F15" i="8"/>
  <c r="E15" i="8"/>
  <c r="K14" i="8"/>
  <c r="L16" i="8" s="1"/>
  <c r="K13" i="8"/>
  <c r="K12" i="8"/>
  <c r="K11" i="8"/>
  <c r="K10" i="8"/>
  <c r="F19" i="7"/>
  <c r="E19" i="7"/>
  <c r="F18" i="7"/>
  <c r="E18" i="7"/>
  <c r="F17" i="7"/>
  <c r="E17" i="7"/>
  <c r="F16" i="7"/>
  <c r="E16" i="7"/>
  <c r="L15" i="7"/>
  <c r="F15" i="7"/>
  <c r="E15" i="7"/>
  <c r="K14" i="7"/>
  <c r="L16" i="7" s="1"/>
  <c r="K13" i="7"/>
  <c r="K12" i="7"/>
  <c r="K11" i="7"/>
  <c r="K10" i="7"/>
  <c r="F19" i="6"/>
  <c r="E19" i="6"/>
  <c r="F18" i="6"/>
  <c r="E18" i="6"/>
  <c r="F17" i="6"/>
  <c r="E17" i="6"/>
  <c r="F16" i="6"/>
  <c r="E16" i="6"/>
  <c r="L15" i="6"/>
  <c r="F15" i="6"/>
  <c r="E15" i="6"/>
  <c r="K14" i="6"/>
  <c r="L16" i="6" s="1"/>
  <c r="K13" i="6"/>
  <c r="K12" i="6"/>
  <c r="K11" i="6"/>
  <c r="K10" i="6"/>
  <c r="F19" i="5"/>
  <c r="E19" i="5"/>
  <c r="F18" i="5"/>
  <c r="E18" i="5"/>
  <c r="F17" i="5"/>
  <c r="E17" i="5"/>
  <c r="F16" i="5"/>
  <c r="E16" i="5"/>
  <c r="L15" i="5"/>
  <c r="F15" i="5"/>
  <c r="E15" i="5"/>
  <c r="K14" i="5"/>
  <c r="L16" i="5" s="1"/>
  <c r="K13" i="5"/>
  <c r="K12" i="5"/>
  <c r="K11" i="5"/>
  <c r="K10" i="5"/>
  <c r="K15" i="4"/>
  <c r="F19" i="4"/>
  <c r="E19" i="4"/>
  <c r="F18" i="4"/>
  <c r="E18" i="4"/>
  <c r="F17" i="4"/>
  <c r="E17" i="4"/>
  <c r="F16" i="4"/>
  <c r="E16" i="4"/>
  <c r="L15" i="4"/>
  <c r="F15" i="4"/>
  <c r="E15" i="4"/>
  <c r="K14" i="4"/>
  <c r="L16" i="4"/>
  <c r="K13" i="4"/>
  <c r="K12" i="4"/>
  <c r="K11" i="4"/>
  <c r="K10" i="4"/>
  <c r="F19" i="2"/>
  <c r="E19" i="2"/>
  <c r="F18" i="2"/>
  <c r="E18" i="2"/>
  <c r="F17" i="2"/>
  <c r="E17" i="2"/>
  <c r="F16" i="2"/>
  <c r="E16" i="2"/>
  <c r="L15" i="2"/>
  <c r="F15" i="2"/>
  <c r="E15" i="2"/>
  <c r="K14" i="2"/>
  <c r="L16" i="2" s="1"/>
  <c r="K13" i="2"/>
  <c r="K12" i="2"/>
  <c r="K11" i="2"/>
  <c r="K10" i="2"/>
  <c r="F19" i="3"/>
  <c r="E19" i="3"/>
  <c r="F18" i="3"/>
  <c r="E18" i="3"/>
  <c r="F17" i="3"/>
  <c r="E17" i="3"/>
  <c r="F16" i="3"/>
  <c r="E16" i="3"/>
  <c r="L15" i="3"/>
  <c r="F15" i="3"/>
  <c r="E15" i="3"/>
  <c r="K14" i="3"/>
  <c r="L16" i="3" s="1"/>
  <c r="K13" i="3"/>
  <c r="K12" i="3"/>
  <c r="K11" i="3"/>
  <c r="K10" i="3"/>
</calcChain>
</file>

<file path=xl/sharedStrings.xml><?xml version="1.0" encoding="utf-8"?>
<sst xmlns="http://schemas.openxmlformats.org/spreadsheetml/2006/main" count="848" uniqueCount="88">
  <si>
    <t>Client</t>
  </si>
  <si>
    <t>Job number</t>
  </si>
  <si>
    <t>Trackline</t>
  </si>
  <si>
    <t>Borehole number</t>
  </si>
  <si>
    <t>Phase 1_2</t>
  </si>
  <si>
    <t>25 de Agosto - Florida</t>
  </si>
  <si>
    <t>Comma is a desimaldot</t>
  </si>
  <si>
    <t xml:space="preserve">Investigation area, Trackline: </t>
  </si>
  <si>
    <t>JOB: Phase_Area</t>
  </si>
  <si>
    <t>Coordinate system</t>
  </si>
  <si>
    <t>X</t>
  </si>
  <si>
    <t>Y</t>
  </si>
  <si>
    <t>Z</t>
  </si>
  <si>
    <t xml:space="preserve">Track km </t>
  </si>
  <si>
    <t>x</t>
  </si>
  <si>
    <t>= Input the cell values</t>
  </si>
  <si>
    <t>1. Montevideo - 25 de Agosto</t>
  </si>
  <si>
    <t>Phase 1_1</t>
  </si>
  <si>
    <t>GPS - upm wgs84</t>
  </si>
  <si>
    <t>Excel counts yellow cells</t>
  </si>
  <si>
    <t>2. 25 de Agosto - Florida</t>
  </si>
  <si>
    <t>Height / level system</t>
  </si>
  <si>
    <t>Groundwater level</t>
  </si>
  <si>
    <t>Date of investigation</t>
  </si>
  <si>
    <t>Surveyor</t>
  </si>
  <si>
    <t>3. Florida  - Durazno</t>
  </si>
  <si>
    <t>Phase 1_3</t>
  </si>
  <si>
    <t>GPS</t>
  </si>
  <si>
    <t>AV/VR Track</t>
  </si>
  <si>
    <t>4. Durazno - Paso de los Toros</t>
  </si>
  <si>
    <t>Phase 1_4</t>
  </si>
  <si>
    <t>Sounding method</t>
  </si>
  <si>
    <t>Equipment, type</t>
  </si>
  <si>
    <t>Height of borehole</t>
  </si>
  <si>
    <t>SPT</t>
  </si>
  <si>
    <t>depth</t>
  </si>
  <si>
    <t>blows / 0,3 m</t>
  </si>
  <si>
    <t>height of blows</t>
  </si>
  <si>
    <t>Depth</t>
  </si>
  <si>
    <t>Blows/0,3 m</t>
  </si>
  <si>
    <t>Soil</t>
  </si>
  <si>
    <t>Or</t>
  </si>
  <si>
    <t>Height level</t>
  </si>
  <si>
    <t>ClSi</t>
  </si>
  <si>
    <t>Level of the end</t>
  </si>
  <si>
    <t xml:space="preserve">Cl </t>
  </si>
  <si>
    <t>Height can be changed with a doubleclick of the right mouse button</t>
  </si>
  <si>
    <t>The height scale should be 1…2 m more than the depth of the sounding</t>
  </si>
  <si>
    <t>-</t>
  </si>
  <si>
    <t>SiClSa</t>
  </si>
  <si>
    <t>mcSa</t>
  </si>
  <si>
    <t>ClSicSa</t>
  </si>
  <si>
    <t>fmcGr</t>
  </si>
  <si>
    <t>siCl cSa</t>
  </si>
  <si>
    <t>cSa Cl</t>
  </si>
  <si>
    <t>mSa- cSa</t>
  </si>
  <si>
    <t>cSa - Gr</t>
  </si>
  <si>
    <t>siCl</t>
  </si>
  <si>
    <t>clcSa</t>
  </si>
  <si>
    <t>mSa - cSa</t>
  </si>
  <si>
    <t>clmSa</t>
  </si>
  <si>
    <t>cSa</t>
  </si>
  <si>
    <t>msaCl</t>
  </si>
  <si>
    <t>msa-siCl</t>
  </si>
  <si>
    <t>Cl</t>
  </si>
  <si>
    <t>cl-cSa</t>
  </si>
  <si>
    <t>msa-Cl</t>
  </si>
  <si>
    <t>csa-Cl</t>
  </si>
  <si>
    <t>mSa</t>
  </si>
  <si>
    <t>cl-mcSa</t>
  </si>
  <si>
    <t>fsa-clSi</t>
  </si>
  <si>
    <t>64+400 -7m</t>
  </si>
  <si>
    <t>65+200 +10m</t>
  </si>
  <si>
    <t>66+000 +8m</t>
  </si>
  <si>
    <t>66+800 +10m</t>
  </si>
  <si>
    <t>67+600 -6m</t>
  </si>
  <si>
    <t>68+400 -7m</t>
  </si>
  <si>
    <t>69+200 -6m</t>
  </si>
  <si>
    <t>70+000 -8m</t>
  </si>
  <si>
    <t>70+800 -8m</t>
  </si>
  <si>
    <t>71+600 -6m</t>
  </si>
  <si>
    <t>72+400 +10m</t>
  </si>
  <si>
    <t>73+200 +4m</t>
  </si>
  <si>
    <t>74+000 +6m</t>
  </si>
  <si>
    <t>74+800 +10m</t>
  </si>
  <si>
    <t>75+600 +12m</t>
  </si>
  <si>
    <t>76+400 +12m</t>
  </si>
  <si>
    <t>ClcSaGr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</si>
</sst>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"/>
  </numFmts>
  <fonts count="12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5" fillId="0" borderId="0" xfId="0" applyFont="1" applyBorder="1"/>
    <xf numFmtId="0" fontId="4" fillId="0" borderId="9" xfId="0" applyFont="1" applyBorder="1"/>
    <xf numFmtId="0" fontId="4" fillId="0" borderId="0" xfId="0" applyFont="1" applyBorder="1"/>
    <xf numFmtId="0" fontId="5" fillId="0" borderId="9" xfId="0" applyFont="1" applyBorder="1"/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7" fillId="0" borderId="0" xfId="0" applyFont="1" applyAlignment="1">
      <alignment horizontal="right"/>
    </xf>
    <xf numFmtId="164" fontId="6" fillId="2" borderId="2" xfId="0" applyNumberFormat="1" applyFont="1" applyFill="1" applyBorder="1"/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10" fillId="2" borderId="4" xfId="0" applyFont="1" applyFill="1" applyBorder="1" applyAlignment="1">
      <alignment horizontal="right"/>
    </xf>
    <xf numFmtId="0" fontId="10" fillId="0" borderId="9" xfId="0" applyFont="1" applyBorder="1"/>
    <xf numFmtId="0" fontId="11" fillId="0" borderId="1" xfId="0" applyFont="1" applyBorder="1"/>
    <xf numFmtId="0" fontId="11" fillId="0" borderId="2" xfId="0" applyFont="1" applyBorder="1"/>
    <xf numFmtId="0" fontId="10" fillId="0" borderId="3" xfId="0" applyFont="1" applyBorder="1"/>
    <xf numFmtId="0" fontId="10" fillId="0" borderId="9" xfId="0" applyFont="1" applyBorder="1" applyAlignment="1">
      <alignment horizontal="center"/>
    </xf>
    <xf numFmtId="0" fontId="10" fillId="0" borderId="4" xfId="0" applyFont="1" applyBorder="1"/>
    <xf numFmtId="0" fontId="10" fillId="0" borderId="13" xfId="0" applyFont="1" applyBorder="1"/>
    <xf numFmtId="0" fontId="10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9" xfId="0" applyFont="1" applyBorder="1"/>
    <xf numFmtId="14" fontId="8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0" xfId="0" quotePrefix="1" applyFont="1"/>
    <xf numFmtId="0" fontId="2" fillId="2" borderId="0" xfId="0" applyFont="1" applyFill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horizontal="right"/>
    </xf>
    <xf numFmtId="0" fontId="2" fillId="0" borderId="3" xfId="0" applyFont="1" applyBorder="1"/>
    <xf numFmtId="0" fontId="2" fillId="0" borderId="8" xfId="0" applyFont="1" applyBorder="1"/>
    <xf numFmtId="0" fontId="2" fillId="0" borderId="0" xfId="0" applyFont="1" applyBorder="1"/>
    <xf numFmtId="164" fontId="2" fillId="2" borderId="4" xfId="0" applyNumberFormat="1" applyFont="1" applyFill="1" applyBorder="1"/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5" xfId="0" applyFont="1" applyBorder="1"/>
    <xf numFmtId="0" fontId="2" fillId="0" borderId="6" xfId="0" applyFont="1" applyBorder="1"/>
    <xf numFmtId="164" fontId="2" fillId="2" borderId="6" xfId="0" applyNumberFormat="1" applyFont="1" applyFill="1" applyBorder="1"/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2" borderId="11" xfId="0" applyNumberFormat="1" applyFont="1" applyFill="1" applyBorder="1"/>
    <xf numFmtId="164" fontId="2" fillId="0" borderId="6" xfId="0" applyNumberFormat="1" applyFont="1" applyBorder="1"/>
    <xf numFmtId="164" fontId="2" fillId="0" borderId="0" xfId="0" applyNumberFormat="1" applyFont="1"/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/>
    <xf numFmtId="0" fontId="1" fillId="0" borderId="0" xfId="0" quotePrefix="1" applyFont="1"/>
    <xf numFmtId="0" fontId="1" fillId="2" borderId="0" xfId="0" applyFont="1" applyFill="1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right"/>
    </xf>
    <xf numFmtId="0" fontId="1" fillId="0" borderId="3" xfId="0" applyFont="1" applyBorder="1"/>
    <xf numFmtId="0" fontId="1" fillId="0" borderId="8" xfId="0" applyFont="1" applyBorder="1"/>
    <xf numFmtId="0" fontId="1" fillId="0" borderId="0" xfId="0" applyFont="1" applyBorder="1"/>
    <xf numFmtId="164" fontId="1" fillId="2" borderId="4" xfId="0" applyNumberFormat="1" applyFont="1" applyFill="1" applyBorder="1"/>
    <xf numFmtId="0" fontId="1" fillId="0" borderId="9" xfId="0" applyFont="1" applyBorder="1"/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Border="1"/>
    <xf numFmtId="0" fontId="1" fillId="0" borderId="5" xfId="0" applyFont="1" applyBorder="1"/>
    <xf numFmtId="0" fontId="1" fillId="0" borderId="6" xfId="0" applyFont="1" applyBorder="1"/>
    <xf numFmtId="164" fontId="1" fillId="2" borderId="6" xfId="0" applyNumberFormat="1" applyFont="1" applyFill="1" applyBorder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164" fontId="1" fillId="2" borderId="11" xfId="0" applyNumberFormat="1" applyFont="1" applyFill="1" applyBorder="1"/>
    <xf numFmtId="164" fontId="1" fillId="0" borderId="6" xfId="0" applyNumberFormat="1" applyFont="1" applyBorder="1"/>
    <xf numFmtId="164" fontId="1" fillId="0" borderId="0" xfId="0" applyNumberFormat="1" applyFont="1"/>
    <xf numFmtId="1" fontId="8" fillId="0" borderId="10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'83'!$J$10:$J$16</c:f>
              <c:numCache>
                <c:formatCode>General</c:formatCode>
                <c:ptCount val="7"/>
                <c:pt idx="0">
                  <c:v>11</c:v>
                </c:pt>
                <c:pt idx="1">
                  <c:v>15</c:v>
                </c:pt>
                <c:pt idx="2">
                  <c:v>11</c:v>
                </c:pt>
                <c:pt idx="3">
                  <c:v>17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'83'!$K$10:$K$16</c:f>
              <c:numCache>
                <c:formatCode>\+0.00</c:formatCode>
                <c:ptCount val="7"/>
                <c:pt idx="0">
                  <c:v>21</c:v>
                </c:pt>
                <c:pt idx="1">
                  <c:v>20.5</c:v>
                </c:pt>
                <c:pt idx="2">
                  <c:v>19.5</c:v>
                </c:pt>
                <c:pt idx="3">
                  <c:v>18.5</c:v>
                </c:pt>
                <c:pt idx="4">
                  <c:v>17.5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B5-49FC-83A2-2622BC736CCD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'83'!$J$10:$J$16</c:f>
              <c:numCache>
                <c:formatCode>General</c:formatCode>
                <c:ptCount val="7"/>
                <c:pt idx="0">
                  <c:v>11</c:v>
                </c:pt>
                <c:pt idx="1">
                  <c:v>15</c:v>
                </c:pt>
                <c:pt idx="2">
                  <c:v>11</c:v>
                </c:pt>
                <c:pt idx="3">
                  <c:v>17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'83'!$L$10:$L$16</c:f>
              <c:numCache>
                <c:formatCode>General</c:formatCode>
                <c:ptCount val="7"/>
                <c:pt idx="5" formatCode="\+0.00">
                  <c:v>22</c:v>
                </c:pt>
                <c:pt idx="6" formatCode="\+0.00">
                  <c:v>17.5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B5-49FC-83A2-2622BC736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706512"/>
        <c:axId val="285188320"/>
      </c:scatterChart>
      <c:valAx>
        <c:axId val="332706512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one"/>
        <c:crossAx val="285188320"/>
        <c:crosses val="autoZero"/>
        <c:crossBetween val="midCat"/>
      </c:valAx>
      <c:valAx>
        <c:axId val="285188320"/>
        <c:scaling>
          <c:orientation val="minMax"/>
          <c:min val="6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2706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'91'!$J$10:$J$16</c:f>
              <c:numCache>
                <c:formatCode>General</c:formatCode>
                <c:ptCount val="7"/>
                <c:pt idx="0">
                  <c:v>8</c:v>
                </c:pt>
                <c:pt idx="1">
                  <c:v>15</c:v>
                </c:pt>
                <c:pt idx="2">
                  <c:v>23</c:v>
                </c:pt>
                <c:pt idx="3">
                  <c:v>34</c:v>
                </c:pt>
                <c:pt idx="4">
                  <c:v>27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'91'!$K$10:$K$16</c:f>
              <c:numCache>
                <c:formatCode>\+0.00</c:formatCode>
                <c:ptCount val="7"/>
                <c:pt idx="0">
                  <c:v>49.1</c:v>
                </c:pt>
                <c:pt idx="1">
                  <c:v>48.5</c:v>
                </c:pt>
                <c:pt idx="2">
                  <c:v>47.5</c:v>
                </c:pt>
                <c:pt idx="3">
                  <c:v>46.5</c:v>
                </c:pt>
                <c:pt idx="4">
                  <c:v>45.5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73-4F50-B270-05C319283388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'83'!$J$10:$J$16</c:f>
              <c:numCache>
                <c:formatCode>General</c:formatCode>
                <c:ptCount val="7"/>
                <c:pt idx="0">
                  <c:v>11</c:v>
                </c:pt>
                <c:pt idx="1">
                  <c:v>15</c:v>
                </c:pt>
                <c:pt idx="2">
                  <c:v>11</c:v>
                </c:pt>
                <c:pt idx="3">
                  <c:v>17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'83'!$L$10:$L$16</c:f>
              <c:numCache>
                <c:formatCode>General</c:formatCode>
                <c:ptCount val="7"/>
                <c:pt idx="5" formatCode="\+0.00">
                  <c:v>22</c:v>
                </c:pt>
                <c:pt idx="6" formatCode="\+0.00">
                  <c:v>17.5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73-4F50-B270-05C319283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609400"/>
        <c:axId val="333608616"/>
      </c:scatterChart>
      <c:valAx>
        <c:axId val="333609400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3608616"/>
        <c:crosses val="autoZero"/>
        <c:crossBetween val="midCat"/>
      </c:valAx>
      <c:valAx>
        <c:axId val="333608616"/>
        <c:scaling>
          <c:orientation val="minMax"/>
          <c:min val="4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360940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'92'!$J$10:$J$16</c:f>
              <c:numCache>
                <c:formatCode>General</c:formatCode>
                <c:ptCount val="7"/>
                <c:pt idx="0">
                  <c:v>20</c:v>
                </c:pt>
                <c:pt idx="1">
                  <c:v>24</c:v>
                </c:pt>
                <c:pt idx="2">
                  <c:v>18</c:v>
                </c:pt>
                <c:pt idx="3">
                  <c:v>11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'92'!$K$10:$K$16</c:f>
              <c:numCache>
                <c:formatCode>\+0.00</c:formatCode>
                <c:ptCount val="7"/>
                <c:pt idx="0">
                  <c:v>50.1</c:v>
                </c:pt>
                <c:pt idx="1">
                  <c:v>49.5</c:v>
                </c:pt>
                <c:pt idx="2">
                  <c:v>48.5</c:v>
                </c:pt>
                <c:pt idx="3">
                  <c:v>47.5</c:v>
                </c:pt>
                <c:pt idx="4">
                  <c:v>46.5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A5-48C9-A6EB-1A03CE41FFC0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'83'!$J$10:$J$16</c:f>
              <c:numCache>
                <c:formatCode>General</c:formatCode>
                <c:ptCount val="7"/>
                <c:pt idx="0">
                  <c:v>11</c:v>
                </c:pt>
                <c:pt idx="1">
                  <c:v>15</c:v>
                </c:pt>
                <c:pt idx="2">
                  <c:v>11</c:v>
                </c:pt>
                <c:pt idx="3">
                  <c:v>17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'83'!$L$10:$L$16</c:f>
              <c:numCache>
                <c:formatCode>General</c:formatCode>
                <c:ptCount val="7"/>
                <c:pt idx="5" formatCode="\+0.00">
                  <c:v>22</c:v>
                </c:pt>
                <c:pt idx="6" formatCode="\+0.00">
                  <c:v>17.5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A5-48C9-A6EB-1A03CE41F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609792"/>
        <c:axId val="333610184"/>
      </c:scatterChart>
      <c:valAx>
        <c:axId val="333609792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3610184"/>
        <c:crosses val="autoZero"/>
        <c:crossBetween val="midCat"/>
      </c:valAx>
      <c:valAx>
        <c:axId val="333610184"/>
        <c:scaling>
          <c:orientation val="minMax"/>
          <c:min val="4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360979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'93'!$J$10:$J$16</c:f>
              <c:numCache>
                <c:formatCode>General</c:formatCode>
                <c:ptCount val="7"/>
                <c:pt idx="0">
                  <c:v>15</c:v>
                </c:pt>
                <c:pt idx="1">
                  <c:v>17</c:v>
                </c:pt>
                <c:pt idx="2">
                  <c:v>41</c:v>
                </c:pt>
                <c:pt idx="3">
                  <c:v>37</c:v>
                </c:pt>
                <c:pt idx="4">
                  <c:v>23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'93'!$K$10:$K$16</c:f>
              <c:numCache>
                <c:formatCode>\+0.00</c:formatCode>
                <c:ptCount val="7"/>
                <c:pt idx="0">
                  <c:v>45</c:v>
                </c:pt>
                <c:pt idx="1">
                  <c:v>44.5</c:v>
                </c:pt>
                <c:pt idx="2">
                  <c:v>43.5</c:v>
                </c:pt>
                <c:pt idx="3">
                  <c:v>42.5</c:v>
                </c:pt>
                <c:pt idx="4">
                  <c:v>41.5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CA-4098-81A5-49C83845CA7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'83'!$J$10:$J$16</c:f>
              <c:numCache>
                <c:formatCode>General</c:formatCode>
                <c:ptCount val="7"/>
                <c:pt idx="0">
                  <c:v>11</c:v>
                </c:pt>
                <c:pt idx="1">
                  <c:v>15</c:v>
                </c:pt>
                <c:pt idx="2">
                  <c:v>11</c:v>
                </c:pt>
                <c:pt idx="3">
                  <c:v>17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'83'!$L$10:$L$16</c:f>
              <c:numCache>
                <c:formatCode>General</c:formatCode>
                <c:ptCount val="7"/>
                <c:pt idx="5" formatCode="\+0.00">
                  <c:v>22</c:v>
                </c:pt>
                <c:pt idx="6" formatCode="\+0.00">
                  <c:v>17.5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CA-4098-81A5-49C83845C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603520"/>
        <c:axId val="333603912"/>
      </c:scatterChart>
      <c:valAx>
        <c:axId val="333603520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3603912"/>
        <c:crosses val="autoZero"/>
        <c:crossBetween val="midCat"/>
      </c:valAx>
      <c:valAx>
        <c:axId val="333603912"/>
        <c:scaling>
          <c:orientation val="minMax"/>
          <c:min val="4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360352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'94'!$J$10:$J$16</c:f>
              <c:numCache>
                <c:formatCode>General</c:formatCode>
                <c:ptCount val="7"/>
                <c:pt idx="1">
                  <c:v>16</c:v>
                </c:pt>
                <c:pt idx="2">
                  <c:v>25</c:v>
                </c:pt>
                <c:pt idx="3">
                  <c:v>28</c:v>
                </c:pt>
                <c:pt idx="4">
                  <c:v>46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'94'!$K$10:$K$16</c:f>
              <c:numCache>
                <c:formatCode>\+0.00</c:formatCode>
                <c:ptCount val="7"/>
                <c:pt idx="0">
                  <c:v>60</c:v>
                </c:pt>
                <c:pt idx="1">
                  <c:v>58.5</c:v>
                </c:pt>
                <c:pt idx="2">
                  <c:v>57.5</c:v>
                </c:pt>
                <c:pt idx="3">
                  <c:v>56.5</c:v>
                </c:pt>
                <c:pt idx="4">
                  <c:v>55.5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497-4315-96A3-E4FAA6D5A43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'83'!$J$10:$J$16</c:f>
              <c:numCache>
                <c:formatCode>General</c:formatCode>
                <c:ptCount val="7"/>
                <c:pt idx="0">
                  <c:v>11</c:v>
                </c:pt>
                <c:pt idx="1">
                  <c:v>15</c:v>
                </c:pt>
                <c:pt idx="2">
                  <c:v>11</c:v>
                </c:pt>
                <c:pt idx="3">
                  <c:v>17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'83'!$L$10:$L$16</c:f>
              <c:numCache>
                <c:formatCode>General</c:formatCode>
                <c:ptCount val="7"/>
                <c:pt idx="5" formatCode="\+0.00">
                  <c:v>22</c:v>
                </c:pt>
                <c:pt idx="6" formatCode="\+0.00">
                  <c:v>17.5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97-4315-96A3-E4FAA6D5A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608224"/>
        <c:axId val="333605872"/>
      </c:scatterChart>
      <c:valAx>
        <c:axId val="333608224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3605872"/>
        <c:crosses val="autoZero"/>
        <c:crossBetween val="midCat"/>
      </c:valAx>
      <c:valAx>
        <c:axId val="333605872"/>
        <c:scaling>
          <c:orientation val="minMax"/>
          <c:max val="60"/>
          <c:min val="5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360822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'95'!$J$10:$J$16</c:f>
              <c:numCache>
                <c:formatCode>General</c:formatCode>
                <c:ptCount val="7"/>
                <c:pt idx="0">
                  <c:v>9</c:v>
                </c:pt>
                <c:pt idx="1">
                  <c:v>12</c:v>
                </c:pt>
                <c:pt idx="2">
                  <c:v>13</c:v>
                </c:pt>
                <c:pt idx="3">
                  <c:v>17</c:v>
                </c:pt>
                <c:pt idx="4">
                  <c:v>22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'95'!$K$10:$K$16</c:f>
              <c:numCache>
                <c:formatCode>\+0.00</c:formatCode>
                <c:ptCount val="7"/>
                <c:pt idx="0">
                  <c:v>51.4</c:v>
                </c:pt>
                <c:pt idx="1">
                  <c:v>50.5</c:v>
                </c:pt>
                <c:pt idx="2">
                  <c:v>49.5</c:v>
                </c:pt>
                <c:pt idx="3">
                  <c:v>48.5</c:v>
                </c:pt>
                <c:pt idx="4">
                  <c:v>47.5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42-49F8-96D6-AC11CC6F3475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'83'!$J$10:$J$16</c:f>
              <c:numCache>
                <c:formatCode>General</c:formatCode>
                <c:ptCount val="7"/>
                <c:pt idx="0">
                  <c:v>11</c:v>
                </c:pt>
                <c:pt idx="1">
                  <c:v>15</c:v>
                </c:pt>
                <c:pt idx="2">
                  <c:v>11</c:v>
                </c:pt>
                <c:pt idx="3">
                  <c:v>17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'83'!$L$10:$L$16</c:f>
              <c:numCache>
                <c:formatCode>General</c:formatCode>
                <c:ptCount val="7"/>
                <c:pt idx="5" formatCode="\+0.00">
                  <c:v>22</c:v>
                </c:pt>
                <c:pt idx="6" formatCode="\+0.00">
                  <c:v>17.5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42-49F8-96D6-AC11CC6F3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604304"/>
        <c:axId val="333604696"/>
      </c:scatterChart>
      <c:valAx>
        <c:axId val="333604304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3604696"/>
        <c:crosses val="autoZero"/>
        <c:crossBetween val="midCat"/>
      </c:valAx>
      <c:valAx>
        <c:axId val="333604696"/>
        <c:scaling>
          <c:orientation val="minMax"/>
          <c:min val="4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360430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'96'!$J$10:$J$16</c:f>
              <c:numCache>
                <c:formatCode>General</c:formatCode>
                <c:ptCount val="7"/>
                <c:pt idx="1">
                  <c:v>8</c:v>
                </c:pt>
                <c:pt idx="2">
                  <c:v>16</c:v>
                </c:pt>
                <c:pt idx="3">
                  <c:v>26</c:v>
                </c:pt>
                <c:pt idx="4">
                  <c:v>58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'96'!$K$10:$K$16</c:f>
              <c:numCache>
                <c:formatCode>\+0.00</c:formatCode>
                <c:ptCount val="7"/>
                <c:pt idx="0">
                  <c:v>51</c:v>
                </c:pt>
                <c:pt idx="1">
                  <c:v>49.5</c:v>
                </c:pt>
                <c:pt idx="2">
                  <c:v>48.5</c:v>
                </c:pt>
                <c:pt idx="3">
                  <c:v>47.5</c:v>
                </c:pt>
                <c:pt idx="4">
                  <c:v>46.5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1C-471B-A7BF-5A78CBECBB1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'83'!$J$10:$J$16</c:f>
              <c:numCache>
                <c:formatCode>General</c:formatCode>
                <c:ptCount val="7"/>
                <c:pt idx="0">
                  <c:v>11</c:v>
                </c:pt>
                <c:pt idx="1">
                  <c:v>15</c:v>
                </c:pt>
                <c:pt idx="2">
                  <c:v>11</c:v>
                </c:pt>
                <c:pt idx="3">
                  <c:v>17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'83'!$L$10:$L$16</c:f>
              <c:numCache>
                <c:formatCode>General</c:formatCode>
                <c:ptCount val="7"/>
                <c:pt idx="5" formatCode="\+0.00">
                  <c:v>22</c:v>
                </c:pt>
                <c:pt idx="6" formatCode="\+0.00">
                  <c:v>17.5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1C-471B-A7BF-5A78CBECB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606264"/>
        <c:axId val="333606656"/>
      </c:scatterChart>
      <c:valAx>
        <c:axId val="333606264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3606656"/>
        <c:crosses val="autoZero"/>
        <c:crossBetween val="midCat"/>
      </c:valAx>
      <c:valAx>
        <c:axId val="333606656"/>
        <c:scaling>
          <c:orientation val="minMax"/>
          <c:max val="51"/>
          <c:min val="4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360626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'97'!$J$10:$J$16</c:f>
              <c:numCache>
                <c:formatCode>General</c:formatCode>
                <c:ptCount val="7"/>
                <c:pt idx="1">
                  <c:v>7</c:v>
                </c:pt>
                <c:pt idx="2">
                  <c:v>16</c:v>
                </c:pt>
                <c:pt idx="3">
                  <c:v>32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'97'!$K$10:$K$16</c:f>
              <c:numCache>
                <c:formatCode>\+0.00</c:formatCode>
                <c:ptCount val="7"/>
                <c:pt idx="0">
                  <c:v>57</c:v>
                </c:pt>
                <c:pt idx="1">
                  <c:v>55.4</c:v>
                </c:pt>
                <c:pt idx="2">
                  <c:v>54.5</c:v>
                </c:pt>
                <c:pt idx="3">
                  <c:v>53.5</c:v>
                </c:pt>
                <c:pt idx="4">
                  <c:v>52.5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A4-48AF-BBC1-8A12EBA29C7B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'83'!$J$10:$J$16</c:f>
              <c:numCache>
                <c:formatCode>General</c:formatCode>
                <c:ptCount val="7"/>
                <c:pt idx="0">
                  <c:v>11</c:v>
                </c:pt>
                <c:pt idx="1">
                  <c:v>15</c:v>
                </c:pt>
                <c:pt idx="2">
                  <c:v>11</c:v>
                </c:pt>
                <c:pt idx="3">
                  <c:v>17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'83'!$L$10:$L$16</c:f>
              <c:numCache>
                <c:formatCode>General</c:formatCode>
                <c:ptCount val="7"/>
                <c:pt idx="5" formatCode="\+0.00">
                  <c:v>22</c:v>
                </c:pt>
                <c:pt idx="6" formatCode="\+0.00">
                  <c:v>17.5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A4-48AF-BBC1-8A12EBA29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607440"/>
        <c:axId val="333607832"/>
      </c:scatterChart>
      <c:valAx>
        <c:axId val="333607440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3607832"/>
        <c:crosses val="autoZero"/>
        <c:crossBetween val="midCat"/>
      </c:valAx>
      <c:valAx>
        <c:axId val="333607832"/>
        <c:scaling>
          <c:orientation val="minMax"/>
          <c:max val="57"/>
          <c:min val="5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360744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'98'!$J$10:$J$16</c:f>
              <c:numCache>
                <c:formatCode>General</c:formatCode>
                <c:ptCount val="7"/>
                <c:pt idx="0">
                  <c:v>8</c:v>
                </c:pt>
                <c:pt idx="1">
                  <c:v>20</c:v>
                </c:pt>
                <c:pt idx="2">
                  <c:v>37</c:v>
                </c:pt>
                <c:pt idx="3">
                  <c:v>34</c:v>
                </c:pt>
                <c:pt idx="4">
                  <c:v>18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'98'!$K$10:$K$16</c:f>
              <c:numCache>
                <c:formatCode>\+0.00</c:formatCode>
                <c:ptCount val="7"/>
                <c:pt idx="0">
                  <c:v>60.8</c:v>
                </c:pt>
                <c:pt idx="1">
                  <c:v>60.3</c:v>
                </c:pt>
                <c:pt idx="2">
                  <c:v>59.5</c:v>
                </c:pt>
                <c:pt idx="3">
                  <c:v>58.5</c:v>
                </c:pt>
                <c:pt idx="4">
                  <c:v>57.5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FE-4B1E-B52F-787E88382CC0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'83'!$J$10:$J$16</c:f>
              <c:numCache>
                <c:formatCode>General</c:formatCode>
                <c:ptCount val="7"/>
                <c:pt idx="0">
                  <c:v>11</c:v>
                </c:pt>
                <c:pt idx="1">
                  <c:v>15</c:v>
                </c:pt>
                <c:pt idx="2">
                  <c:v>11</c:v>
                </c:pt>
                <c:pt idx="3">
                  <c:v>17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'83'!$L$10:$L$16</c:f>
              <c:numCache>
                <c:formatCode>General</c:formatCode>
                <c:ptCount val="7"/>
                <c:pt idx="5" formatCode="\+0.00">
                  <c:v>22</c:v>
                </c:pt>
                <c:pt idx="6" formatCode="\+0.00">
                  <c:v>17.5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FE-4B1E-B52F-787E88382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997216"/>
        <c:axId val="333998000"/>
      </c:scatterChart>
      <c:valAx>
        <c:axId val="333997216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3998000"/>
        <c:crosses val="autoZero"/>
        <c:crossBetween val="midCat"/>
      </c:valAx>
      <c:valAx>
        <c:axId val="333998000"/>
        <c:scaling>
          <c:orientation val="minMax"/>
          <c:max val="62"/>
          <c:min val="5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39972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'[1]83'!$J$10:$J$16</c:f>
              <c:numCache>
                <c:formatCode>General</c:formatCode>
                <c:ptCount val="7"/>
                <c:pt idx="0">
                  <c:v>11</c:v>
                </c:pt>
                <c:pt idx="1">
                  <c:v>15</c:v>
                </c:pt>
                <c:pt idx="2">
                  <c:v>11</c:v>
                </c:pt>
                <c:pt idx="3">
                  <c:v>17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'[1]83'!$K$10:$K$16</c:f>
              <c:numCache>
                <c:formatCode>General</c:formatCode>
                <c:ptCount val="7"/>
                <c:pt idx="0">
                  <c:v>-1</c:v>
                </c:pt>
                <c:pt idx="1">
                  <c:v>-1.5</c:v>
                </c:pt>
                <c:pt idx="2">
                  <c:v>-2.5</c:v>
                </c:pt>
                <c:pt idx="3">
                  <c:v>-3.5</c:v>
                </c:pt>
                <c:pt idx="4">
                  <c:v>-4.5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148-45BA-8A49-0A43FCEEFF2A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'[1]83'!$J$10:$J$16</c:f>
              <c:numCache>
                <c:formatCode>General</c:formatCode>
                <c:ptCount val="7"/>
                <c:pt idx="0">
                  <c:v>11</c:v>
                </c:pt>
                <c:pt idx="1">
                  <c:v>15</c:v>
                </c:pt>
                <c:pt idx="2">
                  <c:v>11</c:v>
                </c:pt>
                <c:pt idx="3">
                  <c:v>17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'[1]83'!$L$10:$L$16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-4.5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48-45BA-8A49-0A43FCEEF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189104"/>
        <c:axId val="285190672"/>
      </c:scatterChart>
      <c:valAx>
        <c:axId val="285189104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one"/>
        <c:crossAx val="285190672"/>
        <c:crosses val="autoZero"/>
        <c:crossBetween val="midCat"/>
      </c:valAx>
      <c:valAx>
        <c:axId val="28519067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28518910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'84'!$J$10:$J$16</c:f>
              <c:numCache>
                <c:formatCode>General</c:formatCode>
                <c:ptCount val="7"/>
                <c:pt idx="1">
                  <c:v>22</c:v>
                </c:pt>
                <c:pt idx="2">
                  <c:v>18</c:v>
                </c:pt>
                <c:pt idx="3">
                  <c:v>21</c:v>
                </c:pt>
                <c:pt idx="4">
                  <c:v>30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'84'!$K$10:$K$16</c:f>
              <c:numCache>
                <c:formatCode>\+0.00</c:formatCode>
                <c:ptCount val="7"/>
                <c:pt idx="0">
                  <c:v>34</c:v>
                </c:pt>
                <c:pt idx="1">
                  <c:v>32.700000000000003</c:v>
                </c:pt>
                <c:pt idx="2">
                  <c:v>31.5</c:v>
                </c:pt>
                <c:pt idx="3">
                  <c:v>30.5</c:v>
                </c:pt>
                <c:pt idx="4">
                  <c:v>29.5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B4-4086-8F50-E504902D9A54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'84'!$J$10:$J$16</c:f>
              <c:numCache>
                <c:formatCode>General</c:formatCode>
                <c:ptCount val="7"/>
                <c:pt idx="1">
                  <c:v>22</c:v>
                </c:pt>
                <c:pt idx="2">
                  <c:v>18</c:v>
                </c:pt>
                <c:pt idx="3">
                  <c:v>21</c:v>
                </c:pt>
                <c:pt idx="4">
                  <c:v>30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'84'!$L$10:$L$16</c:f>
              <c:numCache>
                <c:formatCode>General</c:formatCode>
                <c:ptCount val="7"/>
                <c:pt idx="5" formatCode="\+0.00">
                  <c:v>34</c:v>
                </c:pt>
                <c:pt idx="6" formatCode="\+0.00">
                  <c:v>29.5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B4-4086-8F50-E504902D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187928"/>
        <c:axId val="332467456"/>
      </c:scatterChart>
      <c:valAx>
        <c:axId val="285187928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2467456"/>
        <c:crosses val="autoZero"/>
        <c:crossBetween val="midCat"/>
      </c:valAx>
      <c:valAx>
        <c:axId val="332467456"/>
        <c:scaling>
          <c:orientation val="minMax"/>
          <c:min val="2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2851879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'85'!$J$10:$J$16</c:f>
              <c:numCache>
                <c:formatCode>General</c:formatCode>
                <c:ptCount val="7"/>
                <c:pt idx="0">
                  <c:v>29</c:v>
                </c:pt>
                <c:pt idx="1">
                  <c:v>30</c:v>
                </c:pt>
                <c:pt idx="2">
                  <c:v>19</c:v>
                </c:pt>
                <c:pt idx="3">
                  <c:v>40</c:v>
                </c:pt>
                <c:pt idx="4">
                  <c:v>32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'85'!$K$10:$K$16</c:f>
              <c:numCache>
                <c:formatCode>\+0.00</c:formatCode>
                <c:ptCount val="7"/>
                <c:pt idx="0">
                  <c:v>30</c:v>
                </c:pt>
                <c:pt idx="1">
                  <c:v>29.5</c:v>
                </c:pt>
                <c:pt idx="2">
                  <c:v>28.5</c:v>
                </c:pt>
                <c:pt idx="3">
                  <c:v>27.5</c:v>
                </c:pt>
                <c:pt idx="4">
                  <c:v>26.5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1B-47DD-9711-EE345893567A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'85'!$J$10:$J$16</c:f>
              <c:numCache>
                <c:formatCode>General</c:formatCode>
                <c:ptCount val="7"/>
                <c:pt idx="0">
                  <c:v>29</c:v>
                </c:pt>
                <c:pt idx="1">
                  <c:v>30</c:v>
                </c:pt>
                <c:pt idx="2">
                  <c:v>19</c:v>
                </c:pt>
                <c:pt idx="3">
                  <c:v>40</c:v>
                </c:pt>
                <c:pt idx="4">
                  <c:v>32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'85'!$L$10:$L$16</c:f>
              <c:numCache>
                <c:formatCode>General</c:formatCode>
                <c:ptCount val="7"/>
                <c:pt idx="5" formatCode="\+0.00">
                  <c:v>31</c:v>
                </c:pt>
                <c:pt idx="6" formatCode="\+0.00">
                  <c:v>26.5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1B-47DD-9711-EE3458935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466280"/>
        <c:axId val="332465888"/>
      </c:scatterChart>
      <c:valAx>
        <c:axId val="332466280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2465888"/>
        <c:crosses val="autoZero"/>
        <c:crossBetween val="midCat"/>
      </c:valAx>
      <c:valAx>
        <c:axId val="332465888"/>
        <c:scaling>
          <c:orientation val="minMax"/>
          <c:max val="31"/>
          <c:min val="2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246628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'86'!$J$10:$J$16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16</c:v>
                </c:pt>
                <c:pt idx="3">
                  <c:v>22</c:v>
                </c:pt>
                <c:pt idx="4">
                  <c:v>32</c:v>
                </c:pt>
                <c:pt idx="6">
                  <c:v>0</c:v>
                </c:pt>
              </c:numCache>
            </c:numRef>
          </c:xVal>
          <c:yVal>
            <c:numRef>
              <c:f>'86'!$K$10:$K$16</c:f>
              <c:numCache>
                <c:formatCode>\+0.00</c:formatCode>
                <c:ptCount val="7"/>
                <c:pt idx="0">
                  <c:v>31.3</c:v>
                </c:pt>
                <c:pt idx="1">
                  <c:v>30.5</c:v>
                </c:pt>
                <c:pt idx="2">
                  <c:v>29.5</c:v>
                </c:pt>
                <c:pt idx="3">
                  <c:v>28.5</c:v>
                </c:pt>
                <c:pt idx="4">
                  <c:v>27.5</c:v>
                </c:pt>
                <c:pt idx="5" formatCode="General">
                  <c:v>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AC-4D04-927D-48C77F162F9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'83'!$J$10:$J$16</c:f>
              <c:numCache>
                <c:formatCode>General</c:formatCode>
                <c:ptCount val="7"/>
                <c:pt idx="0">
                  <c:v>11</c:v>
                </c:pt>
                <c:pt idx="1">
                  <c:v>15</c:v>
                </c:pt>
                <c:pt idx="2">
                  <c:v>11</c:v>
                </c:pt>
                <c:pt idx="3">
                  <c:v>17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'83'!$L$10:$L$16</c:f>
              <c:numCache>
                <c:formatCode>General</c:formatCode>
                <c:ptCount val="7"/>
                <c:pt idx="5" formatCode="\+0.00">
                  <c:v>22</c:v>
                </c:pt>
                <c:pt idx="6" formatCode="\+0.00">
                  <c:v>17.5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AC-4D04-927D-48C77F162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469024"/>
        <c:axId val="332468240"/>
      </c:scatterChart>
      <c:valAx>
        <c:axId val="332469024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2468240"/>
        <c:crosses val="autoZero"/>
        <c:crossBetween val="midCat"/>
      </c:valAx>
      <c:valAx>
        <c:axId val="332468240"/>
        <c:scaling>
          <c:orientation val="minMax"/>
          <c:max val="32"/>
          <c:min val="2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246902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'87'!$J$10:$J$16</c:f>
              <c:numCache>
                <c:formatCode>General</c:formatCode>
                <c:ptCount val="7"/>
                <c:pt idx="0">
                  <c:v>12</c:v>
                </c:pt>
                <c:pt idx="1">
                  <c:v>18</c:v>
                </c:pt>
                <c:pt idx="2">
                  <c:v>13</c:v>
                </c:pt>
                <c:pt idx="3">
                  <c:v>15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'87'!$K$10:$K$16</c:f>
              <c:numCache>
                <c:formatCode>\+0.00</c:formatCode>
                <c:ptCount val="7"/>
                <c:pt idx="0">
                  <c:v>34.4</c:v>
                </c:pt>
                <c:pt idx="1">
                  <c:v>33.5</c:v>
                </c:pt>
                <c:pt idx="2">
                  <c:v>32.5</c:v>
                </c:pt>
                <c:pt idx="3">
                  <c:v>31.5</c:v>
                </c:pt>
                <c:pt idx="4">
                  <c:v>30.5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7ED-4225-A2AC-A67FB6C033C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'83'!$J$10:$J$16</c:f>
              <c:numCache>
                <c:formatCode>General</c:formatCode>
                <c:ptCount val="7"/>
                <c:pt idx="0">
                  <c:v>11</c:v>
                </c:pt>
                <c:pt idx="1">
                  <c:v>15</c:v>
                </c:pt>
                <c:pt idx="2">
                  <c:v>11</c:v>
                </c:pt>
                <c:pt idx="3">
                  <c:v>17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'83'!$L$10:$L$16</c:f>
              <c:numCache>
                <c:formatCode>General</c:formatCode>
                <c:ptCount val="7"/>
                <c:pt idx="5" formatCode="\+0.00">
                  <c:v>22</c:v>
                </c:pt>
                <c:pt idx="6" formatCode="\+0.00">
                  <c:v>17.5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ED-4225-A2AC-A67FB6C03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463536"/>
        <c:axId val="332461968"/>
      </c:scatterChart>
      <c:valAx>
        <c:axId val="332463536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2461968"/>
        <c:crosses val="autoZero"/>
        <c:crossBetween val="midCat"/>
      </c:valAx>
      <c:valAx>
        <c:axId val="332461968"/>
        <c:scaling>
          <c:orientation val="minMax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246353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'88'!$J$10:$J$16</c:f>
              <c:numCache>
                <c:formatCode>General</c:formatCode>
                <c:ptCount val="7"/>
                <c:pt idx="0">
                  <c:v>9</c:v>
                </c:pt>
                <c:pt idx="1">
                  <c:v>12</c:v>
                </c:pt>
                <c:pt idx="2">
                  <c:v>22</c:v>
                </c:pt>
                <c:pt idx="3">
                  <c:v>26</c:v>
                </c:pt>
                <c:pt idx="4">
                  <c:v>28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'88'!$K$10:$K$16</c:f>
              <c:numCache>
                <c:formatCode>\+0.00</c:formatCode>
                <c:ptCount val="7"/>
                <c:pt idx="0">
                  <c:v>28.2</c:v>
                </c:pt>
                <c:pt idx="1">
                  <c:v>27.5</c:v>
                </c:pt>
                <c:pt idx="2">
                  <c:v>26.5</c:v>
                </c:pt>
                <c:pt idx="3">
                  <c:v>25.5</c:v>
                </c:pt>
                <c:pt idx="4">
                  <c:v>24.5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D0-4071-94CF-8E91C2BF9DC4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'83'!$J$10:$J$16</c:f>
              <c:numCache>
                <c:formatCode>General</c:formatCode>
                <c:ptCount val="7"/>
                <c:pt idx="0">
                  <c:v>11</c:v>
                </c:pt>
                <c:pt idx="1">
                  <c:v>15</c:v>
                </c:pt>
                <c:pt idx="2">
                  <c:v>11</c:v>
                </c:pt>
                <c:pt idx="3">
                  <c:v>17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'83'!$L$10:$L$16</c:f>
              <c:numCache>
                <c:formatCode>General</c:formatCode>
                <c:ptCount val="7"/>
                <c:pt idx="5" formatCode="\+0.00">
                  <c:v>22</c:v>
                </c:pt>
                <c:pt idx="6" formatCode="\+0.00">
                  <c:v>17.5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D0-4071-94CF-8E91C2BF9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463928"/>
        <c:axId val="332464712"/>
      </c:scatterChart>
      <c:valAx>
        <c:axId val="332463928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2464712"/>
        <c:crosses val="autoZero"/>
        <c:crossBetween val="midCat"/>
      </c:valAx>
      <c:valAx>
        <c:axId val="332464712"/>
        <c:scaling>
          <c:orientation val="minMax"/>
          <c:min val="2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24639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'89'!$J$10:$J$16</c:f>
              <c:numCache>
                <c:formatCode>General</c:formatCode>
                <c:ptCount val="7"/>
                <c:pt idx="0">
                  <c:v>10</c:v>
                </c:pt>
                <c:pt idx="1">
                  <c:v>25</c:v>
                </c:pt>
                <c:pt idx="2">
                  <c:v>14</c:v>
                </c:pt>
                <c:pt idx="3">
                  <c:v>16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'89'!$K$10:$K$16</c:f>
              <c:numCache>
                <c:formatCode>\+0.00</c:formatCode>
                <c:ptCount val="7"/>
                <c:pt idx="0">
                  <c:v>32.200000000000003</c:v>
                </c:pt>
                <c:pt idx="1">
                  <c:v>31.5</c:v>
                </c:pt>
                <c:pt idx="2">
                  <c:v>30.5</c:v>
                </c:pt>
                <c:pt idx="3">
                  <c:v>29.5</c:v>
                </c:pt>
                <c:pt idx="4">
                  <c:v>28.5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BEF-44DD-88D6-81F0C4643661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'83'!$J$10:$J$16</c:f>
              <c:numCache>
                <c:formatCode>General</c:formatCode>
                <c:ptCount val="7"/>
                <c:pt idx="0">
                  <c:v>11</c:v>
                </c:pt>
                <c:pt idx="1">
                  <c:v>15</c:v>
                </c:pt>
                <c:pt idx="2">
                  <c:v>11</c:v>
                </c:pt>
                <c:pt idx="3">
                  <c:v>17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'83'!$L$10:$L$16</c:f>
              <c:numCache>
                <c:formatCode>General</c:formatCode>
                <c:ptCount val="7"/>
                <c:pt idx="5" formatCode="\+0.00">
                  <c:v>22</c:v>
                </c:pt>
                <c:pt idx="6" formatCode="\+0.00">
                  <c:v>17.5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EF-44DD-88D6-81F0C4643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467064"/>
        <c:axId val="332462360"/>
      </c:scatterChart>
      <c:valAx>
        <c:axId val="332467064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2462360"/>
        <c:crosses val="autoZero"/>
        <c:crossBetween val="midCat"/>
      </c:valAx>
      <c:valAx>
        <c:axId val="332462360"/>
        <c:scaling>
          <c:orientation val="minMax"/>
          <c:min val="2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246706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'90'!$J$10:$J$16</c:f>
              <c:numCache>
                <c:formatCode>General</c:formatCode>
                <c:ptCount val="7"/>
                <c:pt idx="0">
                  <c:v>11</c:v>
                </c:pt>
                <c:pt idx="1">
                  <c:v>14</c:v>
                </c:pt>
                <c:pt idx="2">
                  <c:v>18</c:v>
                </c:pt>
                <c:pt idx="3">
                  <c:v>23</c:v>
                </c:pt>
                <c:pt idx="4">
                  <c:v>19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'90'!$K$10:$K$16</c:f>
              <c:numCache>
                <c:formatCode>\+0.00</c:formatCode>
                <c:ptCount val="7"/>
                <c:pt idx="0">
                  <c:v>36.1</c:v>
                </c:pt>
                <c:pt idx="1">
                  <c:v>35.6</c:v>
                </c:pt>
                <c:pt idx="2">
                  <c:v>34.5</c:v>
                </c:pt>
                <c:pt idx="3">
                  <c:v>33.5</c:v>
                </c:pt>
                <c:pt idx="4">
                  <c:v>32.5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6FE-47C6-9549-166B27576437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'83'!$J$10:$J$16</c:f>
              <c:numCache>
                <c:formatCode>General</c:formatCode>
                <c:ptCount val="7"/>
                <c:pt idx="0">
                  <c:v>11</c:v>
                </c:pt>
                <c:pt idx="1">
                  <c:v>15</c:v>
                </c:pt>
                <c:pt idx="2">
                  <c:v>11</c:v>
                </c:pt>
                <c:pt idx="3">
                  <c:v>17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'83'!$L$10:$L$16</c:f>
              <c:numCache>
                <c:formatCode>General</c:formatCode>
                <c:ptCount val="7"/>
                <c:pt idx="5" formatCode="\+0.00">
                  <c:v>22</c:v>
                </c:pt>
                <c:pt idx="6" formatCode="\+0.00">
                  <c:v>17.5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FE-47C6-9549-166B27576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466672"/>
        <c:axId val="332468632"/>
      </c:scatterChart>
      <c:valAx>
        <c:axId val="332466672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2468632"/>
        <c:crosses val="autoZero"/>
        <c:crossBetween val="midCat"/>
      </c:valAx>
      <c:valAx>
        <c:axId val="332468632"/>
        <c:scaling>
          <c:orientation val="minMax"/>
          <c:min val="3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246667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4" name="Kaavio 5">
          <a:extLst>
            <a:ext uri="{FF2B5EF4-FFF2-40B4-BE49-F238E27FC236}">
              <a16:creationId xmlns:a16="http://schemas.microsoft.com/office/drawing/2014/main" xmlns="" id="{393A1B3A-B871-4A99-9262-795CA12C2A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3" name="Kaavio 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3" name="Kaavio 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3" name="Kaavio 5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ter%20E%20Caraballo/Documents/YouCam/Profesi&#243;n/UPM/Soil%20Investigation%20Trackline/Received/From%20Contractors/Geoambiente/20161103%20-%20Status%20Borings/Cateos_V1_6-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3"/>
      <sheetName val="84"/>
      <sheetName val="103"/>
    </sheetNames>
    <sheetDataSet>
      <sheetData sheetId="0">
        <row r="10">
          <cell r="J10">
            <v>11</v>
          </cell>
          <cell r="K10">
            <v>-1</v>
          </cell>
          <cell r="L10">
            <v>0</v>
          </cell>
        </row>
        <row r="11">
          <cell r="J11">
            <v>15</v>
          </cell>
          <cell r="K11">
            <v>-1.5</v>
          </cell>
          <cell r="L11">
            <v>0</v>
          </cell>
        </row>
        <row r="12">
          <cell r="J12">
            <v>11</v>
          </cell>
          <cell r="K12">
            <v>-2.5</v>
          </cell>
          <cell r="L12">
            <v>0</v>
          </cell>
        </row>
        <row r="13">
          <cell r="J13">
            <v>17</v>
          </cell>
          <cell r="K13">
            <v>-3.5</v>
          </cell>
          <cell r="L13">
            <v>0</v>
          </cell>
        </row>
        <row r="14">
          <cell r="J14">
            <v>36</v>
          </cell>
          <cell r="K14">
            <v>-4.5</v>
          </cell>
          <cell r="L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  <cell r="K16">
            <v>0</v>
          </cell>
          <cell r="L16">
            <v>-4.5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1" spans="1:16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x14ac:dyDescent="0.25">
      <c r="A2" s="54"/>
      <c r="B2" s="53" t="s">
        <v>0</v>
      </c>
      <c r="C2" s="6" t="s">
        <v>1</v>
      </c>
      <c r="D2" s="83" t="s">
        <v>2</v>
      </c>
      <c r="E2" s="84"/>
      <c r="F2" s="83" t="s">
        <v>3</v>
      </c>
      <c r="G2" s="84"/>
      <c r="H2" s="54"/>
      <c r="I2" s="54"/>
      <c r="J2" s="54"/>
      <c r="K2" s="54"/>
      <c r="L2" s="54"/>
      <c r="M2" s="54"/>
      <c r="N2" s="54"/>
      <c r="O2" s="54"/>
      <c r="P2" s="54"/>
    </row>
    <row r="3" spans="1:16" ht="15.75" x14ac:dyDescent="0.25">
      <c r="A3" s="54"/>
      <c r="B3" s="51"/>
      <c r="C3" s="51" t="s">
        <v>4</v>
      </c>
      <c r="D3" s="80" t="s">
        <v>5</v>
      </c>
      <c r="E3" s="82"/>
      <c r="F3" s="80">
        <v>83</v>
      </c>
      <c r="G3" s="82"/>
      <c r="H3" s="54"/>
      <c r="I3" s="54"/>
      <c r="J3" s="54"/>
      <c r="K3" s="54" t="s">
        <v>6</v>
      </c>
      <c r="L3" s="54"/>
      <c r="M3" s="54"/>
      <c r="N3" s="14" t="s">
        <v>7</v>
      </c>
      <c r="O3" s="15" t="s">
        <v>8</v>
      </c>
      <c r="P3" s="54"/>
    </row>
    <row r="4" spans="1:16" x14ac:dyDescent="0.25">
      <c r="A4" s="54"/>
      <c r="B4" s="10" t="s">
        <v>9</v>
      </c>
      <c r="C4" s="10" t="s">
        <v>10</v>
      </c>
      <c r="D4" s="10" t="s">
        <v>11</v>
      </c>
      <c r="E4" s="10" t="s">
        <v>12</v>
      </c>
      <c r="F4" s="77" t="s">
        <v>13</v>
      </c>
      <c r="G4" s="79"/>
      <c r="H4" s="54"/>
      <c r="I4" s="54"/>
      <c r="J4" s="54"/>
      <c r="K4" s="8" t="s">
        <v>14</v>
      </c>
      <c r="L4" s="55" t="s">
        <v>15</v>
      </c>
      <c r="M4" s="54"/>
      <c r="N4" s="16" t="s">
        <v>16</v>
      </c>
      <c r="O4" s="17" t="s">
        <v>17</v>
      </c>
      <c r="P4" s="54"/>
    </row>
    <row r="5" spans="1:16" ht="15.75" x14ac:dyDescent="0.25">
      <c r="A5" s="54"/>
      <c r="B5" s="51" t="s">
        <v>18</v>
      </c>
      <c r="C5" s="76">
        <v>554713</v>
      </c>
      <c r="D5" s="51">
        <v>6192040</v>
      </c>
      <c r="E5" s="51">
        <v>22</v>
      </c>
      <c r="F5" s="80" t="s">
        <v>71</v>
      </c>
      <c r="G5" s="82"/>
      <c r="H5" s="54"/>
      <c r="I5" s="54"/>
      <c r="J5" s="54"/>
      <c r="K5" s="56" t="s">
        <v>19</v>
      </c>
      <c r="L5" s="54"/>
      <c r="M5" s="54"/>
      <c r="N5" s="18" t="s">
        <v>20</v>
      </c>
      <c r="O5" s="17" t="s">
        <v>4</v>
      </c>
      <c r="P5" s="54"/>
    </row>
    <row r="6" spans="1:16" x14ac:dyDescent="0.25">
      <c r="A6" s="54"/>
      <c r="B6" s="11" t="s">
        <v>21</v>
      </c>
      <c r="C6" s="11" t="s">
        <v>22</v>
      </c>
      <c r="D6" s="11" t="s">
        <v>23</v>
      </c>
      <c r="E6" s="77" t="s">
        <v>24</v>
      </c>
      <c r="F6" s="78"/>
      <c r="G6" s="79"/>
      <c r="H6" s="54"/>
      <c r="I6" s="54"/>
      <c r="J6" s="54"/>
      <c r="K6" s="54"/>
      <c r="L6" s="54"/>
      <c r="M6" s="54"/>
      <c r="N6" s="18" t="s">
        <v>25</v>
      </c>
      <c r="O6" s="17" t="s">
        <v>26</v>
      </c>
      <c r="P6" s="54"/>
    </row>
    <row r="7" spans="1:16" ht="15.75" x14ac:dyDescent="0.25">
      <c r="A7" s="54"/>
      <c r="B7" s="51" t="s">
        <v>27</v>
      </c>
      <c r="C7" s="51">
        <v>2.9</v>
      </c>
      <c r="D7" s="27">
        <v>42650</v>
      </c>
      <c r="E7" s="80" t="s">
        <v>28</v>
      </c>
      <c r="F7" s="81"/>
      <c r="G7" s="82"/>
      <c r="H7" s="54"/>
      <c r="I7" s="54"/>
      <c r="J7" s="54"/>
      <c r="K7" s="54"/>
      <c r="L7" s="54"/>
      <c r="M7" s="54"/>
      <c r="N7" s="19" t="s">
        <v>29</v>
      </c>
      <c r="O7" s="20" t="s">
        <v>30</v>
      </c>
      <c r="P7" s="54"/>
    </row>
    <row r="8" spans="1:16" x14ac:dyDescent="0.25">
      <c r="A8" s="54"/>
      <c r="B8" s="49" t="s">
        <v>31</v>
      </c>
      <c r="C8" s="50"/>
      <c r="D8" s="77" t="s">
        <v>32</v>
      </c>
      <c r="E8" s="78"/>
      <c r="F8" s="78"/>
      <c r="G8" s="79"/>
      <c r="H8" s="54"/>
      <c r="I8" s="57" t="s">
        <v>33</v>
      </c>
      <c r="J8" s="9">
        <f>+E5</f>
        <v>22</v>
      </c>
      <c r="K8" s="54"/>
      <c r="L8" s="54"/>
      <c r="M8" s="54"/>
      <c r="N8" s="54"/>
      <c r="O8" s="54"/>
      <c r="P8" s="54"/>
    </row>
    <row r="9" spans="1:16" ht="15.75" x14ac:dyDescent="0.25">
      <c r="A9" s="54"/>
      <c r="B9" s="51" t="s">
        <v>34</v>
      </c>
      <c r="C9" s="52"/>
      <c r="D9" s="80"/>
      <c r="E9" s="81"/>
      <c r="F9" s="81"/>
      <c r="G9" s="82"/>
      <c r="H9" s="54"/>
      <c r="I9" s="58" t="s">
        <v>35</v>
      </c>
      <c r="J9" s="59" t="s">
        <v>36</v>
      </c>
      <c r="K9" s="59" t="s">
        <v>37</v>
      </c>
      <c r="L9" s="54"/>
      <c r="M9" s="54"/>
      <c r="N9" s="54"/>
      <c r="O9" s="54"/>
      <c r="P9" s="54"/>
    </row>
    <row r="10" spans="1:16" x14ac:dyDescent="0.25">
      <c r="A10" s="54"/>
      <c r="B10" s="60"/>
      <c r="C10" s="4"/>
      <c r="D10" s="4"/>
      <c r="E10" s="4"/>
      <c r="F10" s="61"/>
      <c r="G10" s="3"/>
      <c r="H10" s="54"/>
      <c r="I10" s="7">
        <v>1</v>
      </c>
      <c r="J10" s="7">
        <v>11</v>
      </c>
      <c r="K10" s="62">
        <f>+$J$8-I10</f>
        <v>21</v>
      </c>
      <c r="L10" s="54"/>
      <c r="M10" s="54"/>
      <c r="N10" s="54"/>
      <c r="O10" s="54"/>
      <c r="P10" s="54"/>
    </row>
    <row r="11" spans="1:16" ht="15.75" x14ac:dyDescent="0.25">
      <c r="A11" s="54"/>
      <c r="B11" s="60"/>
      <c r="C11" s="2"/>
      <c r="D11" s="2"/>
      <c r="E11" s="2"/>
      <c r="F11" s="61"/>
      <c r="G11" s="5"/>
      <c r="H11" s="54"/>
      <c r="I11" s="7">
        <v>1.5</v>
      </c>
      <c r="J11" s="7">
        <v>15</v>
      </c>
      <c r="K11" s="62">
        <f t="shared" ref="K11:K14" si="0">+$J$8-I11</f>
        <v>20.5</v>
      </c>
      <c r="L11" s="54"/>
      <c r="M11" s="54"/>
      <c r="N11" s="54"/>
      <c r="O11" s="54"/>
      <c r="P11" s="54"/>
    </row>
    <row r="12" spans="1:16" x14ac:dyDescent="0.25">
      <c r="A12" s="54"/>
      <c r="B12" s="60"/>
      <c r="C12" s="61"/>
      <c r="D12" s="61"/>
      <c r="E12" s="61"/>
      <c r="F12" s="61"/>
      <c r="G12" s="63"/>
      <c r="H12" s="54"/>
      <c r="I12" s="7">
        <v>2.5</v>
      </c>
      <c r="J12" s="7">
        <v>11</v>
      </c>
      <c r="K12" s="62">
        <f t="shared" si="0"/>
        <v>19.5</v>
      </c>
      <c r="L12" s="54"/>
      <c r="M12" s="54"/>
      <c r="N12" s="54"/>
      <c r="O12" s="54"/>
      <c r="P12" s="54"/>
    </row>
    <row r="13" spans="1:16" x14ac:dyDescent="0.25">
      <c r="A13" s="54"/>
      <c r="B13" s="60"/>
      <c r="C13" s="61"/>
      <c r="D13" s="61"/>
      <c r="E13" s="61"/>
      <c r="F13" s="61"/>
      <c r="G13" s="63"/>
      <c r="H13" s="54"/>
      <c r="I13" s="7">
        <v>3.5</v>
      </c>
      <c r="J13" s="7">
        <v>17</v>
      </c>
      <c r="K13" s="62">
        <f t="shared" si="0"/>
        <v>18.5</v>
      </c>
      <c r="L13" s="54"/>
      <c r="M13" s="54"/>
      <c r="N13" s="54"/>
      <c r="O13" s="54"/>
      <c r="P13" s="54"/>
    </row>
    <row r="14" spans="1:16" x14ac:dyDescent="0.25">
      <c r="A14" s="54"/>
      <c r="B14" s="60"/>
      <c r="C14" s="61"/>
      <c r="D14" s="61"/>
      <c r="E14" s="64" t="s">
        <v>38</v>
      </c>
      <c r="F14" s="65" t="s">
        <v>39</v>
      </c>
      <c r="G14" s="66" t="s">
        <v>40</v>
      </c>
      <c r="H14" s="54"/>
      <c r="I14" s="7">
        <v>4.5</v>
      </c>
      <c r="J14" s="7">
        <v>36</v>
      </c>
      <c r="K14" s="62">
        <f t="shared" si="0"/>
        <v>17.5</v>
      </c>
      <c r="L14" s="54"/>
      <c r="M14" s="54"/>
      <c r="N14" s="54"/>
      <c r="O14" s="54"/>
      <c r="P14" s="54"/>
    </row>
    <row r="15" spans="1:16" x14ac:dyDescent="0.25">
      <c r="A15" s="54"/>
      <c r="B15" s="60"/>
      <c r="C15" s="61"/>
      <c r="D15" s="61"/>
      <c r="E15" s="12">
        <f>+I10</f>
        <v>1</v>
      </c>
      <c r="F15" s="12">
        <f>+J10</f>
        <v>11</v>
      </c>
      <c r="G15" s="13" t="s">
        <v>43</v>
      </c>
      <c r="H15" s="54"/>
      <c r="I15" s="54"/>
      <c r="J15" s="67">
        <v>0</v>
      </c>
      <c r="K15" s="68"/>
      <c r="L15" s="69">
        <f>+J8</f>
        <v>22</v>
      </c>
      <c r="M15" s="70" t="s">
        <v>42</v>
      </c>
      <c r="N15" s="54"/>
      <c r="O15" s="54"/>
      <c r="P15" s="54"/>
    </row>
    <row r="16" spans="1:16" x14ac:dyDescent="0.25">
      <c r="A16" s="54"/>
      <c r="B16" s="60"/>
      <c r="C16" s="61"/>
      <c r="D16" s="61"/>
      <c r="E16" s="12">
        <f t="shared" ref="E16:F19" si="1">+I11</f>
        <v>1.5</v>
      </c>
      <c r="F16" s="12">
        <f t="shared" si="1"/>
        <v>15</v>
      </c>
      <c r="G16" s="13" t="s">
        <v>43</v>
      </c>
      <c r="H16" s="54"/>
      <c r="I16" s="54"/>
      <c r="J16" s="71">
        <v>0</v>
      </c>
      <c r="K16" s="72"/>
      <c r="L16" s="73">
        <f>+K14</f>
        <v>17.5</v>
      </c>
      <c r="M16" s="66" t="s">
        <v>44</v>
      </c>
      <c r="N16" s="54"/>
      <c r="O16" s="54"/>
      <c r="P16" s="54"/>
    </row>
    <row r="17" spans="1:16" x14ac:dyDescent="0.25">
      <c r="A17" s="54"/>
      <c r="B17" s="60"/>
      <c r="C17" s="61"/>
      <c r="D17" s="61"/>
      <c r="E17" s="12">
        <f t="shared" si="1"/>
        <v>2.5</v>
      </c>
      <c r="F17" s="12">
        <f t="shared" si="1"/>
        <v>11</v>
      </c>
      <c r="G17" s="13" t="s">
        <v>43</v>
      </c>
      <c r="H17" s="54"/>
      <c r="I17" s="54"/>
      <c r="J17" s="54"/>
      <c r="K17" s="54"/>
      <c r="L17" s="74"/>
      <c r="M17" s="75"/>
      <c r="N17" s="54"/>
      <c r="O17" s="54"/>
      <c r="P17" s="54"/>
    </row>
    <row r="18" spans="1:16" x14ac:dyDescent="0.25">
      <c r="A18" s="54"/>
      <c r="B18" s="60"/>
      <c r="C18" s="61"/>
      <c r="D18" s="61"/>
      <c r="E18" s="12">
        <f t="shared" si="1"/>
        <v>3.5</v>
      </c>
      <c r="F18" s="12">
        <f t="shared" si="1"/>
        <v>17</v>
      </c>
      <c r="G18" s="13" t="s">
        <v>64</v>
      </c>
      <c r="H18" s="54"/>
      <c r="I18" s="54"/>
      <c r="J18" s="54"/>
      <c r="K18" s="54"/>
      <c r="L18" s="54"/>
      <c r="M18" s="75"/>
      <c r="N18" s="54"/>
      <c r="O18" s="54"/>
      <c r="P18" s="54"/>
    </row>
    <row r="19" spans="1:16" x14ac:dyDescent="0.25">
      <c r="A19" s="54"/>
      <c r="B19" s="60"/>
      <c r="C19" s="61"/>
      <c r="D19" s="61"/>
      <c r="E19" s="12">
        <f t="shared" si="1"/>
        <v>4.5</v>
      </c>
      <c r="F19" s="12">
        <f t="shared" si="1"/>
        <v>36</v>
      </c>
      <c r="G19" s="13" t="s">
        <v>87</v>
      </c>
      <c r="H19" s="54"/>
      <c r="I19" s="54"/>
      <c r="J19" s="54"/>
      <c r="K19" s="54"/>
      <c r="L19" s="54"/>
      <c r="M19" s="54"/>
      <c r="N19" s="54"/>
      <c r="O19" s="54"/>
      <c r="P19" s="54"/>
    </row>
    <row r="20" spans="1:16" x14ac:dyDescent="0.25">
      <c r="A20" s="54"/>
      <c r="B20" s="60"/>
      <c r="C20" s="61"/>
      <c r="D20" s="61"/>
      <c r="E20" s="61"/>
      <c r="F20" s="61"/>
      <c r="G20" s="63"/>
      <c r="H20" s="54"/>
      <c r="I20" s="54"/>
      <c r="J20" s="54"/>
      <c r="K20" s="54"/>
      <c r="L20" s="54"/>
      <c r="M20" s="54"/>
      <c r="N20" s="54"/>
      <c r="O20" s="54"/>
      <c r="P20" s="54"/>
    </row>
    <row r="21" spans="1:16" x14ac:dyDescent="0.25">
      <c r="A21" s="54"/>
      <c r="B21" s="60"/>
      <c r="C21" s="61"/>
      <c r="D21" s="61"/>
      <c r="E21" s="61"/>
      <c r="F21" s="61"/>
      <c r="G21" s="63"/>
      <c r="H21" s="54"/>
      <c r="I21" s="54"/>
      <c r="J21" s="54"/>
      <c r="K21" s="54"/>
      <c r="L21" s="54"/>
      <c r="M21" s="54"/>
      <c r="N21" s="54"/>
      <c r="O21" s="54"/>
      <c r="P21" s="54"/>
    </row>
    <row r="22" spans="1:16" x14ac:dyDescent="0.25">
      <c r="A22" s="54"/>
      <c r="B22" s="60"/>
      <c r="C22" s="61"/>
      <c r="D22" s="61"/>
      <c r="E22" s="61"/>
      <c r="F22" s="61"/>
      <c r="G22" s="63"/>
      <c r="H22" s="54"/>
      <c r="I22" s="54"/>
      <c r="J22" s="54"/>
      <c r="K22" s="54"/>
      <c r="L22" s="54"/>
      <c r="M22" s="54"/>
      <c r="N22" s="54"/>
      <c r="O22" s="54"/>
      <c r="P22" s="54"/>
    </row>
    <row r="23" spans="1:16" x14ac:dyDescent="0.25">
      <c r="A23" s="54"/>
      <c r="B23" s="60"/>
      <c r="C23" s="61"/>
      <c r="D23" s="61"/>
      <c r="E23" s="61"/>
      <c r="F23" s="61"/>
      <c r="G23" s="63"/>
      <c r="H23" s="54"/>
      <c r="I23" s="54"/>
      <c r="J23" s="54"/>
      <c r="K23" s="54"/>
      <c r="L23" s="54"/>
      <c r="M23" s="54"/>
      <c r="N23" s="54"/>
      <c r="O23" s="54"/>
      <c r="P23" s="54"/>
    </row>
    <row r="24" spans="1:16" x14ac:dyDescent="0.25">
      <c r="A24" s="54"/>
      <c r="B24" s="60"/>
      <c r="C24" s="61"/>
      <c r="D24" s="61"/>
      <c r="E24" s="61"/>
      <c r="F24" s="61"/>
      <c r="G24" s="63"/>
      <c r="H24" s="54"/>
      <c r="I24" s="54"/>
      <c r="J24" s="54"/>
      <c r="K24" s="54"/>
      <c r="L24" s="54"/>
      <c r="M24" s="54"/>
      <c r="N24" s="54"/>
      <c r="O24" s="54"/>
      <c r="P24" s="54"/>
    </row>
    <row r="25" spans="1:16" x14ac:dyDescent="0.25">
      <c r="A25" s="54"/>
      <c r="B25" s="60"/>
      <c r="C25" s="61"/>
      <c r="D25" s="61"/>
      <c r="E25" s="61"/>
      <c r="F25" s="61"/>
      <c r="G25" s="63"/>
      <c r="H25" s="54"/>
      <c r="I25" s="54"/>
      <c r="J25" s="54"/>
      <c r="K25" s="54"/>
      <c r="L25" s="54"/>
      <c r="M25" s="54"/>
      <c r="N25" s="54"/>
      <c r="O25" s="54"/>
      <c r="P25" s="54"/>
    </row>
    <row r="26" spans="1:16" x14ac:dyDescent="0.25">
      <c r="A26" s="54"/>
      <c r="B26" s="60"/>
      <c r="C26" s="61"/>
      <c r="D26" s="61"/>
      <c r="E26" s="61"/>
      <c r="F26" s="61"/>
      <c r="G26" s="63"/>
      <c r="H26" s="54"/>
      <c r="I26" s="54"/>
      <c r="J26" s="54"/>
      <c r="K26" s="54"/>
      <c r="L26" s="54"/>
      <c r="M26" s="54"/>
      <c r="N26" s="54"/>
      <c r="O26" s="54"/>
      <c r="P26" s="54"/>
    </row>
    <row r="27" spans="1:16" x14ac:dyDescent="0.25">
      <c r="A27" s="54"/>
      <c r="B27" s="60"/>
      <c r="C27" s="61"/>
      <c r="D27" s="61"/>
      <c r="E27" s="61"/>
      <c r="F27" s="61"/>
      <c r="G27" s="63"/>
      <c r="H27" s="54"/>
      <c r="I27" s="54"/>
      <c r="J27" s="54"/>
      <c r="K27" s="54"/>
      <c r="L27" s="54"/>
      <c r="M27" s="54"/>
      <c r="N27" s="54"/>
      <c r="O27" s="54"/>
      <c r="P27" s="54"/>
    </row>
    <row r="28" spans="1:16" x14ac:dyDescent="0.25">
      <c r="A28" s="54"/>
      <c r="B28" s="71"/>
      <c r="C28" s="72"/>
      <c r="D28" s="72"/>
      <c r="E28" s="72"/>
      <c r="F28" s="72"/>
      <c r="G28" s="66"/>
      <c r="H28" s="54"/>
      <c r="I28" s="54"/>
      <c r="J28" s="54"/>
      <c r="K28" s="54"/>
      <c r="L28" s="54"/>
      <c r="M28" s="54"/>
      <c r="N28" s="54"/>
      <c r="O28" s="54"/>
      <c r="P28" s="54"/>
    </row>
    <row r="29" spans="1:16" x14ac:dyDescent="0.2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</row>
    <row r="30" spans="1:16" x14ac:dyDescent="0.25">
      <c r="A30" s="54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6" x14ac:dyDescent="0.25">
      <c r="A31" s="54"/>
      <c r="B31" s="54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16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5.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83" t="s">
        <v>2</v>
      </c>
      <c r="E2" s="84"/>
      <c r="F2" s="83" t="s">
        <v>3</v>
      </c>
      <c r="G2" s="8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80" t="s">
        <v>5</v>
      </c>
      <c r="E3" s="82"/>
      <c r="F3" s="80">
        <v>92</v>
      </c>
      <c r="G3" s="8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77" t="s">
        <v>13</v>
      </c>
      <c r="G4" s="7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555127</v>
      </c>
      <c r="D5" s="23">
        <v>6198577</v>
      </c>
      <c r="E5" s="23">
        <v>51</v>
      </c>
      <c r="F5" s="80" t="s">
        <v>80</v>
      </c>
      <c r="G5" s="8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77" t="s">
        <v>24</v>
      </c>
      <c r="F6" s="78"/>
      <c r="G6" s="7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42655</v>
      </c>
      <c r="E7" s="80" t="s">
        <v>28</v>
      </c>
      <c r="F7" s="81"/>
      <c r="G7" s="8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77" t="s">
        <v>32</v>
      </c>
      <c r="E8" s="78"/>
      <c r="F8" s="78"/>
      <c r="G8" s="79"/>
      <c r="H8" s="28"/>
      <c r="I8" s="31" t="s">
        <v>33</v>
      </c>
      <c r="J8" s="9">
        <f>+E5</f>
        <v>51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80"/>
      <c r="E9" s="81"/>
      <c r="F9" s="81"/>
      <c r="G9" s="8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0.9</v>
      </c>
      <c r="J10" s="7">
        <v>20</v>
      </c>
      <c r="K10" s="36">
        <f>+$J$8-I10</f>
        <v>50.1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24</v>
      </c>
      <c r="K11" s="36">
        <f t="shared" ref="K11:K14" si="0">+$J$8-I11</f>
        <v>49.5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18</v>
      </c>
      <c r="K12" s="36">
        <f t="shared" si="0"/>
        <v>48.5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11</v>
      </c>
      <c r="K13" s="36">
        <f t="shared" si="0"/>
        <v>47.5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40</v>
      </c>
      <c r="K14" s="36">
        <f t="shared" si="0"/>
        <v>46.5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0.9</v>
      </c>
      <c r="F15" s="12">
        <f>+J10</f>
        <v>20</v>
      </c>
      <c r="G15" s="13" t="s">
        <v>41</v>
      </c>
      <c r="H15" s="28"/>
      <c r="I15" s="28"/>
      <c r="J15" s="40">
        <v>0</v>
      </c>
      <c r="K15" s="41"/>
      <c r="L15" s="42">
        <f>+J8</f>
        <v>51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24</v>
      </c>
      <c r="G16" s="13" t="s">
        <v>57</v>
      </c>
      <c r="H16" s="28"/>
      <c r="I16" s="28"/>
      <c r="J16" s="44">
        <v>0</v>
      </c>
      <c r="K16" s="45"/>
      <c r="L16" s="46">
        <f>+K14</f>
        <v>46.5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18</v>
      </c>
      <c r="G17" s="13" t="s">
        <v>57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11</v>
      </c>
      <c r="G18" s="13" t="s">
        <v>66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40</v>
      </c>
      <c r="G19" s="13" t="s">
        <v>65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83" t="s">
        <v>2</v>
      </c>
      <c r="E2" s="84"/>
      <c r="F2" s="83" t="s">
        <v>3</v>
      </c>
      <c r="G2" s="8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80" t="s">
        <v>5</v>
      </c>
      <c r="E3" s="82"/>
      <c r="F3" s="80">
        <v>93</v>
      </c>
      <c r="G3" s="8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77" t="s">
        <v>13</v>
      </c>
      <c r="G4" s="7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554868</v>
      </c>
      <c r="D5" s="23">
        <v>6199185</v>
      </c>
      <c r="E5" s="23">
        <v>46</v>
      </c>
      <c r="F5" s="80" t="s">
        <v>81</v>
      </c>
      <c r="G5" s="8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77" t="s">
        <v>24</v>
      </c>
      <c r="F6" s="78"/>
      <c r="G6" s="7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42655</v>
      </c>
      <c r="E7" s="80" t="s">
        <v>28</v>
      </c>
      <c r="F7" s="81"/>
      <c r="G7" s="8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77" t="s">
        <v>32</v>
      </c>
      <c r="E8" s="78"/>
      <c r="F8" s="78"/>
      <c r="G8" s="79"/>
      <c r="H8" s="28"/>
      <c r="I8" s="31" t="s">
        <v>33</v>
      </c>
      <c r="J8" s="9">
        <f>+E5</f>
        <v>46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80"/>
      <c r="E9" s="81"/>
      <c r="F9" s="81"/>
      <c r="G9" s="8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1</v>
      </c>
      <c r="J10" s="7">
        <v>15</v>
      </c>
      <c r="K10" s="36">
        <f>+$J$8-I10</f>
        <v>45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17</v>
      </c>
      <c r="K11" s="36">
        <f t="shared" ref="K11:K14" si="0">+$J$8-I11</f>
        <v>44.5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41</v>
      </c>
      <c r="K12" s="36">
        <f t="shared" si="0"/>
        <v>43.5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37</v>
      </c>
      <c r="K13" s="36">
        <f t="shared" si="0"/>
        <v>42.5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23</v>
      </c>
      <c r="K14" s="36">
        <f t="shared" si="0"/>
        <v>41.5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1</v>
      </c>
      <c r="F15" s="12">
        <f>+J10</f>
        <v>15</v>
      </c>
      <c r="G15" s="13" t="s">
        <v>41</v>
      </c>
      <c r="H15" s="28"/>
      <c r="I15" s="28"/>
      <c r="J15" s="40">
        <v>0</v>
      </c>
      <c r="K15" s="41"/>
      <c r="L15" s="42">
        <f>+J8</f>
        <v>46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17</v>
      </c>
      <c r="G16" s="13" t="s">
        <v>57</v>
      </c>
      <c r="H16" s="28"/>
      <c r="I16" s="28"/>
      <c r="J16" s="44">
        <v>0</v>
      </c>
      <c r="K16" s="45"/>
      <c r="L16" s="46">
        <f>+K14</f>
        <v>41.5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41</v>
      </c>
      <c r="G17" s="13" t="s">
        <v>57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37</v>
      </c>
      <c r="G18" s="13" t="s">
        <v>67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23</v>
      </c>
      <c r="G19" s="13" t="s">
        <v>68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83" t="s">
        <v>2</v>
      </c>
      <c r="E2" s="84"/>
      <c r="F2" s="83" t="s">
        <v>3</v>
      </c>
      <c r="G2" s="8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80" t="s">
        <v>5</v>
      </c>
      <c r="E3" s="82"/>
      <c r="F3" s="80">
        <v>94</v>
      </c>
      <c r="G3" s="8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77" t="s">
        <v>13</v>
      </c>
      <c r="G4" s="7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554765</v>
      </c>
      <c r="D5" s="23">
        <v>6199997</v>
      </c>
      <c r="E5" s="23">
        <v>60</v>
      </c>
      <c r="F5" s="80" t="s">
        <v>82</v>
      </c>
      <c r="G5" s="8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77" t="s">
        <v>24</v>
      </c>
      <c r="F6" s="78"/>
      <c r="G6" s="7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42655</v>
      </c>
      <c r="E7" s="80" t="s">
        <v>28</v>
      </c>
      <c r="F7" s="81"/>
      <c r="G7" s="8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77" t="s">
        <v>32</v>
      </c>
      <c r="E8" s="78"/>
      <c r="F8" s="78"/>
      <c r="G8" s="79"/>
      <c r="H8" s="28"/>
      <c r="I8" s="31" t="s">
        <v>33</v>
      </c>
      <c r="J8" s="9">
        <f>+E5</f>
        <v>60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80"/>
      <c r="E9" s="81"/>
      <c r="F9" s="81"/>
      <c r="G9" s="8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/>
      <c r="J10" s="7"/>
      <c r="K10" s="36">
        <f>+$J$8-I10</f>
        <v>60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16</v>
      </c>
      <c r="K11" s="36">
        <f t="shared" ref="K11:K14" si="0">+$J$8-I11</f>
        <v>58.5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25</v>
      </c>
      <c r="K12" s="36">
        <f t="shared" si="0"/>
        <v>57.5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28</v>
      </c>
      <c r="K13" s="36">
        <f t="shared" si="0"/>
        <v>56.5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46</v>
      </c>
      <c r="K14" s="36">
        <f t="shared" si="0"/>
        <v>55.5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</v>
      </c>
      <c r="F15" s="12">
        <f>+J10</f>
        <v>0</v>
      </c>
      <c r="G15" s="13" t="s">
        <v>41</v>
      </c>
      <c r="H15" s="28"/>
      <c r="I15" s="28"/>
      <c r="J15" s="40">
        <v>0</v>
      </c>
      <c r="K15" s="41"/>
      <c r="L15" s="42">
        <f>+J8</f>
        <v>60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16</v>
      </c>
      <c r="G16" s="13" t="s">
        <v>57</v>
      </c>
      <c r="H16" s="28"/>
      <c r="I16" s="28"/>
      <c r="J16" s="44">
        <v>0</v>
      </c>
      <c r="K16" s="45"/>
      <c r="L16" s="46">
        <f>+K14</f>
        <v>55.5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25</v>
      </c>
      <c r="G17" s="13" t="s">
        <v>65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28</v>
      </c>
      <c r="G18" s="13" t="s">
        <v>67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46</v>
      </c>
      <c r="G19" s="13" t="s">
        <v>67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83" t="s">
        <v>2</v>
      </c>
      <c r="E2" s="84"/>
      <c r="F2" s="83" t="s">
        <v>3</v>
      </c>
      <c r="G2" s="8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80" t="s">
        <v>5</v>
      </c>
      <c r="E3" s="82"/>
      <c r="F3" s="80">
        <v>95</v>
      </c>
      <c r="G3" s="8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77" t="s">
        <v>13</v>
      </c>
      <c r="G4" s="7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555118</v>
      </c>
      <c r="D5" s="23">
        <v>6200687</v>
      </c>
      <c r="E5" s="23">
        <v>52</v>
      </c>
      <c r="F5" s="80" t="s">
        <v>83</v>
      </c>
      <c r="G5" s="8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77" t="s">
        <v>24</v>
      </c>
      <c r="F6" s="78"/>
      <c r="G6" s="7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42656</v>
      </c>
      <c r="E7" s="80" t="s">
        <v>28</v>
      </c>
      <c r="F7" s="81"/>
      <c r="G7" s="8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77" t="s">
        <v>32</v>
      </c>
      <c r="E8" s="78"/>
      <c r="F8" s="78"/>
      <c r="G8" s="79"/>
      <c r="H8" s="28"/>
      <c r="I8" s="31" t="s">
        <v>33</v>
      </c>
      <c r="J8" s="9">
        <f>+E5</f>
        <v>52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80"/>
      <c r="E9" s="81"/>
      <c r="F9" s="81"/>
      <c r="G9" s="8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0.6</v>
      </c>
      <c r="J10" s="7">
        <v>9</v>
      </c>
      <c r="K10" s="36">
        <f>+$J$8-I10</f>
        <v>51.4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12</v>
      </c>
      <c r="K11" s="36">
        <f t="shared" ref="K11:K14" si="0">+$J$8-I11</f>
        <v>50.5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13</v>
      </c>
      <c r="K12" s="36">
        <f t="shared" si="0"/>
        <v>49.5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17</v>
      </c>
      <c r="K13" s="36">
        <f t="shared" si="0"/>
        <v>48.5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22</v>
      </c>
      <c r="K14" s="36">
        <f t="shared" si="0"/>
        <v>47.5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0.6</v>
      </c>
      <c r="F15" s="12">
        <f>+J10</f>
        <v>9</v>
      </c>
      <c r="G15" s="13" t="s">
        <v>41</v>
      </c>
      <c r="H15" s="28"/>
      <c r="I15" s="28"/>
      <c r="J15" s="40">
        <v>0</v>
      </c>
      <c r="K15" s="41"/>
      <c r="L15" s="42">
        <f>+J8</f>
        <v>52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12</v>
      </c>
      <c r="G16" s="13" t="s">
        <v>57</v>
      </c>
      <c r="H16" s="28"/>
      <c r="I16" s="28"/>
      <c r="J16" s="44">
        <v>0</v>
      </c>
      <c r="K16" s="45"/>
      <c r="L16" s="46">
        <f>+K14</f>
        <v>47.5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13</v>
      </c>
      <c r="G17" s="13" t="s">
        <v>57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17</v>
      </c>
      <c r="G18" s="13" t="s">
        <v>66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22</v>
      </c>
      <c r="G19" s="13" t="s">
        <v>61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83" t="s">
        <v>2</v>
      </c>
      <c r="E2" s="84"/>
      <c r="F2" s="83" t="s">
        <v>3</v>
      </c>
      <c r="G2" s="8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80" t="s">
        <v>5</v>
      </c>
      <c r="E3" s="82"/>
      <c r="F3" s="80">
        <v>96</v>
      </c>
      <c r="G3" s="8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77" t="s">
        <v>13</v>
      </c>
      <c r="G4" s="7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555528</v>
      </c>
      <c r="D5" s="23">
        <v>6201342</v>
      </c>
      <c r="E5" s="23">
        <v>51</v>
      </c>
      <c r="F5" s="80" t="s">
        <v>84</v>
      </c>
      <c r="G5" s="8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77" t="s">
        <v>24</v>
      </c>
      <c r="F6" s="78"/>
      <c r="G6" s="7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42656</v>
      </c>
      <c r="E7" s="80" t="s">
        <v>28</v>
      </c>
      <c r="F7" s="81"/>
      <c r="G7" s="8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77" t="s">
        <v>32</v>
      </c>
      <c r="E8" s="78"/>
      <c r="F8" s="78"/>
      <c r="G8" s="79"/>
      <c r="H8" s="28"/>
      <c r="I8" s="31" t="s">
        <v>33</v>
      </c>
      <c r="J8" s="9">
        <f>+E5</f>
        <v>51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80"/>
      <c r="E9" s="81"/>
      <c r="F9" s="81"/>
      <c r="G9" s="8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</v>
      </c>
      <c r="J10" s="7"/>
      <c r="K10" s="36">
        <f>+$J$8-I10</f>
        <v>51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8</v>
      </c>
      <c r="K11" s="36">
        <f t="shared" ref="K11:K14" si="0">+$J$8-I11</f>
        <v>49.5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16</v>
      </c>
      <c r="K12" s="36">
        <f t="shared" si="0"/>
        <v>48.5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26</v>
      </c>
      <c r="K13" s="36">
        <f t="shared" si="0"/>
        <v>47.5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58</v>
      </c>
      <c r="K14" s="36">
        <f t="shared" si="0"/>
        <v>46.5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</v>
      </c>
      <c r="F15" s="12">
        <f>+J10</f>
        <v>0</v>
      </c>
      <c r="G15" s="13" t="s">
        <v>41</v>
      </c>
      <c r="H15" s="28"/>
      <c r="I15" s="28"/>
      <c r="J15" s="40">
        <v>0</v>
      </c>
      <c r="K15" s="41"/>
      <c r="L15" s="42">
        <f>+J8</f>
        <v>51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8</v>
      </c>
      <c r="G16" s="13" t="s">
        <v>57</v>
      </c>
      <c r="H16" s="28"/>
      <c r="I16" s="28"/>
      <c r="J16" s="44">
        <v>0</v>
      </c>
      <c r="K16" s="45"/>
      <c r="L16" s="46">
        <f>+K14</f>
        <v>46.5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16</v>
      </c>
      <c r="G17" s="13" t="s">
        <v>57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26</v>
      </c>
      <c r="G18" s="13" t="s">
        <v>64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58</v>
      </c>
      <c r="G19" s="13" t="s">
        <v>65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83" t="s">
        <v>2</v>
      </c>
      <c r="E2" s="84"/>
      <c r="F2" s="83" t="s">
        <v>3</v>
      </c>
      <c r="G2" s="8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80" t="s">
        <v>5</v>
      </c>
      <c r="E3" s="82"/>
      <c r="F3" s="80">
        <v>97</v>
      </c>
      <c r="G3" s="8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77" t="s">
        <v>13</v>
      </c>
      <c r="G4" s="7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555541</v>
      </c>
      <c r="D5" s="23">
        <v>6202145</v>
      </c>
      <c r="E5" s="23">
        <v>57</v>
      </c>
      <c r="F5" s="80" t="s">
        <v>85</v>
      </c>
      <c r="G5" s="8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77" t="s">
        <v>24</v>
      </c>
      <c r="F6" s="78"/>
      <c r="G6" s="7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42656</v>
      </c>
      <c r="E7" s="80" t="s">
        <v>28</v>
      </c>
      <c r="F7" s="81"/>
      <c r="G7" s="8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77" t="s">
        <v>32</v>
      </c>
      <c r="E8" s="78"/>
      <c r="F8" s="78"/>
      <c r="G8" s="79"/>
      <c r="H8" s="28"/>
      <c r="I8" s="31" t="s">
        <v>33</v>
      </c>
      <c r="J8" s="9">
        <f>+E5</f>
        <v>57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80"/>
      <c r="E9" s="81"/>
      <c r="F9" s="81"/>
      <c r="G9" s="8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</v>
      </c>
      <c r="J10" s="7"/>
      <c r="K10" s="36">
        <f>+$J$8-I10</f>
        <v>57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1.6</v>
      </c>
      <c r="J11" s="7">
        <v>7</v>
      </c>
      <c r="K11" s="36">
        <f t="shared" ref="K11:K14" si="0">+$J$8-I11</f>
        <v>55.4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16</v>
      </c>
      <c r="K12" s="36">
        <f t="shared" si="0"/>
        <v>54.5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32</v>
      </c>
      <c r="K13" s="36">
        <f t="shared" si="0"/>
        <v>53.5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50</v>
      </c>
      <c r="K14" s="36">
        <f t="shared" si="0"/>
        <v>52.5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</v>
      </c>
      <c r="F15" s="12">
        <f>+J10</f>
        <v>0</v>
      </c>
      <c r="G15" s="13" t="s">
        <v>41</v>
      </c>
      <c r="H15" s="28"/>
      <c r="I15" s="28"/>
      <c r="J15" s="40">
        <v>0</v>
      </c>
      <c r="K15" s="41"/>
      <c r="L15" s="42">
        <f>+J8</f>
        <v>57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1.6</v>
      </c>
      <c r="F16" s="12">
        <f t="shared" si="1"/>
        <v>7</v>
      </c>
      <c r="G16" s="13" t="s">
        <v>64</v>
      </c>
      <c r="H16" s="28"/>
      <c r="I16" s="28"/>
      <c r="J16" s="44">
        <v>0</v>
      </c>
      <c r="K16" s="45"/>
      <c r="L16" s="46">
        <f>+K14</f>
        <v>52.5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16</v>
      </c>
      <c r="G17" s="13" t="s">
        <v>64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32</v>
      </c>
      <c r="G18" s="13" t="s">
        <v>64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50</v>
      </c>
      <c r="G19" s="13" t="s">
        <v>61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topLeftCell="A3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5.398437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83" t="s">
        <v>2</v>
      </c>
      <c r="E2" s="84"/>
      <c r="F2" s="83" t="s">
        <v>3</v>
      </c>
      <c r="G2" s="8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80" t="s">
        <v>5</v>
      </c>
      <c r="E3" s="82"/>
      <c r="F3" s="80">
        <v>98</v>
      </c>
      <c r="G3" s="8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77" t="s">
        <v>13</v>
      </c>
      <c r="G4" s="7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555710</v>
      </c>
      <c r="D5" s="23">
        <v>6202887</v>
      </c>
      <c r="E5" s="23">
        <v>62</v>
      </c>
      <c r="F5" s="80" t="s">
        <v>86</v>
      </c>
      <c r="G5" s="8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77" t="s">
        <v>24</v>
      </c>
      <c r="F6" s="78"/>
      <c r="G6" s="7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42656</v>
      </c>
      <c r="E7" s="80" t="s">
        <v>28</v>
      </c>
      <c r="F7" s="81"/>
      <c r="G7" s="8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77" t="s">
        <v>32</v>
      </c>
      <c r="E8" s="78"/>
      <c r="F8" s="78"/>
      <c r="G8" s="79"/>
      <c r="H8" s="28"/>
      <c r="I8" s="31" t="s">
        <v>33</v>
      </c>
      <c r="J8" s="9">
        <f>+E5</f>
        <v>62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80"/>
      <c r="E9" s="81"/>
      <c r="F9" s="81"/>
      <c r="G9" s="8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1.2</v>
      </c>
      <c r="J10" s="7">
        <v>8</v>
      </c>
      <c r="K10" s="36">
        <f>+$J$8-I10</f>
        <v>60.8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1.7</v>
      </c>
      <c r="J11" s="7">
        <v>20</v>
      </c>
      <c r="K11" s="36">
        <f t="shared" ref="K11:K14" si="0">+$J$8-I11</f>
        <v>60.3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37</v>
      </c>
      <c r="K12" s="36">
        <f t="shared" si="0"/>
        <v>59.5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34</v>
      </c>
      <c r="K13" s="36">
        <f t="shared" si="0"/>
        <v>58.5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18</v>
      </c>
      <c r="K14" s="36">
        <f t="shared" si="0"/>
        <v>57.5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1.2</v>
      </c>
      <c r="F15" s="12">
        <f>+J10</f>
        <v>8</v>
      </c>
      <c r="G15" s="13" t="s">
        <v>57</v>
      </c>
      <c r="H15" s="28"/>
      <c r="I15" s="28"/>
      <c r="J15" s="40">
        <v>0</v>
      </c>
      <c r="K15" s="41"/>
      <c r="L15" s="42">
        <f>+J8</f>
        <v>62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1.7</v>
      </c>
      <c r="F16" s="12">
        <f t="shared" si="1"/>
        <v>20</v>
      </c>
      <c r="G16" s="13" t="s">
        <v>57</v>
      </c>
      <c r="H16" s="28"/>
      <c r="I16" s="28"/>
      <c r="J16" s="44">
        <v>0</v>
      </c>
      <c r="K16" s="45"/>
      <c r="L16" s="46">
        <f>+K14</f>
        <v>57.5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37</v>
      </c>
      <c r="G17" s="13" t="s">
        <v>64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34</v>
      </c>
      <c r="G18" s="13" t="s">
        <v>69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18</v>
      </c>
      <c r="G19" s="13" t="s">
        <v>70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83" t="s">
        <v>2</v>
      </c>
      <c r="E2" s="84"/>
      <c r="F2" s="83" t="s">
        <v>3</v>
      </c>
      <c r="G2" s="8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80" t="s">
        <v>5</v>
      </c>
      <c r="E3" s="82"/>
      <c r="F3" s="80">
        <v>84</v>
      </c>
      <c r="G3" s="8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77" t="s">
        <v>13</v>
      </c>
      <c r="G4" s="7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554469</v>
      </c>
      <c r="D5" s="23">
        <v>6192828</v>
      </c>
      <c r="E5" s="23">
        <v>34</v>
      </c>
      <c r="F5" s="80" t="s">
        <v>72</v>
      </c>
      <c r="G5" s="8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77" t="s">
        <v>24</v>
      </c>
      <c r="F6" s="78"/>
      <c r="G6" s="7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42649</v>
      </c>
      <c r="E7" s="80" t="s">
        <v>28</v>
      </c>
      <c r="F7" s="81"/>
      <c r="G7" s="8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77" t="s">
        <v>32</v>
      </c>
      <c r="E8" s="78"/>
      <c r="F8" s="78"/>
      <c r="G8" s="79"/>
      <c r="H8" s="28"/>
      <c r="I8" s="31" t="s">
        <v>33</v>
      </c>
      <c r="J8" s="9">
        <f>+E5</f>
        <v>34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80"/>
      <c r="E9" s="81"/>
      <c r="F9" s="81"/>
      <c r="G9" s="8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</v>
      </c>
      <c r="J10" s="7"/>
      <c r="K10" s="36">
        <f>+$J$8-I10</f>
        <v>34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1.3</v>
      </c>
      <c r="J11" s="7">
        <v>22</v>
      </c>
      <c r="K11" s="36">
        <f t="shared" ref="K11:K14" si="0">+$J$8-I11</f>
        <v>32.700000000000003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18</v>
      </c>
      <c r="K12" s="36">
        <f t="shared" si="0"/>
        <v>31.5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21</v>
      </c>
      <c r="K13" s="36">
        <f t="shared" si="0"/>
        <v>30.5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30</v>
      </c>
      <c r="K14" s="36">
        <f t="shared" si="0"/>
        <v>29.5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</v>
      </c>
      <c r="F15" s="12">
        <f>+J10</f>
        <v>0</v>
      </c>
      <c r="G15" s="13" t="s">
        <v>41</v>
      </c>
      <c r="H15" s="28"/>
      <c r="I15" s="28"/>
      <c r="J15" s="40">
        <v>0</v>
      </c>
      <c r="K15" s="41"/>
      <c r="L15" s="42">
        <f>+J8</f>
        <v>34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1.3</v>
      </c>
      <c r="F16" s="12">
        <f t="shared" si="1"/>
        <v>22</v>
      </c>
      <c r="G16" s="13" t="s">
        <v>49</v>
      </c>
      <c r="H16" s="28"/>
      <c r="I16" s="28"/>
      <c r="J16" s="44">
        <v>0</v>
      </c>
      <c r="K16" s="45"/>
      <c r="L16" s="46">
        <f>+K14</f>
        <v>29.5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18</v>
      </c>
      <c r="G17" s="13" t="s">
        <v>50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21</v>
      </c>
      <c r="G18" s="13" t="s">
        <v>51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30</v>
      </c>
      <c r="G19" s="13" t="s">
        <v>52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.0976562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83" t="s">
        <v>2</v>
      </c>
      <c r="E2" s="84"/>
      <c r="F2" s="83" t="s">
        <v>3</v>
      </c>
      <c r="G2" s="8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80" t="s">
        <v>5</v>
      </c>
      <c r="E3" s="82"/>
      <c r="F3" s="80">
        <v>85</v>
      </c>
      <c r="G3" s="8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77" t="s">
        <v>13</v>
      </c>
      <c r="G4" s="7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554382</v>
      </c>
      <c r="D5" s="23">
        <v>6193553</v>
      </c>
      <c r="E5" s="23">
        <v>31</v>
      </c>
      <c r="F5" s="80" t="s">
        <v>73</v>
      </c>
      <c r="G5" s="8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77" t="s">
        <v>24</v>
      </c>
      <c r="F6" s="78"/>
      <c r="G6" s="7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42653</v>
      </c>
      <c r="E7" s="80" t="s">
        <v>28</v>
      </c>
      <c r="F7" s="81"/>
      <c r="G7" s="8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77" t="s">
        <v>32</v>
      </c>
      <c r="E8" s="78"/>
      <c r="F8" s="78"/>
      <c r="G8" s="79"/>
      <c r="H8" s="28"/>
      <c r="I8" s="31" t="s">
        <v>33</v>
      </c>
      <c r="J8" s="9">
        <f>+E5</f>
        <v>31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80"/>
      <c r="E9" s="81"/>
      <c r="F9" s="81"/>
      <c r="G9" s="8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1</v>
      </c>
      <c r="J10" s="7">
        <v>29</v>
      </c>
      <c r="K10" s="36">
        <f>+$J$8-I10</f>
        <v>30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30</v>
      </c>
      <c r="K11" s="36">
        <f t="shared" ref="K11:K14" si="0">+$J$8-I11</f>
        <v>29.5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19</v>
      </c>
      <c r="K12" s="36">
        <f t="shared" si="0"/>
        <v>28.5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40</v>
      </c>
      <c r="K13" s="36">
        <f t="shared" si="0"/>
        <v>27.5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32</v>
      </c>
      <c r="K14" s="36">
        <f t="shared" si="0"/>
        <v>26.5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1</v>
      </c>
      <c r="F15" s="12">
        <f>+J10</f>
        <v>29</v>
      </c>
      <c r="G15" s="13" t="s">
        <v>41</v>
      </c>
      <c r="H15" s="28"/>
      <c r="I15" s="28"/>
      <c r="J15" s="40">
        <v>0</v>
      </c>
      <c r="K15" s="41"/>
      <c r="L15" s="42">
        <f>+J8</f>
        <v>31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30</v>
      </c>
      <c r="G16" s="13" t="s">
        <v>53</v>
      </c>
      <c r="H16" s="28"/>
      <c r="I16" s="28"/>
      <c r="J16" s="44">
        <v>0</v>
      </c>
      <c r="K16" s="45"/>
      <c r="L16" s="46">
        <f>+K14</f>
        <v>26.5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19</v>
      </c>
      <c r="G17" s="13" t="s">
        <v>54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40</v>
      </c>
      <c r="G18" s="13" t="s">
        <v>55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32</v>
      </c>
      <c r="G19" s="13" t="s">
        <v>56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.398437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83" t="s">
        <v>2</v>
      </c>
      <c r="E2" s="84"/>
      <c r="F2" s="83" t="s">
        <v>3</v>
      </c>
      <c r="G2" s="8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80" t="s">
        <v>5</v>
      </c>
      <c r="E3" s="82"/>
      <c r="F3" s="80">
        <v>86</v>
      </c>
      <c r="G3" s="8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77" t="s">
        <v>13</v>
      </c>
      <c r="G4" s="7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554467</v>
      </c>
      <c r="D5" s="23">
        <v>6194303</v>
      </c>
      <c r="E5" s="23">
        <v>32</v>
      </c>
      <c r="F5" s="80" t="s">
        <v>74</v>
      </c>
      <c r="G5" s="8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77" t="s">
        <v>24</v>
      </c>
      <c r="F6" s="78"/>
      <c r="G6" s="7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42653</v>
      </c>
      <c r="E7" s="80" t="s">
        <v>28</v>
      </c>
      <c r="F7" s="81"/>
      <c r="G7" s="8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77" t="s">
        <v>32</v>
      </c>
      <c r="E8" s="78"/>
      <c r="F8" s="78"/>
      <c r="G8" s="79"/>
      <c r="H8" s="28"/>
      <c r="I8" s="31" t="s">
        <v>33</v>
      </c>
      <c r="J8" s="9">
        <f>+E5</f>
        <v>32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80"/>
      <c r="E9" s="81"/>
      <c r="F9" s="81"/>
      <c r="G9" s="8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0.7</v>
      </c>
      <c r="J10" s="7">
        <v>11</v>
      </c>
      <c r="K10" s="36">
        <f>+$J$8-I10</f>
        <v>31.3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11</v>
      </c>
      <c r="K11" s="36">
        <f t="shared" ref="K11:K15" si="0">+$J$8-I11</f>
        <v>30.5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16</v>
      </c>
      <c r="K12" s="36">
        <f t="shared" si="0"/>
        <v>29.5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22</v>
      </c>
      <c r="K13" s="36">
        <f t="shared" si="0"/>
        <v>28.5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32</v>
      </c>
      <c r="K14" s="36">
        <f t="shared" si="0"/>
        <v>27.5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0.7</v>
      </c>
      <c r="F15" s="12">
        <f>+J10</f>
        <v>11</v>
      </c>
      <c r="G15" s="13" t="s">
        <v>41</v>
      </c>
      <c r="H15" s="28"/>
      <c r="I15" s="28"/>
      <c r="J15" s="40"/>
      <c r="K15" s="41">
        <f t="shared" si="0"/>
        <v>32</v>
      </c>
      <c r="L15" s="42">
        <f>+J8</f>
        <v>32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11</v>
      </c>
      <c r="G16" s="13" t="s">
        <v>57</v>
      </c>
      <c r="H16" s="28"/>
      <c r="I16" s="28"/>
      <c r="J16" s="44">
        <v>0</v>
      </c>
      <c r="K16" s="45"/>
      <c r="L16" s="46">
        <f>+K14</f>
        <v>27.5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16</v>
      </c>
      <c r="G17" s="13" t="s">
        <v>58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22</v>
      </c>
      <c r="G18" s="13" t="s">
        <v>56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32</v>
      </c>
      <c r="G19" s="13" t="s">
        <v>59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83" t="s">
        <v>2</v>
      </c>
      <c r="E2" s="84"/>
      <c r="F2" s="83" t="s">
        <v>3</v>
      </c>
      <c r="G2" s="8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80" t="s">
        <v>5</v>
      </c>
      <c r="E3" s="82"/>
      <c r="F3" s="80">
        <v>87</v>
      </c>
      <c r="G3" s="8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77" t="s">
        <v>13</v>
      </c>
      <c r="G4" s="7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554549</v>
      </c>
      <c r="D5" s="23">
        <v>6195119</v>
      </c>
      <c r="E5" s="23">
        <v>35</v>
      </c>
      <c r="F5" s="80" t="s">
        <v>75</v>
      </c>
      <c r="G5" s="8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77" t="s">
        <v>24</v>
      </c>
      <c r="F6" s="78"/>
      <c r="G6" s="7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42653</v>
      </c>
      <c r="E7" s="80" t="s">
        <v>28</v>
      </c>
      <c r="F7" s="81"/>
      <c r="G7" s="8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77" t="s">
        <v>32</v>
      </c>
      <c r="E8" s="78"/>
      <c r="F8" s="78"/>
      <c r="G8" s="79"/>
      <c r="H8" s="28"/>
      <c r="I8" s="31" t="s">
        <v>33</v>
      </c>
      <c r="J8" s="9">
        <f>+E5</f>
        <v>35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80"/>
      <c r="E9" s="81"/>
      <c r="F9" s="81"/>
      <c r="G9" s="8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0.6</v>
      </c>
      <c r="J10" s="7">
        <v>12</v>
      </c>
      <c r="K10" s="36">
        <f>+$J$8-I10</f>
        <v>34.4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18</v>
      </c>
      <c r="K11" s="36">
        <f t="shared" ref="K11:K14" si="0">+$J$8-I11</f>
        <v>33.5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13</v>
      </c>
      <c r="K12" s="36">
        <f t="shared" si="0"/>
        <v>32.5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15</v>
      </c>
      <c r="K13" s="36">
        <f t="shared" si="0"/>
        <v>31.5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14</v>
      </c>
      <c r="K14" s="36">
        <f t="shared" si="0"/>
        <v>30.5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0.6</v>
      </c>
      <c r="F15" s="12">
        <f>+J10</f>
        <v>12</v>
      </c>
      <c r="G15" s="13" t="s">
        <v>41</v>
      </c>
      <c r="H15" s="28"/>
      <c r="I15" s="28"/>
      <c r="J15" s="40">
        <v>0</v>
      </c>
      <c r="K15" s="41"/>
      <c r="L15" s="42">
        <f>+J8</f>
        <v>35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18</v>
      </c>
      <c r="G16" s="13" t="s">
        <v>57</v>
      </c>
      <c r="H16" s="28"/>
      <c r="I16" s="28"/>
      <c r="J16" s="44">
        <v>0</v>
      </c>
      <c r="K16" s="45"/>
      <c r="L16" s="46">
        <f>+K14</f>
        <v>30.5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13</v>
      </c>
      <c r="G17" s="13" t="s">
        <v>57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15</v>
      </c>
      <c r="G18" s="13" t="s">
        <v>60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14</v>
      </c>
      <c r="G19" s="13" t="s">
        <v>61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 t="s">
        <v>45</v>
      </c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83" t="s">
        <v>2</v>
      </c>
      <c r="E2" s="84"/>
      <c r="F2" s="83" t="s">
        <v>3</v>
      </c>
      <c r="G2" s="8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80" t="s">
        <v>5</v>
      </c>
      <c r="E3" s="82"/>
      <c r="F3" s="80">
        <v>88</v>
      </c>
      <c r="G3" s="8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77" t="s">
        <v>13</v>
      </c>
      <c r="G4" s="7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554829</v>
      </c>
      <c r="D5" s="23">
        <v>6195814</v>
      </c>
      <c r="E5" s="23">
        <v>29</v>
      </c>
      <c r="F5" s="80" t="s">
        <v>76</v>
      </c>
      <c r="G5" s="8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77" t="s">
        <v>24</v>
      </c>
      <c r="F6" s="78"/>
      <c r="G6" s="7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42653</v>
      </c>
      <c r="E7" s="80" t="s">
        <v>28</v>
      </c>
      <c r="F7" s="81"/>
      <c r="G7" s="8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77" t="s">
        <v>32</v>
      </c>
      <c r="E8" s="78"/>
      <c r="F8" s="78"/>
      <c r="G8" s="79"/>
      <c r="H8" s="28"/>
      <c r="I8" s="31" t="s">
        <v>33</v>
      </c>
      <c r="J8" s="9">
        <f>+E5</f>
        <v>29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80"/>
      <c r="E9" s="81"/>
      <c r="F9" s="81"/>
      <c r="G9" s="8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0.8</v>
      </c>
      <c r="J10" s="7">
        <v>9</v>
      </c>
      <c r="K10" s="36">
        <f>+$J$8-I10</f>
        <v>28.2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12</v>
      </c>
      <c r="K11" s="36">
        <f t="shared" ref="K11:K14" si="0">+$J$8-I11</f>
        <v>27.5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22</v>
      </c>
      <c r="K12" s="36">
        <f t="shared" si="0"/>
        <v>26.5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26</v>
      </c>
      <c r="K13" s="36">
        <f t="shared" si="0"/>
        <v>25.5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28</v>
      </c>
      <c r="K14" s="36">
        <f t="shared" si="0"/>
        <v>24.5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0.8</v>
      </c>
      <c r="F15" s="12">
        <f>+J10</f>
        <v>9</v>
      </c>
      <c r="G15" s="13" t="s">
        <v>41</v>
      </c>
      <c r="H15" s="28"/>
      <c r="I15" s="28"/>
      <c r="J15" s="40">
        <v>0</v>
      </c>
      <c r="K15" s="41"/>
      <c r="L15" s="42">
        <f>+J8</f>
        <v>29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12</v>
      </c>
      <c r="G16" s="13" t="s">
        <v>57</v>
      </c>
      <c r="H16" s="28"/>
      <c r="I16" s="28"/>
      <c r="J16" s="44">
        <v>0</v>
      </c>
      <c r="K16" s="45"/>
      <c r="L16" s="46">
        <f>+K14</f>
        <v>24.5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22</v>
      </c>
      <c r="G17" s="13" t="s">
        <v>57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26</v>
      </c>
      <c r="G18" s="13" t="s">
        <v>57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28</v>
      </c>
      <c r="G19" s="13" t="s">
        <v>57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83" t="s">
        <v>2</v>
      </c>
      <c r="E2" s="84"/>
      <c r="F2" s="83" t="s">
        <v>3</v>
      </c>
      <c r="G2" s="8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80" t="s">
        <v>5</v>
      </c>
      <c r="E3" s="82"/>
      <c r="F3" s="80">
        <v>89</v>
      </c>
      <c r="G3" s="8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77" t="s">
        <v>13</v>
      </c>
      <c r="G4" s="7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555114</v>
      </c>
      <c r="D5" s="23">
        <v>6196550</v>
      </c>
      <c r="E5" s="23">
        <v>33</v>
      </c>
      <c r="F5" s="80" t="s">
        <v>77</v>
      </c>
      <c r="G5" s="8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77" t="s">
        <v>24</v>
      </c>
      <c r="F6" s="78"/>
      <c r="G6" s="7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42654</v>
      </c>
      <c r="E7" s="80" t="s">
        <v>28</v>
      </c>
      <c r="F7" s="81"/>
      <c r="G7" s="8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77" t="s">
        <v>32</v>
      </c>
      <c r="E8" s="78"/>
      <c r="F8" s="78"/>
      <c r="G8" s="79"/>
      <c r="H8" s="28"/>
      <c r="I8" s="31" t="s">
        <v>33</v>
      </c>
      <c r="J8" s="9">
        <f>+E5</f>
        <v>33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80"/>
      <c r="E9" s="81"/>
      <c r="F9" s="81"/>
      <c r="G9" s="8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0.8</v>
      </c>
      <c r="J10" s="7">
        <v>10</v>
      </c>
      <c r="K10" s="36">
        <f>+$J$8-I10</f>
        <v>32.200000000000003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25</v>
      </c>
      <c r="K11" s="36">
        <f t="shared" ref="K11:K14" si="0">+$J$8-I11</f>
        <v>31.5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14</v>
      </c>
      <c r="K12" s="36">
        <f t="shared" si="0"/>
        <v>30.5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16</v>
      </c>
      <c r="K13" s="36">
        <f t="shared" si="0"/>
        <v>29.5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21</v>
      </c>
      <c r="K14" s="36">
        <f t="shared" si="0"/>
        <v>28.5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0.8</v>
      </c>
      <c r="F15" s="12">
        <f>+J10</f>
        <v>10</v>
      </c>
      <c r="G15" s="13" t="s">
        <v>41</v>
      </c>
      <c r="H15" s="28"/>
      <c r="I15" s="28"/>
      <c r="J15" s="40">
        <v>0</v>
      </c>
      <c r="K15" s="41"/>
      <c r="L15" s="42">
        <f>+J8</f>
        <v>33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25</v>
      </c>
      <c r="G16" s="13" t="s">
        <v>57</v>
      </c>
      <c r="H16" s="28"/>
      <c r="I16" s="28"/>
      <c r="J16" s="44">
        <v>0</v>
      </c>
      <c r="K16" s="45"/>
      <c r="L16" s="46">
        <f>+K14</f>
        <v>28.5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14</v>
      </c>
      <c r="G17" s="13" t="s">
        <v>57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16</v>
      </c>
      <c r="G18" s="13" t="s">
        <v>57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21</v>
      </c>
      <c r="G19" s="13" t="s">
        <v>57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83" t="s">
        <v>2</v>
      </c>
      <c r="E2" s="84"/>
      <c r="F2" s="83" t="s">
        <v>3</v>
      </c>
      <c r="G2" s="8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80" t="s">
        <v>5</v>
      </c>
      <c r="E3" s="82"/>
      <c r="F3" s="80">
        <v>90</v>
      </c>
      <c r="G3" s="8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77" t="s">
        <v>13</v>
      </c>
      <c r="G4" s="7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555377</v>
      </c>
      <c r="D5" s="23">
        <v>6197295</v>
      </c>
      <c r="E5" s="23">
        <v>37</v>
      </c>
      <c r="F5" s="80" t="s">
        <v>78</v>
      </c>
      <c r="G5" s="8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77" t="s">
        <v>24</v>
      </c>
      <c r="F6" s="78"/>
      <c r="G6" s="7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42654</v>
      </c>
      <c r="E7" s="80" t="s">
        <v>28</v>
      </c>
      <c r="F7" s="81"/>
      <c r="G7" s="8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77" t="s">
        <v>32</v>
      </c>
      <c r="E8" s="78"/>
      <c r="F8" s="78"/>
      <c r="G8" s="79"/>
      <c r="H8" s="28"/>
      <c r="I8" s="31" t="s">
        <v>33</v>
      </c>
      <c r="J8" s="9">
        <f>+E5</f>
        <v>37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80"/>
      <c r="E9" s="81"/>
      <c r="F9" s="81"/>
      <c r="G9" s="8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0.9</v>
      </c>
      <c r="J10" s="7">
        <v>11</v>
      </c>
      <c r="K10" s="36">
        <f>+$J$8-I10</f>
        <v>36.1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1.4</v>
      </c>
      <c r="J11" s="7">
        <v>14</v>
      </c>
      <c r="K11" s="36">
        <f t="shared" ref="K11:K14" si="0">+$J$8-I11</f>
        <v>35.6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18</v>
      </c>
      <c r="K12" s="36">
        <f t="shared" si="0"/>
        <v>34.5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23</v>
      </c>
      <c r="K13" s="36">
        <f t="shared" si="0"/>
        <v>33.5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19</v>
      </c>
      <c r="K14" s="36">
        <f t="shared" si="0"/>
        <v>32.5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0.9</v>
      </c>
      <c r="F15" s="12">
        <f>+J10</f>
        <v>11</v>
      </c>
      <c r="G15" s="13" t="s">
        <v>41</v>
      </c>
      <c r="H15" s="28"/>
      <c r="I15" s="28"/>
      <c r="J15" s="40">
        <v>0</v>
      </c>
      <c r="K15" s="41"/>
      <c r="L15" s="42">
        <f>+J8</f>
        <v>37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1.4</v>
      </c>
      <c r="F16" s="12">
        <f t="shared" si="1"/>
        <v>14</v>
      </c>
      <c r="G16" s="13" t="s">
        <v>57</v>
      </c>
      <c r="H16" s="28"/>
      <c r="I16" s="28"/>
      <c r="J16" s="44">
        <v>0</v>
      </c>
      <c r="K16" s="45"/>
      <c r="L16" s="46">
        <f>+K14</f>
        <v>32.5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18</v>
      </c>
      <c r="G17" s="13" t="s">
        <v>57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23</v>
      </c>
      <c r="G18" s="13" t="s">
        <v>57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19</v>
      </c>
      <c r="G19" s="13" t="s">
        <v>62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5.898437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83" t="s">
        <v>2</v>
      </c>
      <c r="E2" s="84"/>
      <c r="F2" s="83" t="s">
        <v>3</v>
      </c>
      <c r="G2" s="8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80" t="s">
        <v>5</v>
      </c>
      <c r="E3" s="82"/>
      <c r="F3" s="80">
        <v>91</v>
      </c>
      <c r="G3" s="8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77" t="s">
        <v>13</v>
      </c>
      <c r="G4" s="7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555574</v>
      </c>
      <c r="D5" s="23">
        <v>6198089</v>
      </c>
      <c r="E5" s="23">
        <v>50</v>
      </c>
      <c r="F5" s="80" t="s">
        <v>79</v>
      </c>
      <c r="G5" s="8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77" t="s">
        <v>24</v>
      </c>
      <c r="F6" s="78"/>
      <c r="G6" s="7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42654</v>
      </c>
      <c r="E7" s="80" t="s">
        <v>28</v>
      </c>
      <c r="F7" s="81"/>
      <c r="G7" s="8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77" t="s">
        <v>32</v>
      </c>
      <c r="E8" s="78"/>
      <c r="F8" s="78"/>
      <c r="G8" s="79"/>
      <c r="H8" s="28"/>
      <c r="I8" s="31" t="s">
        <v>33</v>
      </c>
      <c r="J8" s="9">
        <f>+E5</f>
        <v>50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80"/>
      <c r="E9" s="81"/>
      <c r="F9" s="81"/>
      <c r="G9" s="8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0.9</v>
      </c>
      <c r="J10" s="7">
        <v>8</v>
      </c>
      <c r="K10" s="36">
        <f>+$J$8-I10</f>
        <v>49.1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15</v>
      </c>
      <c r="K11" s="36">
        <f t="shared" ref="K11:K14" si="0">+$J$8-I11</f>
        <v>48.5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23</v>
      </c>
      <c r="K12" s="36">
        <f t="shared" si="0"/>
        <v>47.5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34</v>
      </c>
      <c r="K13" s="36">
        <f t="shared" si="0"/>
        <v>46.5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27</v>
      </c>
      <c r="K14" s="36">
        <f t="shared" si="0"/>
        <v>45.5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0.9</v>
      </c>
      <c r="F15" s="12">
        <f>+J10</f>
        <v>8</v>
      </c>
      <c r="G15" s="13" t="s">
        <v>41</v>
      </c>
      <c r="H15" s="28"/>
      <c r="I15" s="28"/>
      <c r="J15" s="40">
        <v>0</v>
      </c>
      <c r="K15" s="41"/>
      <c r="L15" s="42">
        <f>+J8</f>
        <v>50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15</v>
      </c>
      <c r="G16" s="13" t="s">
        <v>63</v>
      </c>
      <c r="H16" s="28"/>
      <c r="I16" s="28"/>
      <c r="J16" s="44">
        <v>0</v>
      </c>
      <c r="K16" s="45"/>
      <c r="L16" s="46">
        <f>+K14</f>
        <v>45.5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23</v>
      </c>
      <c r="G17" s="13" t="s">
        <v>64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34</v>
      </c>
      <c r="G18" s="13" t="s">
        <v>65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27</v>
      </c>
      <c r="G19" s="13" t="s">
        <v>65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'83'!Área_de_impresión</vt:lpstr>
    </vt:vector>
  </TitlesOfParts>
  <Manager/>
  <Company>VR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Vanhoja Auli</dc:creator>
  <cp:keywords/>
  <dc:description/>
  <cp:lastModifiedBy>Usuario de Windows</cp:lastModifiedBy>
  <cp:revision/>
  <dcterms:created xsi:type="dcterms:W3CDTF">2016-09-19T11:10:50Z</dcterms:created>
  <dcterms:modified xsi:type="dcterms:W3CDTF">2017-12-13T19:01:06Z</dcterms:modified>
  <cp:category/>
  <cp:contentStatus/>
</cp:coreProperties>
</file>