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0. Personal Compu JEK\1. Taurus\15. FFCC\Para AFE Info Cateos\100. Sondeos\Año 2016\Block 2\0 Sounding Print\"/>
    </mc:Choice>
  </mc:AlternateContent>
  <bookViews>
    <workbookView xWindow="-810" yWindow="-45" windowWidth="15480" windowHeight="11040" firstSheet="3"/>
  </bookViews>
  <sheets>
    <sheet name="99" sheetId="1" r:id="rId1"/>
    <sheet name="100" sheetId="2" r:id="rId2"/>
    <sheet name="101" sheetId="3" r:id="rId3"/>
    <sheet name="102" sheetId="4" r:id="rId4"/>
    <sheet name="104" sheetId="6" r:id="rId5"/>
    <sheet name="105" sheetId="7" r:id="rId6"/>
    <sheet name="106" sheetId="8" r:id="rId7"/>
    <sheet name="107" sheetId="9" r:id="rId8"/>
    <sheet name="115" sheetId="10" r:id="rId9"/>
    <sheet name="116" sheetId="11" r:id="rId10"/>
    <sheet name="117" sheetId="12" r:id="rId11"/>
    <sheet name="118" sheetId="13" r:id="rId12"/>
    <sheet name="119" sheetId="14" r:id="rId13"/>
    <sheet name="120" sheetId="15" r:id="rId14"/>
    <sheet name="121" sheetId="16" r:id="rId15"/>
    <sheet name="122" sheetId="18" r:id="rId16"/>
    <sheet name="123" sheetId="19" r:id="rId17"/>
  </sheets>
  <definedNames>
    <definedName name="_xlnm.Print_Area" localSheetId="0">'99'!$A$1:$G$28</definedName>
  </definedNames>
  <calcPr calcId="171027"/>
</workbook>
</file>

<file path=xl/calcChain.xml><?xml version="1.0" encoding="utf-8"?>
<calcChain xmlns="http://schemas.openxmlformats.org/spreadsheetml/2006/main">
  <c r="J8" i="19" l="1"/>
  <c r="K14" i="18"/>
  <c r="K13" i="18"/>
  <c r="J8" i="18"/>
  <c r="K14" i="16"/>
  <c r="K13" i="16"/>
  <c r="J8" i="16"/>
  <c r="K14" i="15"/>
  <c r="K13" i="15"/>
  <c r="J8" i="15"/>
  <c r="K14" i="14"/>
  <c r="J8" i="14"/>
  <c r="J8" i="13"/>
  <c r="J8" i="12"/>
  <c r="J8" i="11"/>
  <c r="J8" i="10"/>
  <c r="J8" i="9"/>
  <c r="J8" i="8"/>
  <c r="J8" i="7"/>
  <c r="J8" i="6"/>
  <c r="J8" i="4"/>
  <c r="J8" i="3"/>
  <c r="J8" i="2"/>
  <c r="J8" i="1"/>
  <c r="F19" i="19" l="1"/>
  <c r="E19" i="19"/>
  <c r="F18" i="19"/>
  <c r="E18" i="19"/>
  <c r="F17" i="19"/>
  <c r="E17" i="19"/>
  <c r="F16" i="19"/>
  <c r="E16" i="19"/>
  <c r="L15" i="19"/>
  <c r="F15" i="19"/>
  <c r="E15" i="19"/>
  <c r="K14" i="19"/>
  <c r="L16" i="19" s="1"/>
  <c r="K13" i="19"/>
  <c r="K12" i="19"/>
  <c r="K11" i="19"/>
  <c r="K10" i="19"/>
  <c r="F19" i="18"/>
  <c r="E19" i="18"/>
  <c r="F18" i="18"/>
  <c r="E18" i="18"/>
  <c r="F17" i="18"/>
  <c r="E17" i="18"/>
  <c r="F16" i="18"/>
  <c r="E16" i="18"/>
  <c r="L15" i="18"/>
  <c r="F15" i="18"/>
  <c r="E15" i="18"/>
  <c r="L16" i="18"/>
  <c r="K12" i="18"/>
  <c r="K11" i="18"/>
  <c r="K10" i="18"/>
  <c r="F19" i="16"/>
  <c r="E19" i="16"/>
  <c r="F18" i="16"/>
  <c r="E18" i="16"/>
  <c r="F17" i="16"/>
  <c r="E17" i="16"/>
  <c r="F16" i="16"/>
  <c r="E16" i="16"/>
  <c r="L15" i="16"/>
  <c r="F15" i="16"/>
  <c r="E15" i="16"/>
  <c r="L16" i="16"/>
  <c r="K12" i="16"/>
  <c r="K11" i="16"/>
  <c r="K10" i="16"/>
  <c r="F19" i="15"/>
  <c r="E19" i="15"/>
  <c r="F18" i="15"/>
  <c r="E18" i="15"/>
  <c r="F17" i="15"/>
  <c r="E17" i="15"/>
  <c r="F16" i="15"/>
  <c r="E16" i="15"/>
  <c r="L15" i="15"/>
  <c r="F15" i="15"/>
  <c r="E15" i="15"/>
  <c r="L16" i="15"/>
  <c r="K12" i="15"/>
  <c r="K11" i="15"/>
  <c r="K10" i="15"/>
  <c r="F19" i="14"/>
  <c r="E19" i="14"/>
  <c r="F18" i="14"/>
  <c r="E18" i="14"/>
  <c r="F17" i="14"/>
  <c r="E17" i="14"/>
  <c r="F16" i="14"/>
  <c r="E16" i="14"/>
  <c r="L15" i="14"/>
  <c r="F15" i="14"/>
  <c r="E15" i="14"/>
  <c r="L16" i="14"/>
  <c r="K13" i="14"/>
  <c r="K12" i="14"/>
  <c r="K11" i="14"/>
  <c r="K10" i="14"/>
  <c r="F19" i="13"/>
  <c r="E19" i="13"/>
  <c r="F18" i="13"/>
  <c r="E18" i="13"/>
  <c r="F17" i="13"/>
  <c r="E17" i="13"/>
  <c r="F16" i="13"/>
  <c r="E16" i="13"/>
  <c r="L15" i="13"/>
  <c r="F15" i="13"/>
  <c r="E15" i="13"/>
  <c r="K14" i="13"/>
  <c r="L16" i="13" s="1"/>
  <c r="K13" i="13"/>
  <c r="K12" i="13"/>
  <c r="K11" i="13"/>
  <c r="K10" i="13"/>
  <c r="F19" i="12"/>
  <c r="E19" i="12"/>
  <c r="F18" i="12"/>
  <c r="E18" i="12"/>
  <c r="F17" i="12"/>
  <c r="E17" i="12"/>
  <c r="F16" i="12"/>
  <c r="E16" i="12"/>
  <c r="L15" i="12"/>
  <c r="F15" i="12"/>
  <c r="E15" i="12"/>
  <c r="K14" i="12"/>
  <c r="L16" i="12" s="1"/>
  <c r="K13" i="12"/>
  <c r="K12" i="12"/>
  <c r="K11" i="12"/>
  <c r="K10" i="12"/>
  <c r="F19" i="11"/>
  <c r="E19" i="11"/>
  <c r="F18" i="11"/>
  <c r="E18" i="11"/>
  <c r="F17" i="11"/>
  <c r="E17" i="11"/>
  <c r="F16" i="11"/>
  <c r="E16" i="11"/>
  <c r="L15" i="11"/>
  <c r="F15" i="11"/>
  <c r="E15" i="11"/>
  <c r="K14" i="11"/>
  <c r="L16" i="11" s="1"/>
  <c r="K13" i="11"/>
  <c r="K12" i="11"/>
  <c r="K11" i="11"/>
  <c r="K10" i="11"/>
  <c r="F19" i="10"/>
  <c r="E19" i="10"/>
  <c r="F18" i="10"/>
  <c r="E18" i="10"/>
  <c r="F17" i="10"/>
  <c r="E17" i="10"/>
  <c r="F16" i="10"/>
  <c r="E16" i="10"/>
  <c r="L15" i="10"/>
  <c r="F15" i="10"/>
  <c r="E15" i="10"/>
  <c r="K14" i="10"/>
  <c r="L16" i="10"/>
  <c r="K13" i="10"/>
  <c r="K12" i="10"/>
  <c r="K11" i="10"/>
  <c r="K10" i="10"/>
  <c r="F19" i="9"/>
  <c r="E19" i="9"/>
  <c r="F18" i="9"/>
  <c r="E18" i="9"/>
  <c r="F17" i="9"/>
  <c r="E17" i="9"/>
  <c r="F16" i="9"/>
  <c r="E16" i="9"/>
  <c r="L15" i="9"/>
  <c r="F15" i="9"/>
  <c r="E15" i="9"/>
  <c r="K14" i="9"/>
  <c r="L16" i="9" s="1"/>
  <c r="K13" i="9"/>
  <c r="K12" i="9"/>
  <c r="K11" i="9"/>
  <c r="K10" i="9"/>
  <c r="F19" i="8"/>
  <c r="E19" i="8"/>
  <c r="F18" i="8"/>
  <c r="E18" i="8"/>
  <c r="F17" i="8"/>
  <c r="E17" i="8"/>
  <c r="F16" i="8"/>
  <c r="E16" i="8"/>
  <c r="L15" i="8"/>
  <c r="F15" i="8"/>
  <c r="E15" i="8"/>
  <c r="K14" i="8"/>
  <c r="L16" i="8" s="1"/>
  <c r="K13" i="8"/>
  <c r="K12" i="8"/>
  <c r="K11" i="8"/>
  <c r="K10" i="8"/>
  <c r="F19" i="7"/>
  <c r="E19" i="7"/>
  <c r="F18" i="7"/>
  <c r="E18" i="7"/>
  <c r="F17" i="7"/>
  <c r="E17" i="7"/>
  <c r="F16" i="7"/>
  <c r="E16" i="7"/>
  <c r="L15" i="7"/>
  <c r="F15" i="7"/>
  <c r="E15" i="7"/>
  <c r="K14" i="7"/>
  <c r="L16" i="7" s="1"/>
  <c r="K13" i="7"/>
  <c r="K12" i="7"/>
  <c r="K11" i="7"/>
  <c r="K10" i="7"/>
  <c r="F19" i="6"/>
  <c r="E19" i="6"/>
  <c r="F18" i="6"/>
  <c r="E18" i="6"/>
  <c r="F17" i="6"/>
  <c r="E17" i="6"/>
  <c r="F16" i="6"/>
  <c r="E16" i="6"/>
  <c r="L15" i="6"/>
  <c r="F15" i="6"/>
  <c r="E15" i="6"/>
  <c r="K14" i="6"/>
  <c r="L16" i="6"/>
  <c r="K13" i="6"/>
  <c r="K12" i="6"/>
  <c r="K11" i="6"/>
  <c r="K10" i="6"/>
  <c r="K15" i="4"/>
  <c r="F19" i="4"/>
  <c r="E19" i="4"/>
  <c r="F18" i="4"/>
  <c r="E18" i="4"/>
  <c r="F17" i="4"/>
  <c r="E17" i="4"/>
  <c r="F16" i="4"/>
  <c r="E16" i="4"/>
  <c r="L15" i="4"/>
  <c r="F15" i="4"/>
  <c r="E15" i="4"/>
  <c r="K14" i="4"/>
  <c r="L16" i="4"/>
  <c r="K13" i="4"/>
  <c r="K12" i="4"/>
  <c r="K11" i="4"/>
  <c r="K10" i="4"/>
  <c r="F19" i="2"/>
  <c r="E19" i="2"/>
  <c r="F18" i="2"/>
  <c r="E18" i="2"/>
  <c r="F17" i="2"/>
  <c r="E17" i="2"/>
  <c r="F16" i="2"/>
  <c r="E16" i="2"/>
  <c r="L15" i="2"/>
  <c r="F15" i="2"/>
  <c r="E15" i="2"/>
  <c r="K14" i="2"/>
  <c r="L16" i="2" s="1"/>
  <c r="K13" i="2"/>
  <c r="K12" i="2"/>
  <c r="K11" i="2"/>
  <c r="K10" i="2"/>
  <c r="F19" i="3"/>
  <c r="E19" i="3"/>
  <c r="F18" i="3"/>
  <c r="E18" i="3"/>
  <c r="F17" i="3"/>
  <c r="E17" i="3"/>
  <c r="F16" i="3"/>
  <c r="E16" i="3"/>
  <c r="L15" i="3"/>
  <c r="F15" i="3"/>
  <c r="E15" i="3"/>
  <c r="K14" i="3"/>
  <c r="L16" i="3" s="1"/>
  <c r="K13" i="3"/>
  <c r="K12" i="3"/>
  <c r="K11" i="3"/>
  <c r="K10" i="3"/>
  <c r="L15" i="1"/>
  <c r="K10" i="1"/>
  <c r="K11" i="1"/>
  <c r="K12" i="1"/>
  <c r="K13" i="1"/>
  <c r="K14" i="1"/>
  <c r="L16" i="1" s="1"/>
  <c r="E19" i="1"/>
  <c r="E18" i="1"/>
  <c r="E17" i="1"/>
  <c r="E16" i="1"/>
  <c r="E15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<sst xmlns="http://schemas.openxmlformats.org/spreadsheetml/2006/main" count="893" uniqueCount="76">
  <si>
    <t>Client</t>
  </si>
  <si>
    <t>Job number</t>
  </si>
  <si>
    <t>Trackline</t>
  </si>
  <si>
    <t>Borehole number</t>
  </si>
  <si>
    <t>Phase 1_2</t>
  </si>
  <si>
    <t>25 de Agosto - Florida</t>
  </si>
  <si>
    <t>Comma is a desimaldot</t>
  </si>
  <si>
    <t xml:space="preserve">Investigation area, Trackline: </t>
  </si>
  <si>
    <t>JOB: Phase_Area</t>
  </si>
  <si>
    <t>Coordinate system</t>
  </si>
  <si>
    <t>X</t>
  </si>
  <si>
    <t>Y</t>
  </si>
  <si>
    <t>Z</t>
  </si>
  <si>
    <t xml:space="preserve">Track km </t>
  </si>
  <si>
    <t>x</t>
  </si>
  <si>
    <t>= Input the cell values</t>
  </si>
  <si>
    <t>1. Montevideo - 25 de Agosto</t>
  </si>
  <si>
    <t>Phase 1_1</t>
  </si>
  <si>
    <t>GPS - upm wgs84</t>
  </si>
  <si>
    <t>Excel counts yellow cells</t>
  </si>
  <si>
    <t>2. 25 de Agosto - Florida</t>
  </si>
  <si>
    <t>Height / level system</t>
  </si>
  <si>
    <t>Groundwater level</t>
  </si>
  <si>
    <t>Date of investigation</t>
  </si>
  <si>
    <t>Surveyor</t>
  </si>
  <si>
    <t>3. Florida  - Durazno</t>
  </si>
  <si>
    <t>Phase 1_3</t>
  </si>
  <si>
    <t>GPS</t>
  </si>
  <si>
    <t>AV/VR Track</t>
  </si>
  <si>
    <t>4. Durazno - Paso de los Toros</t>
  </si>
  <si>
    <t>Phase 1_4</t>
  </si>
  <si>
    <t>Sounding method</t>
  </si>
  <si>
    <t>Equipment, type</t>
  </si>
  <si>
    <t>Height of borehole</t>
  </si>
  <si>
    <t>SPT</t>
  </si>
  <si>
    <t>depth</t>
  </si>
  <si>
    <t>blows / 0,3 m</t>
  </si>
  <si>
    <t>height of blows</t>
  </si>
  <si>
    <t>Depth</t>
  </si>
  <si>
    <t>Blows/0,3 m</t>
  </si>
  <si>
    <t>Soil</t>
  </si>
  <si>
    <t>Or</t>
  </si>
  <si>
    <t>Height level</t>
  </si>
  <si>
    <t>ClSi</t>
  </si>
  <si>
    <t>Level of the end</t>
  </si>
  <si>
    <t xml:space="preserve">Cl </t>
  </si>
  <si>
    <t>Height can be changed with a doubleclick of the right mouse button</t>
  </si>
  <si>
    <t>The height scale should be 1…2 m more than the depth of the sounding</t>
  </si>
  <si>
    <t>-</t>
  </si>
  <si>
    <t>ClSicSa</t>
  </si>
  <si>
    <t>Cl</t>
  </si>
  <si>
    <t>ClcSa</t>
  </si>
  <si>
    <t>77+200 +10m</t>
  </si>
  <si>
    <t>ClmcSa</t>
  </si>
  <si>
    <t>78+000 +8m</t>
  </si>
  <si>
    <t>78+800 +5m</t>
  </si>
  <si>
    <t>79+600 +5m</t>
  </si>
  <si>
    <t>81+200 +6m</t>
  </si>
  <si>
    <t>82+000 +6m</t>
  </si>
  <si>
    <t>82+800 +8m</t>
  </si>
  <si>
    <t>83+600 +6m</t>
  </si>
  <si>
    <t>90+800 -6m</t>
  </si>
  <si>
    <t>91+600 +7m</t>
  </si>
  <si>
    <t>92+400 +9m</t>
  </si>
  <si>
    <t>93+200 -7m</t>
  </si>
  <si>
    <t>Co</t>
  </si>
  <si>
    <t>94+000 -14m</t>
  </si>
  <si>
    <t>94+800 -8m</t>
  </si>
  <si>
    <t>2,2</t>
  </si>
  <si>
    <t>ClmSa</t>
  </si>
  <si>
    <t>1,5</t>
  </si>
  <si>
    <t>0,5</t>
  </si>
  <si>
    <t>1,1</t>
  </si>
  <si>
    <t>95+600 +18m</t>
  </si>
  <si>
    <t>96+400 -25m</t>
  </si>
  <si>
    <t>90+000 +13m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</si>
</sst>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"/>
  </numFmts>
  <fonts count="11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4" fillId="0" borderId="0" xfId="0" applyFont="1" applyBorder="1"/>
    <xf numFmtId="0" fontId="3" fillId="0" borderId="9" xfId="0" applyFont="1" applyBorder="1"/>
    <xf numFmtId="0" fontId="3" fillId="0" borderId="0" xfId="0" applyFont="1" applyBorder="1"/>
    <xf numFmtId="0" fontId="4" fillId="0" borderId="9" xfId="0" applyFont="1" applyBorder="1"/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6" fillId="0" borderId="0" xfId="0" applyFont="1" applyAlignment="1">
      <alignment horizontal="right"/>
    </xf>
    <xf numFmtId="164" fontId="5" fillId="2" borderId="2" xfId="0" applyNumberFormat="1" applyFont="1" applyFill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9" fillId="2" borderId="4" xfId="0" applyFont="1" applyFill="1" applyBorder="1" applyAlignment="1">
      <alignment horizontal="right"/>
    </xf>
    <xf numFmtId="0" fontId="9" fillId="0" borderId="9" xfId="0" applyFont="1" applyBorder="1"/>
    <xf numFmtId="0" fontId="10" fillId="0" borderId="1" xfId="0" applyFont="1" applyBorder="1"/>
    <xf numFmtId="0" fontId="10" fillId="0" borderId="2" xfId="0" applyFont="1" applyBorder="1"/>
    <xf numFmtId="0" fontId="9" fillId="0" borderId="3" xfId="0" applyFont="1" applyBorder="1"/>
    <xf numFmtId="0" fontId="9" fillId="0" borderId="9" xfId="0" applyFont="1" applyBorder="1" applyAlignment="1">
      <alignment horizontal="center"/>
    </xf>
    <xf numFmtId="0" fontId="9" fillId="0" borderId="4" xfId="0" applyFont="1" applyBorder="1"/>
    <xf numFmtId="0" fontId="9" fillId="0" borderId="13" xfId="0" applyFont="1" applyBorder="1"/>
    <xf numFmtId="0" fontId="9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9" xfId="0" applyFont="1" applyBorder="1"/>
    <xf numFmtId="14" fontId="7" fillId="0" borderId="10" xfId="0" applyNumberFormat="1" applyFont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1" fillId="2" borderId="0" xfId="0" applyFont="1" applyFill="1"/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1" fillId="0" borderId="3" xfId="0" applyFont="1" applyBorder="1"/>
    <xf numFmtId="0" fontId="1" fillId="0" borderId="8" xfId="0" applyFont="1" applyBorder="1"/>
    <xf numFmtId="0" fontId="1" fillId="0" borderId="0" xfId="0" applyFont="1" applyBorder="1"/>
    <xf numFmtId="164" fontId="1" fillId="2" borderId="4" xfId="0" applyNumberFormat="1" applyFont="1" applyFill="1" applyBorder="1"/>
    <xf numFmtId="0" fontId="1" fillId="0" borderId="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5" xfId="0" applyFont="1" applyBorder="1"/>
    <xf numFmtId="0" fontId="1" fillId="0" borderId="6" xfId="0" applyFont="1" applyBorder="1"/>
    <xf numFmtId="164" fontId="1" fillId="2" borderId="6" xfId="0" applyNumberFormat="1" applyFont="1" applyFill="1" applyBorder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164" fontId="1" fillId="2" borderId="11" xfId="0" applyNumberFormat="1" applyFont="1" applyFill="1" applyBorder="1"/>
    <xf numFmtId="164" fontId="1" fillId="0" borderId="6" xfId="0" applyNumberFormat="1" applyFont="1" applyBorder="1"/>
    <xf numFmtId="164" fontId="1" fillId="0" borderId="0" xfId="0" applyNumberFormat="1" applyFont="1"/>
    <xf numFmtId="0" fontId="7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'99'!$K$10:$K$16</c:f>
              <c:numCache>
                <c:formatCode>\+0.00</c:formatCode>
                <c:ptCount val="7"/>
                <c:pt idx="0">
                  <c:v>59.1</c:v>
                </c:pt>
                <c:pt idx="1">
                  <c:v>58.5</c:v>
                </c:pt>
                <c:pt idx="2">
                  <c:v>57.5</c:v>
                </c:pt>
                <c:pt idx="3">
                  <c:v>56.5</c:v>
                </c:pt>
                <c:pt idx="4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B5-49FC-83A2-2622BC736CCD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B5-49FC-83A2-2622BC736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514752"/>
        <c:axId val="278515144"/>
      </c:scatterChart>
      <c:valAx>
        <c:axId val="278514752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one"/>
        <c:crossAx val="278515144"/>
        <c:crosses val="autoZero"/>
        <c:crossBetween val="midCat"/>
      </c:valAx>
      <c:valAx>
        <c:axId val="278515144"/>
        <c:scaling>
          <c:orientation val="minMax"/>
          <c:min val="5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layout/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27851475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'116'!$J$10:$J$16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16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'116'!$K$10:$K$16</c:f>
              <c:numCache>
                <c:formatCode>\+0.00</c:formatCode>
                <c:ptCount val="7"/>
                <c:pt idx="0">
                  <c:v>49.5</c:v>
                </c:pt>
                <c:pt idx="1">
                  <c:v>48.5</c:v>
                </c:pt>
                <c:pt idx="2">
                  <c:v>47.5</c:v>
                </c:pt>
                <c:pt idx="3">
                  <c:v>46.5</c:v>
                </c:pt>
                <c:pt idx="4">
                  <c:v>45.5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CA-4098-81A5-49C83845CA73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CA-4098-81A5-49C83845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231056"/>
        <c:axId val="329230272"/>
      </c:scatterChart>
      <c:valAx>
        <c:axId val="329231056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9230272"/>
        <c:crosses val="autoZero"/>
        <c:crossBetween val="midCat"/>
      </c:valAx>
      <c:valAx>
        <c:axId val="329230272"/>
        <c:scaling>
          <c:orientation val="minMax"/>
          <c:max val="50"/>
          <c:min val="4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9231056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'117'!$J$10:$J$16</c:f>
              <c:numCache>
                <c:formatCode>General</c:formatCode>
                <c:ptCount val="7"/>
                <c:pt idx="1">
                  <c:v>13</c:v>
                </c:pt>
                <c:pt idx="2">
                  <c:v>10</c:v>
                </c:pt>
                <c:pt idx="3">
                  <c:v>15</c:v>
                </c:pt>
                <c:pt idx="4">
                  <c:v>18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'117'!$K$10:$K$16</c:f>
              <c:numCache>
                <c:formatCode>\+0.00</c:formatCode>
                <c:ptCount val="7"/>
                <c:pt idx="0">
                  <c:v>61</c:v>
                </c:pt>
                <c:pt idx="1">
                  <c:v>59.5</c:v>
                </c:pt>
                <c:pt idx="2">
                  <c:v>58.5</c:v>
                </c:pt>
                <c:pt idx="3">
                  <c:v>57.5</c:v>
                </c:pt>
                <c:pt idx="4">
                  <c:v>56.5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97-4315-96A3-E4FAA6D5A432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97-4315-96A3-E4FAA6D5A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231840"/>
        <c:axId val="329232624"/>
      </c:scatterChart>
      <c:valAx>
        <c:axId val="329231840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9232624"/>
        <c:crosses val="autoZero"/>
        <c:crossBetween val="midCat"/>
      </c:valAx>
      <c:valAx>
        <c:axId val="329232624"/>
        <c:scaling>
          <c:orientation val="minMax"/>
          <c:max val="61"/>
          <c:min val="5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923184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'118'!$J$10:$J$16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16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'118'!$K$10:$K$16</c:f>
              <c:numCache>
                <c:formatCode>\+0.00</c:formatCode>
                <c:ptCount val="7"/>
                <c:pt idx="0">
                  <c:v>59.1</c:v>
                </c:pt>
                <c:pt idx="1">
                  <c:v>58.5</c:v>
                </c:pt>
                <c:pt idx="2">
                  <c:v>57.5</c:v>
                </c:pt>
                <c:pt idx="3">
                  <c:v>56.8</c:v>
                </c:pt>
                <c:pt idx="4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E42-49F8-96D6-AC11CC6F3475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42-49F8-96D6-AC11CC6F3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235368"/>
        <c:axId val="329229488"/>
      </c:scatterChart>
      <c:valAx>
        <c:axId val="329235368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9229488"/>
        <c:crosses val="autoZero"/>
        <c:crossBetween val="midCat"/>
      </c:valAx>
      <c:valAx>
        <c:axId val="329229488"/>
        <c:scaling>
          <c:orientation val="minMax"/>
          <c:max val="60"/>
          <c:min val="5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923536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'119'!$J$10:$J$16</c:f>
              <c:numCache>
                <c:formatCode>General</c:formatCode>
                <c:ptCount val="7"/>
                <c:pt idx="1">
                  <c:v>6</c:v>
                </c:pt>
                <c:pt idx="2">
                  <c:v>20</c:v>
                </c:pt>
                <c:pt idx="3">
                  <c:v>50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'119'!$K$10:$K$16</c:f>
              <c:numCache>
                <c:formatCode>\+0.00</c:formatCode>
                <c:ptCount val="7"/>
                <c:pt idx="0">
                  <c:v>70</c:v>
                </c:pt>
                <c:pt idx="1">
                  <c:v>68.5</c:v>
                </c:pt>
                <c:pt idx="2">
                  <c:v>67.5</c:v>
                </c:pt>
                <c:pt idx="3">
                  <c:v>67</c:v>
                </c:pt>
                <c:pt idx="4">
                  <c:v>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1C-471B-A7BF-5A78CBECBB12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1C-471B-A7BF-5A78CBECB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233800"/>
        <c:axId val="329228704"/>
      </c:scatterChart>
      <c:valAx>
        <c:axId val="329233800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9228704"/>
        <c:crosses val="autoZero"/>
        <c:crossBetween val="midCat"/>
      </c:valAx>
      <c:valAx>
        <c:axId val="329228704"/>
        <c:scaling>
          <c:orientation val="minMax"/>
          <c:max val="70"/>
          <c:min val="6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923380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'120'!$J$10:$J$16</c:f>
              <c:numCache>
                <c:formatCode>General</c:formatCode>
                <c:ptCount val="7"/>
                <c:pt idx="0">
                  <c:v>7</c:v>
                </c:pt>
                <c:pt idx="1">
                  <c:v>13</c:v>
                </c:pt>
                <c:pt idx="2">
                  <c:v>53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'120'!$K$10:$K$16</c:f>
              <c:numCache>
                <c:formatCode>\+0.00</c:formatCode>
                <c:ptCount val="7"/>
                <c:pt idx="0">
                  <c:v>61.3</c:v>
                </c:pt>
                <c:pt idx="1">
                  <c:v>60.5</c:v>
                </c:pt>
                <c:pt idx="2">
                  <c:v>59.6</c:v>
                </c:pt>
                <c:pt idx="3">
                  <c:v>59.6</c:v>
                </c:pt>
                <c:pt idx="4">
                  <c:v>59.6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AA4-48AF-BBC1-8A12EBA29C7B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A4-48AF-BBC1-8A12EBA29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228312"/>
        <c:axId val="329235760"/>
      </c:scatterChart>
      <c:valAx>
        <c:axId val="329228312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9235760"/>
        <c:crosses val="autoZero"/>
        <c:crossBetween val="midCat"/>
      </c:valAx>
      <c:valAx>
        <c:axId val="329235760"/>
        <c:scaling>
          <c:orientation val="minMax"/>
          <c:min val="5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922831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'121'!$J$10:$J$16</c:f>
              <c:numCache>
                <c:formatCode>General</c:formatCode>
                <c:ptCount val="7"/>
                <c:pt idx="0">
                  <c:v>16</c:v>
                </c:pt>
                <c:pt idx="1">
                  <c:v>27</c:v>
                </c:pt>
                <c:pt idx="2">
                  <c:v>69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'121'!$K$10:$K$16</c:f>
              <c:numCache>
                <c:formatCode>\+0.00</c:formatCode>
                <c:ptCount val="7"/>
                <c:pt idx="0">
                  <c:v>60</c:v>
                </c:pt>
                <c:pt idx="1">
                  <c:v>59.5</c:v>
                </c:pt>
                <c:pt idx="2">
                  <c:v>58.7</c:v>
                </c:pt>
                <c:pt idx="3">
                  <c:v>58.7</c:v>
                </c:pt>
                <c:pt idx="4">
                  <c:v>58.7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FE-4B1E-B52F-787E88382CC0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FE-4B1E-B52F-787E88382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229880"/>
        <c:axId val="328534600"/>
      </c:scatterChart>
      <c:valAx>
        <c:axId val="329229880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8534600"/>
        <c:crosses val="autoZero"/>
        <c:crossBetween val="midCat"/>
      </c:valAx>
      <c:valAx>
        <c:axId val="328534600"/>
        <c:scaling>
          <c:orientation val="minMax"/>
          <c:min val="5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922988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'122'!$J$10:$J$16</c:f>
              <c:numCache>
                <c:formatCode>General</c:formatCode>
                <c:ptCount val="7"/>
                <c:pt idx="0">
                  <c:v>9</c:v>
                </c:pt>
                <c:pt idx="1">
                  <c:v>52</c:v>
                </c:pt>
                <c:pt idx="2">
                  <c:v>50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'122'!$K$10:$K$16</c:f>
              <c:numCache>
                <c:formatCode>\+0.00</c:formatCode>
                <c:ptCount val="7"/>
                <c:pt idx="0">
                  <c:v>73.3</c:v>
                </c:pt>
                <c:pt idx="1">
                  <c:v>72.5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FE-4B1E-B52F-787E88382CC0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FE-4B1E-B52F-787E88382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986464"/>
        <c:axId val="329992736"/>
      </c:scatterChart>
      <c:valAx>
        <c:axId val="329986464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9992736"/>
        <c:crosses val="autoZero"/>
        <c:crossBetween val="midCat"/>
      </c:valAx>
      <c:valAx>
        <c:axId val="329992736"/>
        <c:scaling>
          <c:orientation val="minMax"/>
          <c:min val="7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998646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'123'!$J$10:$J$16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14</c:v>
                </c:pt>
                <c:pt idx="4">
                  <c:v>16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'123'!$K$10:$K$16</c:f>
              <c:numCache>
                <c:formatCode>\+0.00</c:formatCode>
                <c:ptCount val="7"/>
                <c:pt idx="0">
                  <c:v>85.2</c:v>
                </c:pt>
                <c:pt idx="1">
                  <c:v>84</c:v>
                </c:pt>
                <c:pt idx="2">
                  <c:v>83.5</c:v>
                </c:pt>
                <c:pt idx="3">
                  <c:v>82.5</c:v>
                </c:pt>
                <c:pt idx="4">
                  <c:v>81.5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FE-4B1E-B52F-787E88382CC0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FE-4B1E-B52F-787E88382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987640"/>
        <c:axId val="329986072"/>
      </c:scatterChart>
      <c:valAx>
        <c:axId val="329987640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9986072"/>
        <c:crosses val="autoZero"/>
        <c:crossBetween val="midCat"/>
      </c:valAx>
      <c:valAx>
        <c:axId val="329986072"/>
        <c:scaling>
          <c:orientation val="minMax"/>
          <c:min val="8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998764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'100'!$J$10:$J$16</c:f>
              <c:numCache>
                <c:formatCode>General</c:formatCode>
                <c:ptCount val="7"/>
                <c:pt idx="1">
                  <c:v>6</c:v>
                </c:pt>
                <c:pt idx="2">
                  <c:v>12</c:v>
                </c:pt>
                <c:pt idx="3">
                  <c:v>20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'100'!$K$10:$K$16</c:f>
              <c:numCache>
                <c:formatCode>\+0.00</c:formatCode>
                <c:ptCount val="7"/>
                <c:pt idx="0">
                  <c:v>61</c:v>
                </c:pt>
                <c:pt idx="1">
                  <c:v>59.5</c:v>
                </c:pt>
                <c:pt idx="2">
                  <c:v>58.5</c:v>
                </c:pt>
                <c:pt idx="3">
                  <c:v>57.5</c:v>
                </c:pt>
                <c:pt idx="4">
                  <c:v>56.5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B4-4086-8F50-E504902D9A54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'100'!$J$10:$J$16</c:f>
              <c:numCache>
                <c:formatCode>General</c:formatCode>
                <c:ptCount val="7"/>
                <c:pt idx="1">
                  <c:v>6</c:v>
                </c:pt>
                <c:pt idx="2">
                  <c:v>12</c:v>
                </c:pt>
                <c:pt idx="3">
                  <c:v>20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'100'!$L$10:$L$16</c:f>
              <c:numCache>
                <c:formatCode>General</c:formatCode>
                <c:ptCount val="7"/>
                <c:pt idx="5" formatCode="\+0.00">
                  <c:v>61</c:v>
                </c:pt>
                <c:pt idx="6" formatCode="\+0.00">
                  <c:v>56.5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B4-4086-8F50-E504902D9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512792"/>
        <c:axId val="328539304"/>
      </c:scatterChart>
      <c:valAx>
        <c:axId val="278512792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8539304"/>
        <c:crosses val="autoZero"/>
        <c:crossBetween val="midCat"/>
      </c:valAx>
      <c:valAx>
        <c:axId val="328539304"/>
        <c:scaling>
          <c:orientation val="minMax"/>
          <c:max val="61"/>
          <c:min val="5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27851279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'101'!$J$10:$J$16</c:f>
              <c:numCache>
                <c:formatCode>General</c:formatCode>
                <c:ptCount val="7"/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'101'!$K$10:$K$16</c:f>
              <c:numCache>
                <c:formatCode>\+0.00</c:formatCode>
                <c:ptCount val="7"/>
                <c:pt idx="0">
                  <c:v>68</c:v>
                </c:pt>
                <c:pt idx="1">
                  <c:v>66.5</c:v>
                </c:pt>
                <c:pt idx="2">
                  <c:v>65.400000000000006</c:v>
                </c:pt>
                <c:pt idx="3">
                  <c:v>64.5</c:v>
                </c:pt>
                <c:pt idx="4">
                  <c:v>63.5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B-47DD-9711-EE345893567A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'101'!$J$10:$J$16</c:f>
              <c:numCache>
                <c:formatCode>General</c:formatCode>
                <c:ptCount val="7"/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'101'!$L$10:$L$16</c:f>
              <c:numCache>
                <c:formatCode>General</c:formatCode>
                <c:ptCount val="7"/>
                <c:pt idx="5" formatCode="\+0.00">
                  <c:v>68</c:v>
                </c:pt>
                <c:pt idx="6" formatCode="\+0.00">
                  <c:v>63.5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B-47DD-9711-EE3458935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36560"/>
        <c:axId val="328532640"/>
      </c:scatterChart>
      <c:valAx>
        <c:axId val="328536560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8532640"/>
        <c:crosses val="autoZero"/>
        <c:crossBetween val="midCat"/>
      </c:valAx>
      <c:valAx>
        <c:axId val="328532640"/>
        <c:scaling>
          <c:orientation val="minMax"/>
          <c:min val="6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853656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'102'!$J$10:$J$16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6">
                  <c:v>0</c:v>
                </c:pt>
              </c:numCache>
            </c:numRef>
          </c:xVal>
          <c:yVal>
            <c:numRef>
              <c:f>'102'!$K$10:$K$16</c:f>
              <c:numCache>
                <c:formatCode>\+0.00</c:formatCode>
                <c:ptCount val="7"/>
                <c:pt idx="0">
                  <c:v>60.5</c:v>
                </c:pt>
                <c:pt idx="1">
                  <c:v>59.5</c:v>
                </c:pt>
                <c:pt idx="2">
                  <c:v>58.5</c:v>
                </c:pt>
                <c:pt idx="3">
                  <c:v>57.5</c:v>
                </c:pt>
                <c:pt idx="4">
                  <c:v>56.5</c:v>
                </c:pt>
                <c:pt idx="5" formatCode="General">
                  <c:v>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AC-4D04-927D-48C77F162F9F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AC-4D04-927D-48C77F162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37736"/>
        <c:axId val="328536168"/>
      </c:scatterChart>
      <c:valAx>
        <c:axId val="328537736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8536168"/>
        <c:crosses val="autoZero"/>
        <c:crossBetween val="midCat"/>
      </c:valAx>
      <c:valAx>
        <c:axId val="328536168"/>
        <c:scaling>
          <c:orientation val="minMax"/>
          <c:max val="61"/>
          <c:min val="5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8537736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'104'!$J$10:$J$16</c:f>
              <c:numCache>
                <c:formatCode>General</c:formatCode>
                <c:ptCount val="7"/>
                <c:pt idx="1">
                  <c:v>6</c:v>
                </c:pt>
                <c:pt idx="2">
                  <c:v>15</c:v>
                </c:pt>
                <c:pt idx="3">
                  <c:v>17</c:v>
                </c:pt>
                <c:pt idx="4">
                  <c:v>23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'104'!$K$10:$K$16</c:f>
              <c:numCache>
                <c:formatCode>\+0.00</c:formatCode>
                <c:ptCount val="7"/>
                <c:pt idx="0">
                  <c:v>72</c:v>
                </c:pt>
                <c:pt idx="1">
                  <c:v>70.5</c:v>
                </c:pt>
                <c:pt idx="2">
                  <c:v>69.5</c:v>
                </c:pt>
                <c:pt idx="3">
                  <c:v>68.5</c:v>
                </c:pt>
                <c:pt idx="4">
                  <c:v>67.5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D0-4071-94CF-8E91C2BF9DC4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D0-4071-94CF-8E91C2BF9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37344"/>
        <c:axId val="328531856"/>
      </c:scatterChart>
      <c:valAx>
        <c:axId val="328537344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8531856"/>
        <c:crosses val="autoZero"/>
        <c:crossBetween val="midCat"/>
      </c:valAx>
      <c:valAx>
        <c:axId val="328531856"/>
        <c:scaling>
          <c:orientation val="minMax"/>
          <c:max val="72"/>
          <c:min val="6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853734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'105'!$J$10:$J$16</c:f>
              <c:numCache>
                <c:formatCode>General</c:formatCode>
                <c:ptCount val="7"/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18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'105'!$K$10:$K$16</c:f>
              <c:numCache>
                <c:formatCode>\+0.00</c:formatCode>
                <c:ptCount val="7"/>
                <c:pt idx="0">
                  <c:v>76</c:v>
                </c:pt>
                <c:pt idx="1">
                  <c:v>74.5</c:v>
                </c:pt>
                <c:pt idx="2">
                  <c:v>73.5</c:v>
                </c:pt>
                <c:pt idx="3">
                  <c:v>72.5</c:v>
                </c:pt>
                <c:pt idx="4">
                  <c:v>71.5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EF-44DD-88D6-81F0C4643661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EF-44DD-88D6-81F0C4643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32248"/>
        <c:axId val="328533032"/>
      </c:scatterChart>
      <c:valAx>
        <c:axId val="328532248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8533032"/>
        <c:crosses val="autoZero"/>
        <c:crossBetween val="midCat"/>
      </c:valAx>
      <c:valAx>
        <c:axId val="328533032"/>
        <c:scaling>
          <c:orientation val="minMax"/>
          <c:max val="76"/>
          <c:min val="7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853224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'106'!$J$10:$J$16</c:f>
              <c:numCache>
                <c:formatCode>General</c:formatCode>
                <c:ptCount val="7"/>
                <c:pt idx="0">
                  <c:v>18</c:v>
                </c:pt>
                <c:pt idx="1">
                  <c:v>9</c:v>
                </c:pt>
                <c:pt idx="2">
                  <c:v>12</c:v>
                </c:pt>
                <c:pt idx="3">
                  <c:v>17</c:v>
                </c:pt>
                <c:pt idx="4">
                  <c:v>18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'106'!$K$10:$K$16</c:f>
              <c:numCache>
                <c:formatCode>\+0.00</c:formatCode>
                <c:ptCount val="7"/>
                <c:pt idx="0">
                  <c:v>66.3</c:v>
                </c:pt>
                <c:pt idx="1">
                  <c:v>65.5</c:v>
                </c:pt>
                <c:pt idx="2">
                  <c:v>64.5</c:v>
                </c:pt>
                <c:pt idx="3">
                  <c:v>63.5</c:v>
                </c:pt>
                <c:pt idx="4">
                  <c:v>62.5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FE-47C6-9549-166B27576437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FE-47C6-9549-166B27576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33424"/>
        <c:axId val="328533816"/>
      </c:scatterChart>
      <c:valAx>
        <c:axId val="328533424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8533816"/>
        <c:crosses val="autoZero"/>
        <c:crossBetween val="midCat"/>
      </c:valAx>
      <c:valAx>
        <c:axId val="328533816"/>
        <c:scaling>
          <c:orientation val="minMax"/>
          <c:min val="6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853342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'107'!$J$10:$J$16</c:f>
              <c:numCache>
                <c:formatCode>General</c:formatCode>
                <c:ptCount val="7"/>
                <c:pt idx="0">
                  <c:v>5</c:v>
                </c:pt>
                <c:pt idx="1">
                  <c:v>17</c:v>
                </c:pt>
                <c:pt idx="2">
                  <c:v>15</c:v>
                </c:pt>
                <c:pt idx="3">
                  <c:v>15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'107'!$K$10:$K$16</c:f>
              <c:numCache>
                <c:formatCode>\+0.00</c:formatCode>
                <c:ptCount val="7"/>
                <c:pt idx="0">
                  <c:v>56</c:v>
                </c:pt>
                <c:pt idx="1">
                  <c:v>55.3</c:v>
                </c:pt>
                <c:pt idx="2">
                  <c:v>54.5</c:v>
                </c:pt>
                <c:pt idx="3">
                  <c:v>53.5</c:v>
                </c:pt>
                <c:pt idx="4">
                  <c:v>52.5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73-4F50-B270-05C319283388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73-4F50-B270-05C319283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534992"/>
        <c:axId val="328535384"/>
      </c:scatterChart>
      <c:valAx>
        <c:axId val="328534992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8535384"/>
        <c:crosses val="autoZero"/>
        <c:crossBetween val="midCat"/>
      </c:valAx>
      <c:valAx>
        <c:axId val="328535384"/>
        <c:scaling>
          <c:orientation val="minMax"/>
          <c:max val="57"/>
          <c:min val="5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853499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'115'!$J$10:$J$16</c:f>
              <c:numCache>
                <c:formatCode>General</c:formatCode>
                <c:ptCount val="7"/>
                <c:pt idx="1">
                  <c:v>4</c:v>
                </c:pt>
                <c:pt idx="2">
                  <c:v>10</c:v>
                </c:pt>
                <c:pt idx="3">
                  <c:v>12</c:v>
                </c:pt>
                <c:pt idx="4">
                  <c:v>40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'115'!$K$10:$K$16</c:f>
              <c:numCache>
                <c:formatCode>\+0.00</c:formatCode>
                <c:ptCount val="7"/>
                <c:pt idx="0">
                  <c:v>66</c:v>
                </c:pt>
                <c:pt idx="1">
                  <c:v>64.5</c:v>
                </c:pt>
                <c:pt idx="2">
                  <c:v>63.5</c:v>
                </c:pt>
                <c:pt idx="3">
                  <c:v>62.5</c:v>
                </c:pt>
                <c:pt idx="4">
                  <c:v>61.5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A5-48C9-A6EB-1A03CE41FFC0}"/>
            </c:ext>
          </c:extLst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fi-FI"/>
                </a:pPr>
                <a:endParaRPr lang="es-UY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'99'!$J$10:$J$16</c:f>
              <c:numCache>
                <c:formatCode>General</c:formatCode>
                <c:ptCount val="7"/>
                <c:pt idx="0">
                  <c:v>13</c:v>
                </c:pt>
                <c:pt idx="1">
                  <c:v>17</c:v>
                </c:pt>
                <c:pt idx="2">
                  <c:v>28</c:v>
                </c:pt>
                <c:pt idx="3">
                  <c:v>56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'99'!$L$10:$L$16</c:f>
              <c:numCache>
                <c:formatCode>General</c:formatCode>
                <c:ptCount val="7"/>
                <c:pt idx="5" formatCode="\+0.00">
                  <c:v>60</c:v>
                </c:pt>
                <c:pt idx="6" formatCode="\+0.00">
                  <c:v>55.5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A5-48C9-A6EB-1A03CE41F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234192"/>
        <c:axId val="329232232"/>
      </c:scatterChart>
      <c:valAx>
        <c:axId val="329234192"/>
        <c:scaling>
          <c:orientation val="minMax"/>
          <c:max val="50"/>
          <c:min val="0"/>
        </c:scaling>
        <c:delete val="1"/>
        <c:axPos val="b"/>
        <c:majorGridlines/>
        <c:title>
          <c:tx>
            <c:rich>
              <a:bodyPr/>
              <a:lstStyle/>
              <a:p>
                <a:pPr>
                  <a:defRPr lang="fi-FI"/>
                </a:pPr>
                <a:r>
                  <a:rPr lang="en-US"/>
                  <a:t>N blows/0,30 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one"/>
        <c:crossAx val="329232232"/>
        <c:crosses val="autoZero"/>
        <c:crossBetween val="midCat"/>
      </c:valAx>
      <c:valAx>
        <c:axId val="329232232"/>
        <c:scaling>
          <c:orientation val="minMax"/>
          <c:max val="66"/>
          <c:min val="6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fi-FI"/>
                </a:pPr>
                <a:r>
                  <a:rPr lang="en-US"/>
                  <a:t>Height Z</a:t>
                </a:r>
              </a:p>
            </c:rich>
          </c:tx>
          <c:overlay val="0"/>
        </c:title>
        <c:numFmt formatCode="\+0.00" sourceLinked="1"/>
        <c:majorTickMark val="out"/>
        <c:minorTickMark val="none"/>
        <c:tickLblPos val="nextTo"/>
        <c:txPr>
          <a:bodyPr/>
          <a:lstStyle/>
          <a:p>
            <a:pPr>
              <a:defRPr lang="fi-FI"/>
            </a:pPr>
            <a:endParaRPr lang="es-UY"/>
          </a:p>
        </c:txPr>
        <c:crossAx val="32923419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3" name="Kaavio 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3" name="Kaavio 5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3" name="Kaavio 5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2" name="Kaavio 5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99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555875</v>
      </c>
      <c r="D5" s="23">
        <v>6203711</v>
      </c>
      <c r="E5" s="23">
        <v>60</v>
      </c>
      <c r="F5" s="58" t="s">
        <v>52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49" t="s">
        <v>48</v>
      </c>
      <c r="D7" s="27">
        <v>42657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60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0.9</v>
      </c>
      <c r="J10" s="7">
        <v>13</v>
      </c>
      <c r="K10" s="36">
        <f>+$J$8-I10</f>
        <v>59.1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17</v>
      </c>
      <c r="K11" s="36">
        <f t="shared" ref="K11:K14" si="0">+$J$8-I11</f>
        <v>58.5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28</v>
      </c>
      <c r="K12" s="36">
        <f t="shared" si="0"/>
        <v>57.5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56</v>
      </c>
      <c r="K13" s="36">
        <f t="shared" si="0"/>
        <v>56.5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35</v>
      </c>
      <c r="K14" s="36">
        <f t="shared" si="0"/>
        <v>55.5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0.9</v>
      </c>
      <c r="F15" s="12">
        <f>+J10</f>
        <v>13</v>
      </c>
      <c r="G15" s="13" t="s">
        <v>41</v>
      </c>
      <c r="H15" s="28"/>
      <c r="I15" s="28"/>
      <c r="J15" s="40">
        <v>0</v>
      </c>
      <c r="K15" s="41"/>
      <c r="L15" s="42">
        <f>+J8</f>
        <v>60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17</v>
      </c>
      <c r="G16" s="13" t="s">
        <v>50</v>
      </c>
      <c r="H16" s="28"/>
      <c r="I16" s="28"/>
      <c r="J16" s="44">
        <v>0</v>
      </c>
      <c r="K16" s="45"/>
      <c r="L16" s="46">
        <f>+K14</f>
        <v>55.5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28</v>
      </c>
      <c r="G17" s="13" t="s">
        <v>50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56</v>
      </c>
      <c r="G18" s="13" t="s">
        <v>45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35</v>
      </c>
      <c r="G19" s="13" t="s">
        <v>51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116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560363</v>
      </c>
      <c r="D5" s="23">
        <v>6215537</v>
      </c>
      <c r="E5" s="23">
        <v>50</v>
      </c>
      <c r="F5" s="58" t="s">
        <v>61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42661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50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0.5</v>
      </c>
      <c r="J10" s="7">
        <v>8</v>
      </c>
      <c r="K10" s="36">
        <f>+$J$8-I10</f>
        <v>49.5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9</v>
      </c>
      <c r="K11" s="36">
        <f t="shared" ref="K11:K14" si="0">+$J$8-I11</f>
        <v>48.5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8</v>
      </c>
      <c r="K12" s="36">
        <f t="shared" si="0"/>
        <v>47.5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13</v>
      </c>
      <c r="K13" s="36">
        <f t="shared" si="0"/>
        <v>46.5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16</v>
      </c>
      <c r="K14" s="36">
        <f t="shared" si="0"/>
        <v>45.5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0.5</v>
      </c>
      <c r="F15" s="12">
        <f>+J10</f>
        <v>8</v>
      </c>
      <c r="G15" s="13" t="s">
        <v>41</v>
      </c>
      <c r="H15" s="28"/>
      <c r="I15" s="28"/>
      <c r="J15" s="40">
        <v>0</v>
      </c>
      <c r="K15" s="41"/>
      <c r="L15" s="42">
        <f>+J8</f>
        <v>50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9</v>
      </c>
      <c r="G16" s="13" t="s">
        <v>43</v>
      </c>
      <c r="H16" s="28"/>
      <c r="I16" s="28"/>
      <c r="J16" s="44">
        <v>0</v>
      </c>
      <c r="K16" s="45"/>
      <c r="L16" s="46">
        <f>+K14</f>
        <v>45.5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8</v>
      </c>
      <c r="G17" s="13" t="s">
        <v>43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13</v>
      </c>
      <c r="G18" s="13" t="s">
        <v>43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16</v>
      </c>
      <c r="G19" s="13" t="s">
        <v>43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117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560601</v>
      </c>
      <c r="D5" s="23">
        <v>6216344</v>
      </c>
      <c r="E5" s="23">
        <v>61</v>
      </c>
      <c r="F5" s="58" t="s">
        <v>62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42662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61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</v>
      </c>
      <c r="J10" s="7"/>
      <c r="K10" s="36">
        <f>+$J$8-I10</f>
        <v>61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13</v>
      </c>
      <c r="K11" s="36">
        <f t="shared" ref="K11:K14" si="0">+$J$8-I11</f>
        <v>59.5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10</v>
      </c>
      <c r="K12" s="36">
        <f t="shared" si="0"/>
        <v>58.5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15</v>
      </c>
      <c r="K13" s="36">
        <f t="shared" si="0"/>
        <v>57.5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18</v>
      </c>
      <c r="K14" s="36">
        <f t="shared" si="0"/>
        <v>56.5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</v>
      </c>
      <c r="F15" s="12">
        <f>+J10</f>
        <v>0</v>
      </c>
      <c r="G15" s="13" t="s">
        <v>41</v>
      </c>
      <c r="H15" s="28"/>
      <c r="I15" s="28"/>
      <c r="J15" s="40">
        <v>0</v>
      </c>
      <c r="K15" s="41"/>
      <c r="L15" s="42">
        <f>+J8</f>
        <v>61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13</v>
      </c>
      <c r="G16" s="13" t="s">
        <v>43</v>
      </c>
      <c r="H16" s="28"/>
      <c r="I16" s="28"/>
      <c r="J16" s="44">
        <v>0</v>
      </c>
      <c r="K16" s="45"/>
      <c r="L16" s="46">
        <f>+K14</f>
        <v>56.5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10</v>
      </c>
      <c r="G17" s="13" t="s">
        <v>43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15</v>
      </c>
      <c r="G18" s="13" t="s">
        <v>43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18</v>
      </c>
      <c r="G19" s="13" t="s">
        <v>43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118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560880</v>
      </c>
      <c r="D5" s="23">
        <v>6217096</v>
      </c>
      <c r="E5" s="23">
        <v>60</v>
      </c>
      <c r="F5" s="58" t="s">
        <v>63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42662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60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0.9</v>
      </c>
      <c r="J10" s="7">
        <v>9</v>
      </c>
      <c r="K10" s="36">
        <f>+$J$8-I10</f>
        <v>59.1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7</v>
      </c>
      <c r="K11" s="36">
        <f t="shared" ref="K11:K14" si="0">+$J$8-I11</f>
        <v>58.5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7</v>
      </c>
      <c r="K12" s="36">
        <f t="shared" si="0"/>
        <v>57.5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3.2</v>
      </c>
      <c r="J13" s="7">
        <v>16</v>
      </c>
      <c r="K13" s="36">
        <f t="shared" si="0"/>
        <v>56.8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22</v>
      </c>
      <c r="K14" s="36">
        <f t="shared" si="0"/>
        <v>55.5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0.9</v>
      </c>
      <c r="F15" s="12">
        <f>+J10</f>
        <v>9</v>
      </c>
      <c r="G15" s="13" t="s">
        <v>43</v>
      </c>
      <c r="H15" s="28"/>
      <c r="I15" s="28"/>
      <c r="J15" s="40">
        <v>0</v>
      </c>
      <c r="K15" s="41"/>
      <c r="L15" s="42">
        <f>+J8</f>
        <v>60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7</v>
      </c>
      <c r="G16" s="13" t="s">
        <v>43</v>
      </c>
      <c r="H16" s="28"/>
      <c r="I16" s="28"/>
      <c r="J16" s="44">
        <v>0</v>
      </c>
      <c r="K16" s="45"/>
      <c r="L16" s="46">
        <f>+K14</f>
        <v>55.5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7</v>
      </c>
      <c r="G17" s="13" t="s">
        <v>43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3.2</v>
      </c>
      <c r="F18" s="12">
        <f t="shared" si="1"/>
        <v>16</v>
      </c>
      <c r="G18" s="13" t="s">
        <v>49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22</v>
      </c>
      <c r="G19" s="13" t="s">
        <v>49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119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561402</v>
      </c>
      <c r="D5" s="23">
        <v>6217653</v>
      </c>
      <c r="E5" s="23">
        <v>70</v>
      </c>
      <c r="F5" s="58" t="s">
        <v>64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52" t="s">
        <v>71</v>
      </c>
      <c r="D7" s="27">
        <v>42663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70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/>
      <c r="J10" s="7"/>
      <c r="K10" s="36">
        <f>+$J$8-I10</f>
        <v>70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6</v>
      </c>
      <c r="K11" s="36">
        <f t="shared" ref="K11:K13" si="0">+$J$8-I11</f>
        <v>68.5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20</v>
      </c>
      <c r="K12" s="36">
        <f t="shared" si="0"/>
        <v>67.5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</v>
      </c>
      <c r="J13" s="7">
        <v>50</v>
      </c>
      <c r="K13" s="36">
        <f t="shared" si="0"/>
        <v>67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/>
      <c r="J14" s="7"/>
      <c r="K14" s="36">
        <f>+K13</f>
        <v>67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</v>
      </c>
      <c r="F15" s="12">
        <f>+J10</f>
        <v>0</v>
      </c>
      <c r="G15" s="13" t="s">
        <v>41</v>
      </c>
      <c r="H15" s="28"/>
      <c r="I15" s="28"/>
      <c r="J15" s="40">
        <v>0</v>
      </c>
      <c r="K15" s="41"/>
      <c r="L15" s="42">
        <f>+J8</f>
        <v>70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6</v>
      </c>
      <c r="G16" s="13" t="s">
        <v>50</v>
      </c>
      <c r="H16" s="28"/>
      <c r="I16" s="28"/>
      <c r="J16" s="44">
        <v>0</v>
      </c>
      <c r="K16" s="45"/>
      <c r="L16" s="46">
        <f>+K14</f>
        <v>67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20</v>
      </c>
      <c r="G17" s="13" t="s">
        <v>50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</v>
      </c>
      <c r="F18" s="12">
        <f t="shared" si="1"/>
        <v>50</v>
      </c>
      <c r="G18" s="13" t="s">
        <v>65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0</v>
      </c>
      <c r="F19" s="12">
        <f t="shared" si="1"/>
        <v>0</v>
      </c>
      <c r="G19" s="13"/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120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561545</v>
      </c>
      <c r="D5" s="23">
        <v>6219242</v>
      </c>
      <c r="E5" s="23">
        <v>62</v>
      </c>
      <c r="F5" s="58" t="s">
        <v>66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52" t="s">
        <v>70</v>
      </c>
      <c r="D7" s="27">
        <v>42663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62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0.7</v>
      </c>
      <c r="J10" s="7">
        <v>7</v>
      </c>
      <c r="K10" s="36">
        <f>+$J$8-I10</f>
        <v>61.3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13</v>
      </c>
      <c r="K11" s="36">
        <f t="shared" ref="K11:K12" si="0">+$J$8-I11</f>
        <v>60.5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2.4</v>
      </c>
      <c r="J12" s="7">
        <v>53</v>
      </c>
      <c r="K12" s="36">
        <f t="shared" si="0"/>
        <v>59.6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/>
      <c r="J13" s="7"/>
      <c r="K13" s="36">
        <f>+K12</f>
        <v>59.6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/>
      <c r="J14" s="7"/>
      <c r="K14" s="36">
        <f>+K12</f>
        <v>59.6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0.7</v>
      </c>
      <c r="F15" s="12">
        <f>+J10</f>
        <v>7</v>
      </c>
      <c r="G15" s="13" t="s">
        <v>53</v>
      </c>
      <c r="H15" s="28"/>
      <c r="I15" s="28"/>
      <c r="J15" s="40">
        <v>0</v>
      </c>
      <c r="K15" s="41"/>
      <c r="L15" s="42">
        <f>+J8</f>
        <v>62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13</v>
      </c>
      <c r="G16" s="13" t="s">
        <v>65</v>
      </c>
      <c r="H16" s="28"/>
      <c r="I16" s="28"/>
      <c r="J16" s="44">
        <v>0</v>
      </c>
      <c r="K16" s="45"/>
      <c r="L16" s="46">
        <f>+K14</f>
        <v>59.6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2.4</v>
      </c>
      <c r="F17" s="12">
        <f t="shared" si="1"/>
        <v>53</v>
      </c>
      <c r="G17" s="13" t="s">
        <v>65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0</v>
      </c>
      <c r="F18" s="12">
        <f t="shared" si="1"/>
        <v>0</v>
      </c>
      <c r="G18" s="13"/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0</v>
      </c>
      <c r="F19" s="12">
        <f t="shared" si="1"/>
        <v>0</v>
      </c>
      <c r="G19" s="13"/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5.3984375" style="1" bestFit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121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561559</v>
      </c>
      <c r="D5" s="23">
        <v>6218432</v>
      </c>
      <c r="E5" s="23">
        <v>61</v>
      </c>
      <c r="F5" s="58" t="s">
        <v>67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52" t="s">
        <v>68</v>
      </c>
      <c r="D7" s="27">
        <v>42663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61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1</v>
      </c>
      <c r="J10" s="7">
        <v>16</v>
      </c>
      <c r="K10" s="36">
        <f>+$J$8-I10</f>
        <v>60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27</v>
      </c>
      <c r="K11" s="36">
        <f t="shared" ref="K11:K12" si="0">+$J$8-I11</f>
        <v>59.5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2.2999999999999998</v>
      </c>
      <c r="J12" s="7">
        <v>69</v>
      </c>
      <c r="K12" s="36">
        <f t="shared" si="0"/>
        <v>58.7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/>
      <c r="J13" s="7"/>
      <c r="K13" s="36">
        <f>+K12</f>
        <v>58.7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/>
      <c r="J14" s="7"/>
      <c r="K14" s="36">
        <f>+K13</f>
        <v>58.7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1</v>
      </c>
      <c r="F15" s="12">
        <f>+J10</f>
        <v>16</v>
      </c>
      <c r="G15" s="13" t="s">
        <v>69</v>
      </c>
      <c r="H15" s="28"/>
      <c r="I15" s="28"/>
      <c r="J15" s="40">
        <v>0</v>
      </c>
      <c r="K15" s="41"/>
      <c r="L15" s="42">
        <f>+J8</f>
        <v>61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27</v>
      </c>
      <c r="G16" s="13" t="s">
        <v>65</v>
      </c>
      <c r="H16" s="28"/>
      <c r="I16" s="28"/>
      <c r="J16" s="44">
        <v>0</v>
      </c>
      <c r="K16" s="45"/>
      <c r="L16" s="46">
        <f>+K14</f>
        <v>58.7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2.2999999999999998</v>
      </c>
      <c r="F17" s="12">
        <f t="shared" si="1"/>
        <v>69</v>
      </c>
      <c r="G17" s="13" t="s">
        <v>65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0</v>
      </c>
      <c r="F18" s="12">
        <f t="shared" si="1"/>
        <v>0</v>
      </c>
      <c r="G18" s="13"/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0</v>
      </c>
      <c r="F19" s="12">
        <f t="shared" si="1"/>
        <v>0</v>
      </c>
      <c r="G19" s="13"/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5.3984375" style="1" bestFit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54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52"/>
      <c r="C3" s="52" t="s">
        <v>4</v>
      </c>
      <c r="D3" s="58" t="s">
        <v>5</v>
      </c>
      <c r="E3" s="60"/>
      <c r="F3" s="58">
        <v>122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52" t="s">
        <v>18</v>
      </c>
      <c r="C5" s="52">
        <v>561934</v>
      </c>
      <c r="D5" s="52">
        <v>6219864</v>
      </c>
      <c r="E5" s="52">
        <v>74</v>
      </c>
      <c r="F5" s="58" t="s">
        <v>73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52" t="s">
        <v>27</v>
      </c>
      <c r="C7" s="52" t="s">
        <v>48</v>
      </c>
      <c r="D7" s="27">
        <v>42663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50" t="s">
        <v>31</v>
      </c>
      <c r="C8" s="51"/>
      <c r="D8" s="55" t="s">
        <v>32</v>
      </c>
      <c r="E8" s="56"/>
      <c r="F8" s="56"/>
      <c r="G8" s="57"/>
      <c r="H8" s="28"/>
      <c r="I8" s="31" t="s">
        <v>33</v>
      </c>
      <c r="J8" s="9">
        <f>+E5</f>
        <v>74</v>
      </c>
      <c r="K8" s="28"/>
      <c r="L8" s="28"/>
      <c r="M8" s="28"/>
      <c r="N8" s="28"/>
      <c r="O8" s="28"/>
    </row>
    <row r="9" spans="2:15" ht="15.75" x14ac:dyDescent="0.25">
      <c r="B9" s="52" t="s">
        <v>34</v>
      </c>
      <c r="C9" s="53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0.7</v>
      </c>
      <c r="J10" s="7">
        <v>9</v>
      </c>
      <c r="K10" s="36">
        <f>+$J$8-I10</f>
        <v>73.3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52</v>
      </c>
      <c r="K11" s="36">
        <f t="shared" ref="K11:K12" si="0">+$J$8-I11</f>
        <v>72.5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</v>
      </c>
      <c r="J12" s="7">
        <v>50</v>
      </c>
      <c r="K12" s="36">
        <f t="shared" si="0"/>
        <v>72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/>
      <c r="J13" s="7"/>
      <c r="K13" s="36">
        <f>+K12</f>
        <v>72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/>
      <c r="J14" s="7"/>
      <c r="K14" s="36">
        <f>+K12</f>
        <v>72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0.7</v>
      </c>
      <c r="F15" s="12">
        <f>+J10</f>
        <v>9</v>
      </c>
      <c r="G15" s="13" t="s">
        <v>51</v>
      </c>
      <c r="H15" s="28"/>
      <c r="I15" s="28"/>
      <c r="J15" s="40">
        <v>0</v>
      </c>
      <c r="K15" s="41"/>
      <c r="L15" s="42">
        <f>+J8</f>
        <v>74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52</v>
      </c>
      <c r="G16" s="13" t="s">
        <v>51</v>
      </c>
      <c r="H16" s="28"/>
      <c r="I16" s="28"/>
      <c r="J16" s="44">
        <v>0</v>
      </c>
      <c r="K16" s="45"/>
      <c r="L16" s="46">
        <f>+K14</f>
        <v>72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</v>
      </c>
      <c r="F17" s="12">
        <f t="shared" si="1"/>
        <v>50</v>
      </c>
      <c r="G17" s="13" t="s">
        <v>65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0</v>
      </c>
      <c r="F18" s="12">
        <f t="shared" si="1"/>
        <v>0</v>
      </c>
      <c r="G18" s="13"/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0</v>
      </c>
      <c r="F19" s="12">
        <f t="shared" si="1"/>
        <v>0</v>
      </c>
      <c r="G19" s="13"/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5.3984375" style="1" bestFit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54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52"/>
      <c r="C3" s="52" t="s">
        <v>4</v>
      </c>
      <c r="D3" s="58" t="s">
        <v>5</v>
      </c>
      <c r="E3" s="60"/>
      <c r="F3" s="58">
        <v>123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52" t="s">
        <v>18</v>
      </c>
      <c r="C5" s="52">
        <v>562433</v>
      </c>
      <c r="D5" s="52">
        <v>6220425</v>
      </c>
      <c r="E5" s="52">
        <v>86</v>
      </c>
      <c r="F5" s="58" t="s">
        <v>74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52" t="s">
        <v>27</v>
      </c>
      <c r="C7" s="52" t="s">
        <v>48</v>
      </c>
      <c r="D7" s="27">
        <v>42663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50" t="s">
        <v>31</v>
      </c>
      <c r="C8" s="51"/>
      <c r="D8" s="55" t="s">
        <v>32</v>
      </c>
      <c r="E8" s="56"/>
      <c r="F8" s="56"/>
      <c r="G8" s="57"/>
      <c r="H8" s="28"/>
      <c r="I8" s="31" t="s">
        <v>33</v>
      </c>
      <c r="J8" s="9">
        <f>+E5</f>
        <v>86</v>
      </c>
      <c r="K8" s="28"/>
      <c r="L8" s="28"/>
      <c r="M8" s="28"/>
      <c r="N8" s="28"/>
      <c r="O8" s="28"/>
    </row>
    <row r="9" spans="2:15" ht="15.75" x14ac:dyDescent="0.25">
      <c r="B9" s="52" t="s">
        <v>34</v>
      </c>
      <c r="C9" s="53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0.8</v>
      </c>
      <c r="J10" s="7">
        <v>8</v>
      </c>
      <c r="K10" s="36">
        <f>+$J$8-I10</f>
        <v>85.2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2</v>
      </c>
      <c r="J11" s="7">
        <v>9</v>
      </c>
      <c r="K11" s="36">
        <f t="shared" ref="K11:K14" si="0">+$J$8-I11</f>
        <v>84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10</v>
      </c>
      <c r="K12" s="36">
        <f t="shared" si="0"/>
        <v>83.5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14</v>
      </c>
      <c r="K13" s="36">
        <f t="shared" si="0"/>
        <v>82.5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16</v>
      </c>
      <c r="K14" s="36">
        <f t="shared" si="0"/>
        <v>81.5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0.8</v>
      </c>
      <c r="F15" s="12">
        <f>+J10</f>
        <v>8</v>
      </c>
      <c r="G15" s="13" t="s">
        <v>43</v>
      </c>
      <c r="H15" s="28"/>
      <c r="I15" s="28"/>
      <c r="J15" s="40">
        <v>0</v>
      </c>
      <c r="K15" s="41"/>
      <c r="L15" s="42">
        <f>+J8</f>
        <v>86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2</v>
      </c>
      <c r="F16" s="12">
        <f t="shared" si="1"/>
        <v>9</v>
      </c>
      <c r="G16" s="13" t="s">
        <v>43</v>
      </c>
      <c r="H16" s="28"/>
      <c r="I16" s="28"/>
      <c r="J16" s="44">
        <v>0</v>
      </c>
      <c r="K16" s="45"/>
      <c r="L16" s="46">
        <f>+K14</f>
        <v>81.5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10</v>
      </c>
      <c r="G17" s="13" t="s">
        <v>43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14</v>
      </c>
      <c r="G18" s="13" t="s">
        <v>43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16</v>
      </c>
      <c r="G19" s="13" t="s">
        <v>43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100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555934</v>
      </c>
      <c r="D5" s="23">
        <v>6204533</v>
      </c>
      <c r="E5" s="23">
        <v>61</v>
      </c>
      <c r="F5" s="58" t="s">
        <v>54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42657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61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</v>
      </c>
      <c r="J10" s="7"/>
      <c r="K10" s="36">
        <f>+$J$8-I10</f>
        <v>61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6</v>
      </c>
      <c r="K11" s="36">
        <f t="shared" ref="K11:K14" si="0">+$J$8-I11</f>
        <v>59.5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12</v>
      </c>
      <c r="K12" s="36">
        <f t="shared" si="0"/>
        <v>58.5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20</v>
      </c>
      <c r="K13" s="36">
        <f t="shared" si="0"/>
        <v>57.5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24</v>
      </c>
      <c r="K14" s="36">
        <f t="shared" si="0"/>
        <v>56.5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</v>
      </c>
      <c r="F15" s="12">
        <f>+J10</f>
        <v>0</v>
      </c>
      <c r="G15" s="13" t="s">
        <v>41</v>
      </c>
      <c r="H15" s="28"/>
      <c r="I15" s="28"/>
      <c r="J15" s="40">
        <v>0</v>
      </c>
      <c r="K15" s="41"/>
      <c r="L15" s="42">
        <f>+J8</f>
        <v>61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6</v>
      </c>
      <c r="G16" s="13" t="s">
        <v>45</v>
      </c>
      <c r="H16" s="28"/>
      <c r="I16" s="28"/>
      <c r="J16" s="44">
        <v>0</v>
      </c>
      <c r="K16" s="45"/>
      <c r="L16" s="46">
        <f>+K14</f>
        <v>56.5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12</v>
      </c>
      <c r="G17" s="13" t="s">
        <v>50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20</v>
      </c>
      <c r="G18" s="13" t="s">
        <v>50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24</v>
      </c>
      <c r="G19" s="13" t="s">
        <v>53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6.09765625" style="1" bestFit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101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555650</v>
      </c>
      <c r="D5" s="23">
        <v>6205211</v>
      </c>
      <c r="E5" s="23">
        <v>68</v>
      </c>
      <c r="F5" s="58" t="s">
        <v>55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42657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68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</v>
      </c>
      <c r="J10" s="7"/>
      <c r="K10" s="36">
        <f>+$J$8-I10</f>
        <v>68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6</v>
      </c>
      <c r="K11" s="36">
        <f t="shared" ref="K11:K14" si="0">+$J$8-I11</f>
        <v>66.5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2.6</v>
      </c>
      <c r="J12" s="7">
        <v>7</v>
      </c>
      <c r="K12" s="36">
        <f t="shared" si="0"/>
        <v>65.400000000000006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14</v>
      </c>
      <c r="K13" s="36">
        <f t="shared" si="0"/>
        <v>64.5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21</v>
      </c>
      <c r="K14" s="36">
        <f t="shared" si="0"/>
        <v>63.5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</v>
      </c>
      <c r="F15" s="12">
        <f>+J10</f>
        <v>0</v>
      </c>
      <c r="G15" s="13"/>
      <c r="H15" s="28"/>
      <c r="I15" s="28"/>
      <c r="J15" s="40">
        <v>0</v>
      </c>
      <c r="K15" s="41"/>
      <c r="L15" s="42">
        <f>+J8</f>
        <v>68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6</v>
      </c>
      <c r="G16" s="13" t="s">
        <v>41</v>
      </c>
      <c r="H16" s="28"/>
      <c r="I16" s="28"/>
      <c r="J16" s="44">
        <v>0</v>
      </c>
      <c r="K16" s="45"/>
      <c r="L16" s="46">
        <f>+K14</f>
        <v>63.5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2.6</v>
      </c>
      <c r="F17" s="12">
        <f t="shared" si="1"/>
        <v>7</v>
      </c>
      <c r="G17" s="13" t="s">
        <v>50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14</v>
      </c>
      <c r="G18" s="13" t="s">
        <v>50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21</v>
      </c>
      <c r="G19" s="13" t="s">
        <v>50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6.3984375" style="1" bestFit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102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556028</v>
      </c>
      <c r="D5" s="23">
        <v>6205949</v>
      </c>
      <c r="E5" s="23">
        <v>61</v>
      </c>
      <c r="F5" s="58" t="s">
        <v>56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42660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61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0.5</v>
      </c>
      <c r="J10" s="7">
        <v>6</v>
      </c>
      <c r="K10" s="36">
        <f>+$J$8-I10</f>
        <v>60.5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10</v>
      </c>
      <c r="K11" s="36">
        <f t="shared" ref="K11:K15" si="0">+$J$8-I11</f>
        <v>59.5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17</v>
      </c>
      <c r="K12" s="36">
        <f t="shared" si="0"/>
        <v>58.5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20</v>
      </c>
      <c r="K13" s="36">
        <f t="shared" si="0"/>
        <v>57.5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23</v>
      </c>
      <c r="K14" s="36">
        <f t="shared" si="0"/>
        <v>56.5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0.5</v>
      </c>
      <c r="F15" s="12">
        <f>+J10</f>
        <v>6</v>
      </c>
      <c r="G15" s="13" t="s">
        <v>41</v>
      </c>
      <c r="H15" s="28"/>
      <c r="I15" s="28"/>
      <c r="J15" s="40"/>
      <c r="K15" s="41">
        <f t="shared" si="0"/>
        <v>61</v>
      </c>
      <c r="L15" s="42">
        <f>+J8</f>
        <v>61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10</v>
      </c>
      <c r="G16" s="13" t="s">
        <v>43</v>
      </c>
      <c r="H16" s="28"/>
      <c r="I16" s="28"/>
      <c r="J16" s="44">
        <v>0</v>
      </c>
      <c r="K16" s="45"/>
      <c r="L16" s="46">
        <f>+K14</f>
        <v>56.5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17</v>
      </c>
      <c r="G17" s="13" t="s">
        <v>43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20</v>
      </c>
      <c r="G18" s="13" t="s">
        <v>50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23</v>
      </c>
      <c r="G19" s="13" t="s">
        <v>50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104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556845</v>
      </c>
      <c r="D5" s="23">
        <v>6207221</v>
      </c>
      <c r="E5" s="23">
        <v>72</v>
      </c>
      <c r="F5" s="58" t="s">
        <v>57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42660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72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</v>
      </c>
      <c r="J10" s="7"/>
      <c r="K10" s="36">
        <f>+$J$8-I10</f>
        <v>72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6</v>
      </c>
      <c r="K11" s="36">
        <f t="shared" ref="K11:K14" si="0">+$J$8-I11</f>
        <v>70.5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15</v>
      </c>
      <c r="K12" s="36">
        <f t="shared" si="0"/>
        <v>69.5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17</v>
      </c>
      <c r="K13" s="36">
        <f t="shared" si="0"/>
        <v>68.5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23</v>
      </c>
      <c r="K14" s="36">
        <f t="shared" si="0"/>
        <v>67.5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</v>
      </c>
      <c r="F15" s="12">
        <f>+J10</f>
        <v>0</v>
      </c>
      <c r="G15" s="13" t="s">
        <v>41</v>
      </c>
      <c r="H15" s="28"/>
      <c r="I15" s="28"/>
      <c r="J15" s="40">
        <v>0</v>
      </c>
      <c r="K15" s="41"/>
      <c r="L15" s="42">
        <f>+J8</f>
        <v>72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6</v>
      </c>
      <c r="G16" s="13" t="s">
        <v>41</v>
      </c>
      <c r="H16" s="28"/>
      <c r="I16" s="28"/>
      <c r="J16" s="44">
        <v>0</v>
      </c>
      <c r="K16" s="45"/>
      <c r="L16" s="46">
        <f>+K14</f>
        <v>67.5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15</v>
      </c>
      <c r="G17" s="13" t="s">
        <v>43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17</v>
      </c>
      <c r="G18" s="13" t="s">
        <v>43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23</v>
      </c>
      <c r="G19" s="13" t="s">
        <v>43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105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557524</v>
      </c>
      <c r="D5" s="23">
        <v>6207536</v>
      </c>
      <c r="E5" s="23">
        <v>76</v>
      </c>
      <c r="F5" s="58" t="s">
        <v>58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42660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76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</v>
      </c>
      <c r="J10" s="7"/>
      <c r="K10" s="36">
        <f>+$J$8-I10</f>
        <v>76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10</v>
      </c>
      <c r="K11" s="36">
        <f t="shared" ref="K11:K14" si="0">+$J$8-I11</f>
        <v>74.5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10</v>
      </c>
      <c r="K12" s="36">
        <f t="shared" si="0"/>
        <v>73.5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12</v>
      </c>
      <c r="K13" s="36">
        <f t="shared" si="0"/>
        <v>72.5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18</v>
      </c>
      <c r="K14" s="36">
        <f t="shared" si="0"/>
        <v>71.5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</v>
      </c>
      <c r="F15" s="12">
        <f>+J10</f>
        <v>0</v>
      </c>
      <c r="G15" s="13" t="s">
        <v>41</v>
      </c>
      <c r="H15" s="28"/>
      <c r="I15" s="28"/>
      <c r="J15" s="40">
        <v>0</v>
      </c>
      <c r="K15" s="41"/>
      <c r="L15" s="42">
        <f>+J8</f>
        <v>76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10</v>
      </c>
      <c r="G16" s="13" t="s">
        <v>43</v>
      </c>
      <c r="H16" s="28"/>
      <c r="I16" s="28"/>
      <c r="J16" s="44">
        <v>0</v>
      </c>
      <c r="K16" s="45"/>
      <c r="L16" s="46">
        <f>+K14</f>
        <v>71.5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10</v>
      </c>
      <c r="G17" s="13" t="s">
        <v>43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12</v>
      </c>
      <c r="G18" s="13" t="s">
        <v>43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18</v>
      </c>
      <c r="G19" s="13" t="s">
        <v>43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106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557778</v>
      </c>
      <c r="D5" s="23">
        <v>6208291</v>
      </c>
      <c r="E5" s="23">
        <v>67</v>
      </c>
      <c r="F5" s="58" t="s">
        <v>59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42661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67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0.7</v>
      </c>
      <c r="J10" s="7">
        <v>18</v>
      </c>
      <c r="K10" s="36">
        <f>+$J$8-I10</f>
        <v>66.3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9</v>
      </c>
      <c r="K11" s="36">
        <f t="shared" ref="K11:K14" si="0">+$J$8-I11</f>
        <v>65.5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12</v>
      </c>
      <c r="K12" s="36">
        <f t="shared" si="0"/>
        <v>64.5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17</v>
      </c>
      <c r="K13" s="36">
        <f t="shared" si="0"/>
        <v>63.5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18</v>
      </c>
      <c r="K14" s="36">
        <f t="shared" si="0"/>
        <v>62.5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0.7</v>
      </c>
      <c r="F15" s="12">
        <f>+J10</f>
        <v>18</v>
      </c>
      <c r="G15" s="13" t="s">
        <v>43</v>
      </c>
      <c r="H15" s="28"/>
      <c r="I15" s="28"/>
      <c r="J15" s="40">
        <v>0</v>
      </c>
      <c r="K15" s="41"/>
      <c r="L15" s="42">
        <f>+J8</f>
        <v>67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9</v>
      </c>
      <c r="G16" s="13" t="s">
        <v>43</v>
      </c>
      <c r="H16" s="28"/>
      <c r="I16" s="28"/>
      <c r="J16" s="44">
        <v>0</v>
      </c>
      <c r="K16" s="45"/>
      <c r="L16" s="46">
        <f>+K14</f>
        <v>62.5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12</v>
      </c>
      <c r="G17" s="13" t="s">
        <v>43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17</v>
      </c>
      <c r="G18" s="13" t="s">
        <v>43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18</v>
      </c>
      <c r="G19" s="13" t="s">
        <v>43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5.8984375" style="1" bestFit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107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558076</v>
      </c>
      <c r="D5" s="23">
        <v>6208949</v>
      </c>
      <c r="E5" s="23">
        <v>57</v>
      </c>
      <c r="F5" s="58" t="s">
        <v>60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23" t="s">
        <v>48</v>
      </c>
      <c r="D7" s="27">
        <v>42661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57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1</v>
      </c>
      <c r="J10" s="7">
        <v>5</v>
      </c>
      <c r="K10" s="36">
        <f>+$J$8-I10</f>
        <v>56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1.7</v>
      </c>
      <c r="J11" s="7">
        <v>17</v>
      </c>
      <c r="K11" s="36">
        <f t="shared" ref="K11:K14" si="0">+$J$8-I11</f>
        <v>55.3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15</v>
      </c>
      <c r="K12" s="36">
        <f t="shared" si="0"/>
        <v>54.5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15</v>
      </c>
      <c r="K13" s="36">
        <f t="shared" si="0"/>
        <v>53.5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22</v>
      </c>
      <c r="K14" s="36">
        <f t="shared" si="0"/>
        <v>52.5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1</v>
      </c>
      <c r="F15" s="12">
        <f>+J10</f>
        <v>5</v>
      </c>
      <c r="G15" s="13" t="s">
        <v>41</v>
      </c>
      <c r="H15" s="28"/>
      <c r="I15" s="28"/>
      <c r="J15" s="40">
        <v>0</v>
      </c>
      <c r="K15" s="41"/>
      <c r="L15" s="42">
        <f>+J8</f>
        <v>57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1.7</v>
      </c>
      <c r="F16" s="12">
        <f t="shared" si="1"/>
        <v>17</v>
      </c>
      <c r="G16" s="13" t="s">
        <v>50</v>
      </c>
      <c r="H16" s="28"/>
      <c r="I16" s="28"/>
      <c r="J16" s="44">
        <v>0</v>
      </c>
      <c r="K16" s="45"/>
      <c r="L16" s="46">
        <f>+K14</f>
        <v>52.5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15</v>
      </c>
      <c r="G17" s="13" t="s">
        <v>50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15</v>
      </c>
      <c r="G18" s="13" t="s">
        <v>50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22</v>
      </c>
      <c r="G19" s="13" t="s">
        <v>50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5.5" style="1" bestFit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25" t="s">
        <v>0</v>
      </c>
      <c r="C2" s="6" t="s">
        <v>1</v>
      </c>
      <c r="D2" s="61" t="s">
        <v>2</v>
      </c>
      <c r="E2" s="62"/>
      <c r="F2" s="61" t="s">
        <v>3</v>
      </c>
      <c r="G2" s="62"/>
      <c r="H2" s="28"/>
      <c r="I2" s="28"/>
      <c r="J2" s="28"/>
      <c r="K2" s="28"/>
      <c r="L2" s="28"/>
      <c r="M2" s="28"/>
      <c r="N2" s="28"/>
      <c r="O2" s="28"/>
    </row>
    <row r="3" spans="2:15" ht="15.75" x14ac:dyDescent="0.25">
      <c r="B3" s="23"/>
      <c r="C3" s="23" t="s">
        <v>4</v>
      </c>
      <c r="D3" s="58" t="s">
        <v>5</v>
      </c>
      <c r="E3" s="60"/>
      <c r="F3" s="58">
        <v>115</v>
      </c>
      <c r="G3" s="60"/>
      <c r="H3" s="28"/>
      <c r="I3" s="28"/>
      <c r="J3" s="28"/>
      <c r="K3" s="28" t="s">
        <v>6</v>
      </c>
      <c r="L3" s="28"/>
      <c r="M3" s="28"/>
      <c r="N3" s="14" t="s">
        <v>7</v>
      </c>
      <c r="O3" s="15" t="s">
        <v>8</v>
      </c>
    </row>
    <row r="4" spans="2:15" x14ac:dyDescent="0.25">
      <c r="B4" s="10" t="s">
        <v>9</v>
      </c>
      <c r="C4" s="10" t="s">
        <v>10</v>
      </c>
      <c r="D4" s="10" t="s">
        <v>11</v>
      </c>
      <c r="E4" s="10" t="s">
        <v>12</v>
      </c>
      <c r="F4" s="55" t="s">
        <v>13</v>
      </c>
      <c r="G4" s="57"/>
      <c r="H4" s="28"/>
      <c r="I4" s="28"/>
      <c r="J4" s="28"/>
      <c r="K4" s="8" t="s">
        <v>14</v>
      </c>
      <c r="L4" s="29" t="s">
        <v>15</v>
      </c>
      <c r="M4" s="28"/>
      <c r="N4" s="16" t="s">
        <v>16</v>
      </c>
      <c r="O4" s="17" t="s">
        <v>17</v>
      </c>
    </row>
    <row r="5" spans="2:15" ht="15.75" x14ac:dyDescent="0.25">
      <c r="B5" s="23" t="s">
        <v>18</v>
      </c>
      <c r="C5" s="23">
        <v>560113</v>
      </c>
      <c r="D5" s="23">
        <v>6214945</v>
      </c>
      <c r="E5" s="23">
        <v>66</v>
      </c>
      <c r="F5" s="58" t="s">
        <v>75</v>
      </c>
      <c r="G5" s="60"/>
      <c r="H5" s="28"/>
      <c r="I5" s="28"/>
      <c r="J5" s="28"/>
      <c r="K5" s="30" t="s">
        <v>19</v>
      </c>
      <c r="L5" s="28"/>
      <c r="M5" s="28"/>
      <c r="N5" s="18" t="s">
        <v>20</v>
      </c>
      <c r="O5" s="17" t="s">
        <v>4</v>
      </c>
    </row>
    <row r="6" spans="2:15" x14ac:dyDescent="0.25">
      <c r="B6" s="11" t="s">
        <v>21</v>
      </c>
      <c r="C6" s="11" t="s">
        <v>22</v>
      </c>
      <c r="D6" s="11" t="s">
        <v>23</v>
      </c>
      <c r="E6" s="55" t="s">
        <v>24</v>
      </c>
      <c r="F6" s="56"/>
      <c r="G6" s="57"/>
      <c r="H6" s="28"/>
      <c r="I6" s="28"/>
      <c r="J6" s="28"/>
      <c r="K6" s="28"/>
      <c r="L6" s="28"/>
      <c r="M6" s="28"/>
      <c r="N6" s="18" t="s">
        <v>25</v>
      </c>
      <c r="O6" s="17" t="s">
        <v>26</v>
      </c>
    </row>
    <row r="7" spans="2:15" ht="15.75" x14ac:dyDescent="0.25">
      <c r="B7" s="23" t="s">
        <v>27</v>
      </c>
      <c r="C7" s="52" t="s">
        <v>72</v>
      </c>
      <c r="D7" s="27">
        <v>42661</v>
      </c>
      <c r="E7" s="58" t="s">
        <v>28</v>
      </c>
      <c r="F7" s="59"/>
      <c r="G7" s="60"/>
      <c r="H7" s="28"/>
      <c r="I7" s="28"/>
      <c r="J7" s="28"/>
      <c r="K7" s="28"/>
      <c r="L7" s="28"/>
      <c r="M7" s="28"/>
      <c r="N7" s="19" t="s">
        <v>29</v>
      </c>
      <c r="O7" s="20" t="s">
        <v>30</v>
      </c>
    </row>
    <row r="8" spans="2:15" x14ac:dyDescent="0.25">
      <c r="B8" s="21" t="s">
        <v>31</v>
      </c>
      <c r="C8" s="22"/>
      <c r="D8" s="55" t="s">
        <v>32</v>
      </c>
      <c r="E8" s="56"/>
      <c r="F8" s="56"/>
      <c r="G8" s="57"/>
      <c r="H8" s="28"/>
      <c r="I8" s="31" t="s">
        <v>33</v>
      </c>
      <c r="J8" s="9">
        <f>+E5</f>
        <v>66</v>
      </c>
      <c r="K8" s="28"/>
      <c r="L8" s="28"/>
      <c r="M8" s="28"/>
      <c r="N8" s="28"/>
      <c r="O8" s="28"/>
    </row>
    <row r="9" spans="2:15" ht="15.75" x14ac:dyDescent="0.25">
      <c r="B9" s="23" t="s">
        <v>34</v>
      </c>
      <c r="C9" s="24"/>
      <c r="D9" s="58"/>
      <c r="E9" s="59"/>
      <c r="F9" s="59"/>
      <c r="G9" s="60"/>
      <c r="H9" s="28"/>
      <c r="I9" s="32" t="s">
        <v>35</v>
      </c>
      <c r="J9" s="33" t="s">
        <v>36</v>
      </c>
      <c r="K9" s="33" t="s">
        <v>37</v>
      </c>
      <c r="L9" s="28"/>
      <c r="M9" s="28"/>
      <c r="N9" s="28"/>
      <c r="O9" s="28"/>
    </row>
    <row r="10" spans="2:15" x14ac:dyDescent="0.25">
      <c r="B10" s="34"/>
      <c r="C10" s="4"/>
      <c r="D10" s="4"/>
      <c r="E10" s="4"/>
      <c r="F10" s="35"/>
      <c r="G10" s="3"/>
      <c r="H10" s="28"/>
      <c r="I10" s="7">
        <v>0</v>
      </c>
      <c r="J10" s="7"/>
      <c r="K10" s="36">
        <f>+$J$8-I10</f>
        <v>66</v>
      </c>
      <c r="L10" s="28"/>
      <c r="M10" s="28"/>
      <c r="N10" s="28"/>
      <c r="O10" s="28"/>
    </row>
    <row r="11" spans="2:15" ht="15.75" x14ac:dyDescent="0.25">
      <c r="B11" s="34"/>
      <c r="C11" s="2"/>
      <c r="D11" s="2"/>
      <c r="E11" s="2"/>
      <c r="F11" s="35"/>
      <c r="G11" s="5"/>
      <c r="H11" s="28"/>
      <c r="I11" s="7">
        <v>1.5</v>
      </c>
      <c r="J11" s="7">
        <v>4</v>
      </c>
      <c r="K11" s="36">
        <f t="shared" ref="K11:K14" si="0">+$J$8-I11</f>
        <v>64.5</v>
      </c>
      <c r="L11" s="28"/>
      <c r="M11" s="28"/>
      <c r="N11" s="28"/>
      <c r="O11" s="28"/>
    </row>
    <row r="12" spans="2:15" x14ac:dyDescent="0.25">
      <c r="B12" s="34"/>
      <c r="C12" s="35"/>
      <c r="D12" s="35"/>
      <c r="E12" s="35"/>
      <c r="F12" s="35"/>
      <c r="G12" s="26"/>
      <c r="H12" s="28"/>
      <c r="I12" s="7">
        <v>2.5</v>
      </c>
      <c r="J12" s="7">
        <v>10</v>
      </c>
      <c r="K12" s="36">
        <f t="shared" si="0"/>
        <v>63.5</v>
      </c>
      <c r="L12" s="28"/>
      <c r="M12" s="28"/>
      <c r="N12" s="28"/>
      <c r="O12" s="28"/>
    </row>
    <row r="13" spans="2:15" x14ac:dyDescent="0.25">
      <c r="B13" s="34"/>
      <c r="C13" s="35"/>
      <c r="D13" s="35"/>
      <c r="E13" s="35"/>
      <c r="F13" s="35"/>
      <c r="G13" s="26"/>
      <c r="H13" s="28"/>
      <c r="I13" s="7">
        <v>3.5</v>
      </c>
      <c r="J13" s="7">
        <v>12</v>
      </c>
      <c r="K13" s="36">
        <f t="shared" si="0"/>
        <v>62.5</v>
      </c>
      <c r="L13" s="28"/>
      <c r="M13" s="28"/>
      <c r="N13" s="28"/>
      <c r="O13" s="28"/>
    </row>
    <row r="14" spans="2:15" x14ac:dyDescent="0.25">
      <c r="B14" s="34"/>
      <c r="C14" s="35"/>
      <c r="D14" s="35"/>
      <c r="E14" s="37" t="s">
        <v>38</v>
      </c>
      <c r="F14" s="38" t="s">
        <v>39</v>
      </c>
      <c r="G14" s="39" t="s">
        <v>40</v>
      </c>
      <c r="H14" s="28"/>
      <c r="I14" s="7">
        <v>4.5</v>
      </c>
      <c r="J14" s="7">
        <v>40</v>
      </c>
      <c r="K14" s="36">
        <f t="shared" si="0"/>
        <v>61.5</v>
      </c>
      <c r="L14" s="28"/>
      <c r="M14" s="28"/>
      <c r="N14" s="28"/>
      <c r="O14" s="28"/>
    </row>
    <row r="15" spans="2:15" x14ac:dyDescent="0.25">
      <c r="B15" s="34"/>
      <c r="C15" s="35"/>
      <c r="D15" s="35"/>
      <c r="E15" s="12">
        <f>+I10</f>
        <v>0</v>
      </c>
      <c r="F15" s="12">
        <f>+J10</f>
        <v>0</v>
      </c>
      <c r="G15" s="13" t="s">
        <v>41</v>
      </c>
      <c r="H15" s="28"/>
      <c r="I15" s="28"/>
      <c r="J15" s="40">
        <v>0</v>
      </c>
      <c r="K15" s="41"/>
      <c r="L15" s="42">
        <f>+J8</f>
        <v>66</v>
      </c>
      <c r="M15" s="43" t="s">
        <v>42</v>
      </c>
      <c r="N15" s="28"/>
      <c r="O15" s="28"/>
    </row>
    <row r="16" spans="2:15" x14ac:dyDescent="0.25">
      <c r="B16" s="34"/>
      <c r="C16" s="35"/>
      <c r="D16" s="35"/>
      <c r="E16" s="12">
        <f t="shared" ref="E16:F19" si="1">+I11</f>
        <v>1.5</v>
      </c>
      <c r="F16" s="12">
        <f t="shared" si="1"/>
        <v>4</v>
      </c>
      <c r="G16" s="13" t="s">
        <v>51</v>
      </c>
      <c r="H16" s="28"/>
      <c r="I16" s="28"/>
      <c r="J16" s="44">
        <v>0</v>
      </c>
      <c r="K16" s="45"/>
      <c r="L16" s="46">
        <f>+K14</f>
        <v>61.5</v>
      </c>
      <c r="M16" s="39" t="s">
        <v>44</v>
      </c>
      <c r="N16" s="28"/>
      <c r="O16" s="28"/>
    </row>
    <row r="17" spans="2:13" x14ac:dyDescent="0.25">
      <c r="B17" s="34"/>
      <c r="C17" s="35"/>
      <c r="D17" s="35"/>
      <c r="E17" s="12">
        <f t="shared" si="1"/>
        <v>2.5</v>
      </c>
      <c r="F17" s="12">
        <f t="shared" si="1"/>
        <v>10</v>
      </c>
      <c r="G17" s="13" t="s">
        <v>43</v>
      </c>
      <c r="H17" s="28"/>
      <c r="I17" s="28"/>
      <c r="J17" s="28"/>
      <c r="K17" s="28"/>
      <c r="L17" s="47"/>
      <c r="M17" s="48"/>
    </row>
    <row r="18" spans="2:13" x14ac:dyDescent="0.25">
      <c r="B18" s="34"/>
      <c r="C18" s="35"/>
      <c r="D18" s="35"/>
      <c r="E18" s="12">
        <f t="shared" si="1"/>
        <v>3.5</v>
      </c>
      <c r="F18" s="12">
        <f t="shared" si="1"/>
        <v>12</v>
      </c>
      <c r="G18" s="13" t="s">
        <v>43</v>
      </c>
      <c r="H18" s="28"/>
      <c r="I18" s="28"/>
      <c r="J18" s="28"/>
      <c r="K18" s="28"/>
      <c r="L18" s="28"/>
      <c r="M18" s="48"/>
    </row>
    <row r="19" spans="2:13" x14ac:dyDescent="0.25">
      <c r="B19" s="34"/>
      <c r="C19" s="35"/>
      <c r="D19" s="35"/>
      <c r="E19" s="12">
        <f t="shared" si="1"/>
        <v>4.5</v>
      </c>
      <c r="F19" s="12">
        <f t="shared" si="1"/>
        <v>40</v>
      </c>
      <c r="G19" s="13" t="s">
        <v>43</v>
      </c>
      <c r="H19" s="28"/>
      <c r="I19" s="28"/>
      <c r="J19" s="28"/>
      <c r="K19" s="28"/>
      <c r="L19" s="28"/>
      <c r="M19" s="28"/>
    </row>
    <row r="20" spans="2:13" x14ac:dyDescent="0.25">
      <c r="B20" s="34"/>
      <c r="C20" s="35"/>
      <c r="D20" s="35"/>
      <c r="E20" s="35"/>
      <c r="F20" s="35"/>
      <c r="G20" s="26"/>
      <c r="H20" s="28"/>
      <c r="I20" s="28"/>
      <c r="J20" s="28"/>
      <c r="K20" s="28"/>
      <c r="L20" s="28"/>
      <c r="M20" s="28"/>
    </row>
    <row r="21" spans="2:13" x14ac:dyDescent="0.25">
      <c r="B21" s="34"/>
      <c r="C21" s="35"/>
      <c r="D21" s="35"/>
      <c r="E21" s="35"/>
      <c r="F21" s="35"/>
      <c r="G21" s="26"/>
      <c r="H21" s="28"/>
      <c r="I21" s="28"/>
      <c r="J21" s="28"/>
      <c r="K21" s="28"/>
      <c r="L21" s="28"/>
      <c r="M21" s="28"/>
    </row>
    <row r="22" spans="2:13" x14ac:dyDescent="0.25">
      <c r="B22" s="34"/>
      <c r="C22" s="35"/>
      <c r="D22" s="35"/>
      <c r="E22" s="35"/>
      <c r="F22" s="35"/>
      <c r="G22" s="26"/>
      <c r="H22" s="28"/>
      <c r="I22" s="28"/>
      <c r="J22" s="28"/>
      <c r="K22" s="28"/>
      <c r="L22" s="28"/>
      <c r="M22" s="28"/>
    </row>
    <row r="23" spans="2:13" x14ac:dyDescent="0.25">
      <c r="B23" s="34"/>
      <c r="C23" s="35"/>
      <c r="D23" s="35"/>
      <c r="E23" s="35"/>
      <c r="F23" s="35"/>
      <c r="G23" s="26"/>
      <c r="H23" s="28"/>
      <c r="I23" s="28"/>
      <c r="J23" s="28"/>
      <c r="K23" s="28"/>
      <c r="L23" s="28"/>
      <c r="M23" s="28"/>
    </row>
    <row r="24" spans="2:13" x14ac:dyDescent="0.25">
      <c r="B24" s="34"/>
      <c r="C24" s="35"/>
      <c r="D24" s="35"/>
      <c r="E24" s="35"/>
      <c r="F24" s="35"/>
      <c r="G24" s="26"/>
      <c r="H24" s="28"/>
      <c r="I24" s="28"/>
      <c r="J24" s="28"/>
      <c r="K24" s="28"/>
      <c r="L24" s="28"/>
      <c r="M24" s="28"/>
    </row>
    <row r="25" spans="2:13" x14ac:dyDescent="0.25">
      <c r="B25" s="34"/>
      <c r="C25" s="35"/>
      <c r="D25" s="35"/>
      <c r="E25" s="35"/>
      <c r="F25" s="35"/>
      <c r="G25" s="26"/>
      <c r="H25" s="28"/>
      <c r="I25" s="28"/>
      <c r="J25" s="28"/>
      <c r="K25" s="28"/>
      <c r="L25" s="28"/>
      <c r="M25" s="28"/>
    </row>
    <row r="26" spans="2:13" x14ac:dyDescent="0.25">
      <c r="B26" s="34"/>
      <c r="C26" s="35"/>
      <c r="D26" s="35"/>
      <c r="E26" s="35"/>
      <c r="F26" s="35"/>
      <c r="G26" s="26"/>
      <c r="H26" s="28"/>
      <c r="I26" s="28"/>
      <c r="J26" s="28"/>
      <c r="K26" s="28"/>
      <c r="L26" s="28"/>
      <c r="M26" s="28"/>
    </row>
    <row r="27" spans="2:13" x14ac:dyDescent="0.25">
      <c r="B27" s="34"/>
      <c r="C27" s="35"/>
      <c r="D27" s="35"/>
      <c r="E27" s="35"/>
      <c r="F27" s="35"/>
      <c r="G27" s="26"/>
      <c r="H27" s="28"/>
      <c r="I27" s="28"/>
      <c r="J27" s="28"/>
      <c r="K27" s="28"/>
      <c r="L27" s="28"/>
      <c r="M27" s="28"/>
    </row>
    <row r="28" spans="2:13" x14ac:dyDescent="0.25">
      <c r="B28" s="44"/>
      <c r="C28" s="45"/>
      <c r="D28" s="45"/>
      <c r="E28" s="45"/>
      <c r="F28" s="45"/>
      <c r="G28" s="39"/>
      <c r="H28" s="28"/>
      <c r="I28" s="28"/>
      <c r="J28" s="28"/>
      <c r="K28" s="28"/>
      <c r="L28" s="28"/>
      <c r="M28" s="28"/>
    </row>
    <row r="30" spans="2:13" x14ac:dyDescent="0.25">
      <c r="B30" s="28" t="s">
        <v>46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 x14ac:dyDescent="0.25">
      <c r="B31" s="28" t="s">
        <v>47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</sheetData>
  <mergeCells count="10">
    <mergeCell ref="E6:G6"/>
    <mergeCell ref="E7:G7"/>
    <mergeCell ref="D8:G8"/>
    <mergeCell ref="D9:G9"/>
    <mergeCell ref="D2:E2"/>
    <mergeCell ref="F2:G2"/>
    <mergeCell ref="D3:E3"/>
    <mergeCell ref="F3:G3"/>
    <mergeCell ref="F4:G4"/>
    <mergeCell ref="F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99</vt:lpstr>
      <vt:lpstr>100</vt:lpstr>
      <vt:lpstr>101</vt:lpstr>
      <vt:lpstr>102</vt:lpstr>
      <vt:lpstr>104</vt:lpstr>
      <vt:lpstr>105</vt:lpstr>
      <vt:lpstr>106</vt:lpstr>
      <vt:lpstr>107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'99'!Área_de_impresión</vt:lpstr>
    </vt:vector>
  </TitlesOfParts>
  <Manager/>
  <Company>VR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Vanhoja Auli</dc:creator>
  <cp:keywords/>
  <dc:description/>
  <cp:lastModifiedBy>Usuario de Windows</cp:lastModifiedBy>
  <cp:revision/>
  <dcterms:created xsi:type="dcterms:W3CDTF">2016-09-19T11:10:50Z</dcterms:created>
  <dcterms:modified xsi:type="dcterms:W3CDTF">2017-12-13T19:00:40Z</dcterms:modified>
  <cp:category/>
  <cp:contentStatus/>
</cp:coreProperties>
</file>