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0. Personal Compu JEK\1. Taurus\15. FFCC\Para AFE Info Cateos\100. Sondeos\Año 2016\Block 2\0 Sounding Print\"/>
    </mc:Choice>
  </mc:AlternateContent>
  <bookViews>
    <workbookView xWindow="-810" yWindow="-45" windowWidth="15480" windowHeight="11040"/>
  </bookViews>
  <sheets>
    <sheet name="103" sheetId="3" r:id="rId1"/>
  </sheets>
  <calcPr calcId="171027"/>
</workbook>
</file>

<file path=xl/calcChain.xml><?xml version="1.0" encoding="utf-8"?>
<calcChain xmlns="http://schemas.openxmlformats.org/spreadsheetml/2006/main">
  <c r="J8" i="3" l="1"/>
  <c r="F19" i="3" l="1"/>
  <c r="E19" i="3"/>
  <c r="F18" i="3"/>
  <c r="E18" i="3"/>
  <c r="F17" i="3"/>
  <c r="E17" i="3"/>
  <c r="F16" i="3"/>
  <c r="E16" i="3"/>
  <c r="L15" i="3"/>
  <c r="F15" i="3"/>
  <c r="E15" i="3"/>
  <c r="K14" i="3"/>
  <c r="L16" i="3" s="1"/>
  <c r="K13" i="3"/>
  <c r="K12" i="3"/>
  <c r="K11" i="3"/>
  <c r="K10" i="3"/>
</calcChain>
</file>

<file path=xl/sharedStrings.xml><?xml version="1.0" encoding="utf-8"?>
<sst xmlns="http://schemas.openxmlformats.org/spreadsheetml/2006/main" count="53" uniqueCount="49">
  <si>
    <t>Client</t>
  </si>
  <si>
    <t>Job number</t>
  </si>
  <si>
    <t>Trackline</t>
  </si>
  <si>
    <t>Borehole number</t>
  </si>
  <si>
    <t>Phase 1_2</t>
  </si>
  <si>
    <t>25 de Agosto - Florida</t>
  </si>
  <si>
    <t>Comma is a desimaldot</t>
  </si>
  <si>
    <t xml:space="preserve">Investigation area, Trackline: </t>
  </si>
  <si>
    <t>JOB: Phase_Area</t>
  </si>
  <si>
    <t>Coordinate system</t>
  </si>
  <si>
    <t>X</t>
  </si>
  <si>
    <t>Y</t>
  </si>
  <si>
    <t>Z</t>
  </si>
  <si>
    <t xml:space="preserve">Track km </t>
  </si>
  <si>
    <t>x</t>
  </si>
  <si>
    <t>= Input the cell values</t>
  </si>
  <si>
    <t>1. Montevideo - 25 de Agosto</t>
  </si>
  <si>
    <t>Phase 1_1</t>
  </si>
  <si>
    <t>GPS - upm wgs84</t>
  </si>
  <si>
    <t>Excel counts yellow cells</t>
  </si>
  <si>
    <t>2. 25 de Agosto - Florida</t>
  </si>
  <si>
    <t>Height / level system</t>
  </si>
  <si>
    <t>Groundwater level</t>
  </si>
  <si>
    <t>Date of investigation</t>
  </si>
  <si>
    <t>Surveyor</t>
  </si>
  <si>
    <t>3. Florida  - Durazno</t>
  </si>
  <si>
    <t>Phase 1_3</t>
  </si>
  <si>
    <t>GPS</t>
  </si>
  <si>
    <t>AV/VR Track</t>
  </si>
  <si>
    <t>4. Durazno - Paso de los Toros</t>
  </si>
  <si>
    <t>Phase 1_4</t>
  </si>
  <si>
    <t>Sounding method</t>
  </si>
  <si>
    <t>Equipment, type</t>
  </si>
  <si>
    <t>Height of borehole</t>
  </si>
  <si>
    <t>SPT</t>
  </si>
  <si>
    <t>depth</t>
  </si>
  <si>
    <t>blows / 0,3 m</t>
  </si>
  <si>
    <t>height of blows</t>
  </si>
  <si>
    <t>Depth</t>
  </si>
  <si>
    <t>Blows/0,3 m</t>
  </si>
  <si>
    <t>Soil</t>
  </si>
  <si>
    <t>Or</t>
  </si>
  <si>
    <t>Height level</t>
  </si>
  <si>
    <t>ClSi</t>
  </si>
  <si>
    <t>Level of the end</t>
  </si>
  <si>
    <t>Height can be changed with a doubleclick of the right mouse button</t>
  </si>
  <si>
    <t>The height scale should be 1…2 m more than the depth of the sounding</t>
  </si>
  <si>
    <t>-</t>
  </si>
  <si>
    <t>80+400 +10m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</si>
</sst>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"/>
  </numFmts>
  <fonts count="11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4" fillId="0" borderId="0" xfId="0" applyFont="1" applyBorder="1"/>
    <xf numFmtId="0" fontId="3" fillId="0" borderId="9" xfId="0" applyFont="1" applyBorder="1"/>
    <xf numFmtId="0" fontId="3" fillId="0" borderId="0" xfId="0" applyFont="1" applyBorder="1"/>
    <xf numFmtId="0" fontId="4" fillId="0" borderId="9" xfId="0" applyFont="1" applyBorder="1"/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6" fillId="0" borderId="0" xfId="0" applyFont="1" applyAlignment="1">
      <alignment horizontal="right"/>
    </xf>
    <xf numFmtId="164" fontId="5" fillId="2" borderId="2" xfId="0" applyNumberFormat="1" applyFont="1" applyFill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9" fillId="2" borderId="4" xfId="0" applyFont="1" applyFill="1" applyBorder="1" applyAlignment="1">
      <alignment horizontal="right"/>
    </xf>
    <xf numFmtId="0" fontId="9" fillId="0" borderId="9" xfId="0" applyFont="1" applyBorder="1"/>
    <xf numFmtId="0" fontId="10" fillId="0" borderId="1" xfId="0" applyFont="1" applyBorder="1"/>
    <xf numFmtId="0" fontId="10" fillId="0" borderId="2" xfId="0" applyFont="1" applyBorder="1"/>
    <xf numFmtId="0" fontId="9" fillId="0" borderId="3" xfId="0" applyFont="1" applyBorder="1"/>
    <xf numFmtId="0" fontId="9" fillId="0" borderId="9" xfId="0" applyFont="1" applyBorder="1" applyAlignment="1">
      <alignment horizontal="center"/>
    </xf>
    <xf numFmtId="0" fontId="9" fillId="0" borderId="4" xfId="0" applyFont="1" applyBorder="1"/>
    <xf numFmtId="0" fontId="9" fillId="0" borderId="13" xfId="0" applyFont="1" applyBorder="1"/>
    <xf numFmtId="0" fontId="9" fillId="0" borderId="1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9" xfId="0" applyFont="1" applyBorder="1"/>
    <xf numFmtId="14" fontId="7" fillId="0" borderId="10" xfId="0" applyNumberFormat="1" applyFont="1" applyBorder="1" applyAlignment="1">
      <alignment horizontal="center"/>
    </xf>
    <xf numFmtId="0" fontId="1" fillId="0" borderId="0" xfId="0" applyFont="1"/>
    <xf numFmtId="0" fontId="1" fillId="0" borderId="0" xfId="0" quotePrefix="1" applyFont="1"/>
    <xf numFmtId="0" fontId="1" fillId="2" borderId="0" xfId="0" applyFont="1" applyFill="1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horizontal="right"/>
    </xf>
    <xf numFmtId="0" fontId="1" fillId="0" borderId="3" xfId="0" applyFont="1" applyBorder="1"/>
    <xf numFmtId="0" fontId="1" fillId="0" borderId="8" xfId="0" applyFont="1" applyBorder="1"/>
    <xf numFmtId="0" fontId="1" fillId="0" borderId="0" xfId="0" applyFont="1" applyBorder="1"/>
    <xf numFmtId="164" fontId="1" fillId="2" borderId="4" xfId="0" applyNumberFormat="1" applyFont="1" applyFill="1" applyBorder="1"/>
    <xf numFmtId="0" fontId="1" fillId="0" borderId="0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2" xfId="0" applyFont="1" applyBorder="1"/>
    <xf numFmtId="0" fontId="1" fillId="0" borderId="5" xfId="0" applyFont="1" applyBorder="1"/>
    <xf numFmtId="0" fontId="1" fillId="0" borderId="6" xfId="0" applyFont="1" applyBorder="1"/>
    <xf numFmtId="164" fontId="1" fillId="2" borderId="6" xfId="0" applyNumberFormat="1" applyFont="1" applyFill="1" applyBorder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164" fontId="1" fillId="2" borderId="11" xfId="0" applyNumberFormat="1" applyFont="1" applyFill="1" applyBorder="1"/>
    <xf numFmtId="164" fontId="1" fillId="0" borderId="6" xfId="0" applyNumberFormat="1" applyFont="1" applyBorder="1"/>
    <xf numFmtId="164" fontId="1" fillId="0" borderId="0" xfId="0" applyNumberFormat="1" applyFo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'103'!$J$10:$J$16</c:f>
              <c:numCache>
                <c:formatCode>General</c:formatCode>
                <c:ptCount val="7"/>
                <c:pt idx="0">
                  <c:v>7</c:v>
                </c:pt>
                <c:pt idx="1">
                  <c:v>15</c:v>
                </c:pt>
                <c:pt idx="2">
                  <c:v>13</c:v>
                </c:pt>
                <c:pt idx="3">
                  <c:v>20</c:v>
                </c:pt>
                <c:pt idx="4">
                  <c:v>26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'103'!$K$10:$K$16</c:f>
              <c:numCache>
                <c:formatCode>\+0.00</c:formatCode>
                <c:ptCount val="7"/>
                <c:pt idx="0">
                  <c:v>69.2</c:v>
                </c:pt>
                <c:pt idx="1">
                  <c:v>68.5</c:v>
                </c:pt>
                <c:pt idx="2">
                  <c:v>67.5</c:v>
                </c:pt>
                <c:pt idx="3">
                  <c:v>66.5</c:v>
                </c:pt>
                <c:pt idx="4">
                  <c:v>65.5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1B-47DD-9711-EE345893567A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'103'!$J$10:$J$16</c:f>
              <c:numCache>
                <c:formatCode>General</c:formatCode>
                <c:ptCount val="7"/>
                <c:pt idx="0">
                  <c:v>7</c:v>
                </c:pt>
                <c:pt idx="1">
                  <c:v>15</c:v>
                </c:pt>
                <c:pt idx="2">
                  <c:v>13</c:v>
                </c:pt>
                <c:pt idx="3">
                  <c:v>20</c:v>
                </c:pt>
                <c:pt idx="4">
                  <c:v>26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'103'!$L$10:$L$16</c:f>
              <c:numCache>
                <c:formatCode>General</c:formatCode>
                <c:ptCount val="7"/>
                <c:pt idx="5" formatCode="\+0.00">
                  <c:v>70</c:v>
                </c:pt>
                <c:pt idx="6" formatCode="\+0.00">
                  <c:v>65.5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1B-47DD-9711-EE3458935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796944"/>
        <c:axId val="288794592"/>
      </c:scatterChart>
      <c:valAx>
        <c:axId val="288796944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one"/>
        <c:crossAx val="288794592"/>
        <c:crosses val="autoZero"/>
        <c:crossBetween val="midCat"/>
      </c:valAx>
      <c:valAx>
        <c:axId val="288794592"/>
        <c:scaling>
          <c:orientation val="minMax"/>
          <c:max val="70"/>
          <c:min val="6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28879694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3" name="Kaavio 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topLeftCell="B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.09765625" style="1" bestFit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55" t="s">
        <v>2</v>
      </c>
      <c r="E2" s="56"/>
      <c r="F2" s="55" t="s">
        <v>3</v>
      </c>
      <c r="G2" s="56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52" t="s">
        <v>5</v>
      </c>
      <c r="E3" s="54"/>
      <c r="F3" s="52">
        <v>103</v>
      </c>
      <c r="G3" s="54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49" t="s">
        <v>13</v>
      </c>
      <c r="G4" s="51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556464</v>
      </c>
      <c r="D5" s="23">
        <v>6206625</v>
      </c>
      <c r="E5" s="23">
        <v>70</v>
      </c>
      <c r="F5" s="52" t="s">
        <v>48</v>
      </c>
      <c r="G5" s="54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49" t="s">
        <v>24</v>
      </c>
      <c r="F6" s="50"/>
      <c r="G6" s="51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47</v>
      </c>
      <c r="D7" s="27">
        <v>42650</v>
      </c>
      <c r="E7" s="52" t="s">
        <v>28</v>
      </c>
      <c r="F7" s="53"/>
      <c r="G7" s="54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49" t="s">
        <v>32</v>
      </c>
      <c r="E8" s="50"/>
      <c r="F8" s="50"/>
      <c r="G8" s="51"/>
      <c r="H8" s="28"/>
      <c r="I8" s="31" t="s">
        <v>33</v>
      </c>
      <c r="J8" s="9">
        <f>+E5</f>
        <v>70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52"/>
      <c r="E9" s="53"/>
      <c r="F9" s="53"/>
      <c r="G9" s="54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0.8</v>
      </c>
      <c r="J10" s="7">
        <v>7</v>
      </c>
      <c r="K10" s="36">
        <f>+$J$8-I10</f>
        <v>69.2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15</v>
      </c>
      <c r="K11" s="36">
        <f t="shared" ref="K11:K14" si="0">+$J$8-I11</f>
        <v>68.5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13</v>
      </c>
      <c r="K12" s="36">
        <f t="shared" si="0"/>
        <v>67.5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20</v>
      </c>
      <c r="K13" s="36">
        <f t="shared" si="0"/>
        <v>66.5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26</v>
      </c>
      <c r="K14" s="36">
        <f t="shared" si="0"/>
        <v>65.5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0.8</v>
      </c>
      <c r="F15" s="12">
        <f>+J10</f>
        <v>7</v>
      </c>
      <c r="G15" s="13" t="s">
        <v>41</v>
      </c>
      <c r="H15" s="28"/>
      <c r="I15" s="28"/>
      <c r="J15" s="40">
        <v>0</v>
      </c>
      <c r="K15" s="41"/>
      <c r="L15" s="42">
        <f>+J8</f>
        <v>70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15</v>
      </c>
      <c r="G16" s="13" t="s">
        <v>43</v>
      </c>
      <c r="H16" s="28"/>
      <c r="I16" s="28"/>
      <c r="J16" s="44">
        <v>0</v>
      </c>
      <c r="K16" s="45"/>
      <c r="L16" s="46">
        <f>+K14</f>
        <v>65.5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13</v>
      </c>
      <c r="G17" s="13" t="s">
        <v>43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20</v>
      </c>
      <c r="G18" s="13" t="s">
        <v>43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26</v>
      </c>
      <c r="G19" s="13" t="s">
        <v>43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45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46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103</vt:lpstr>
    </vt:vector>
  </TitlesOfParts>
  <Manager/>
  <Company>VR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Vanhoja Auli</dc:creator>
  <cp:keywords/>
  <dc:description/>
  <cp:lastModifiedBy>Usuario de Windows</cp:lastModifiedBy>
  <cp:revision/>
  <dcterms:created xsi:type="dcterms:W3CDTF">2016-09-19T11:10:50Z</dcterms:created>
  <dcterms:modified xsi:type="dcterms:W3CDTF">2017-12-13T19:01:49Z</dcterms:modified>
  <cp:category/>
  <cp:contentStatus/>
</cp:coreProperties>
</file>