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6645" tabRatio="641"/>
  </bookViews>
  <sheets>
    <sheet name="INCISOS 2017" sheetId="1" r:id="rId1"/>
    <sheet name="TRANS" sheetId="7" r:id="rId2"/>
  </sheets>
  <definedNames>
    <definedName name="_xlnm._FilterDatabase" localSheetId="0" hidden="1">'INCISOS 2017'!$A$6:$BO$88</definedName>
    <definedName name="_xlnm.Print_Titles" localSheetId="0">'INCISOS 2017'!$2:$6</definedName>
  </definedNames>
  <calcPr calcId="191029" fullCalcOnLoad="1" iterateDelta="1E-4"/>
</workbook>
</file>

<file path=xl/calcChain.xml><?xml version="1.0" encoding="utf-8"?>
<calcChain xmlns="http://schemas.openxmlformats.org/spreadsheetml/2006/main">
  <c r="BS88" i="1" l="1"/>
  <c r="BR88" i="1"/>
  <c r="BQ88" i="1"/>
  <c r="BS87" i="1"/>
  <c r="BR87" i="1"/>
  <c r="BQ87" i="1"/>
  <c r="BS86" i="1"/>
  <c r="BR86" i="1"/>
  <c r="BQ86" i="1"/>
  <c r="BS85" i="1"/>
  <c r="BR85" i="1"/>
  <c r="BQ85" i="1"/>
  <c r="BS84" i="1"/>
  <c r="BR84" i="1"/>
  <c r="BQ84" i="1"/>
  <c r="BS83" i="1"/>
  <c r="BR83" i="1"/>
  <c r="BQ83" i="1"/>
  <c r="BS82" i="1"/>
  <c r="BR82" i="1"/>
  <c r="BQ82" i="1"/>
  <c r="BS81" i="1"/>
  <c r="BR81" i="1"/>
  <c r="BQ81" i="1"/>
  <c r="BS80" i="1"/>
  <c r="BR80" i="1"/>
  <c r="BQ80" i="1"/>
  <c r="BS79" i="1"/>
  <c r="BR79" i="1"/>
  <c r="BQ79" i="1"/>
  <c r="BS78" i="1"/>
  <c r="BR78" i="1"/>
  <c r="BQ78" i="1"/>
  <c r="BS77" i="1"/>
  <c r="BR77" i="1"/>
  <c r="BQ77" i="1"/>
  <c r="BS76" i="1"/>
  <c r="BR76" i="1"/>
  <c r="BQ76" i="1"/>
  <c r="BS75" i="1"/>
  <c r="BR75" i="1"/>
  <c r="BQ75" i="1"/>
  <c r="BS74" i="1"/>
  <c r="BR74" i="1"/>
  <c r="BQ74" i="1"/>
  <c r="BS73" i="1"/>
  <c r="BR73" i="1"/>
  <c r="BQ73" i="1"/>
  <c r="BS72" i="1"/>
  <c r="BR72" i="1"/>
  <c r="BQ72" i="1"/>
  <c r="BS71" i="1"/>
  <c r="BR71" i="1"/>
  <c r="BQ71" i="1"/>
  <c r="BS70" i="1"/>
  <c r="BR70" i="1"/>
  <c r="BQ70" i="1"/>
  <c r="BS69" i="1"/>
  <c r="BR69" i="1"/>
  <c r="BQ69" i="1"/>
  <c r="BS68" i="1"/>
  <c r="BR68" i="1"/>
  <c r="BQ68" i="1"/>
  <c r="BS67" i="1"/>
  <c r="BR67" i="1"/>
  <c r="BQ67" i="1"/>
  <c r="BS66" i="1"/>
  <c r="BR66" i="1"/>
  <c r="BQ66" i="1"/>
  <c r="BS65" i="1"/>
  <c r="BR65" i="1"/>
  <c r="BQ65" i="1"/>
  <c r="BS64" i="1"/>
  <c r="BR64" i="1"/>
  <c r="BQ64" i="1"/>
  <c r="BS63" i="1"/>
  <c r="BR63" i="1"/>
  <c r="BQ63" i="1"/>
  <c r="BS62" i="1"/>
  <c r="BR62" i="1"/>
  <c r="BQ62" i="1"/>
  <c r="BS61" i="1"/>
  <c r="BR61" i="1"/>
  <c r="BQ61" i="1"/>
  <c r="BS60" i="1"/>
  <c r="BR60" i="1"/>
  <c r="BQ60" i="1"/>
  <c r="BS59" i="1"/>
  <c r="BR59" i="1"/>
  <c r="BQ59" i="1"/>
  <c r="BS58" i="1"/>
  <c r="BR58" i="1"/>
  <c r="BQ58" i="1"/>
  <c r="BS57" i="1"/>
  <c r="BR57" i="1"/>
  <c r="BQ57" i="1"/>
  <c r="BS56" i="1"/>
  <c r="BR56" i="1"/>
  <c r="BQ56" i="1"/>
  <c r="BS55" i="1"/>
  <c r="BR55" i="1"/>
  <c r="BQ55" i="1"/>
  <c r="BS54" i="1"/>
  <c r="BR54" i="1"/>
  <c r="BQ54" i="1"/>
  <c r="BS53" i="1"/>
  <c r="BR53" i="1"/>
  <c r="BQ53" i="1"/>
  <c r="BS52" i="1"/>
  <c r="BR52" i="1"/>
  <c r="BQ52" i="1"/>
  <c r="BS51" i="1"/>
  <c r="BR51" i="1"/>
  <c r="BQ51" i="1"/>
  <c r="BS50" i="1"/>
  <c r="BR50" i="1"/>
  <c r="BQ50" i="1"/>
  <c r="BS49" i="1"/>
  <c r="BR49" i="1"/>
  <c r="BQ49" i="1"/>
  <c r="BS48" i="1"/>
  <c r="BR48" i="1"/>
  <c r="BQ48" i="1"/>
  <c r="BS47" i="1"/>
  <c r="BR47" i="1"/>
  <c r="BQ47" i="1"/>
  <c r="BS46" i="1"/>
  <c r="BR46" i="1"/>
  <c r="BQ46" i="1"/>
  <c r="BS45" i="1"/>
  <c r="BR45" i="1"/>
  <c r="BQ45" i="1"/>
  <c r="BS44" i="1"/>
  <c r="BR44" i="1"/>
  <c r="BQ44" i="1"/>
  <c r="BS43" i="1"/>
  <c r="BR43" i="1"/>
  <c r="BQ43" i="1"/>
  <c r="BS42" i="1"/>
  <c r="BR42" i="1"/>
  <c r="BQ42" i="1"/>
  <c r="BS41" i="1"/>
  <c r="BR41" i="1"/>
  <c r="BQ41" i="1"/>
  <c r="BS40" i="1"/>
  <c r="BR40" i="1"/>
  <c r="BQ40" i="1"/>
  <c r="BS39" i="1"/>
  <c r="BR39" i="1"/>
  <c r="BQ39" i="1"/>
  <c r="BS38" i="1"/>
  <c r="BR38" i="1"/>
  <c r="BQ38" i="1"/>
  <c r="BS37" i="1"/>
  <c r="BR37" i="1"/>
  <c r="BQ37" i="1"/>
  <c r="BS36" i="1"/>
  <c r="BR36" i="1"/>
  <c r="BQ36" i="1"/>
  <c r="BS35" i="1"/>
  <c r="BR35" i="1"/>
  <c r="BQ35" i="1"/>
  <c r="BS34" i="1"/>
  <c r="BR34" i="1"/>
  <c r="BQ34" i="1"/>
  <c r="BS33" i="1"/>
  <c r="BR33" i="1"/>
  <c r="BQ33" i="1"/>
  <c r="BS32" i="1"/>
  <c r="BR32" i="1"/>
  <c r="BQ32" i="1"/>
  <c r="BS31" i="1"/>
  <c r="BR31" i="1"/>
  <c r="BQ31" i="1"/>
  <c r="BS30" i="1"/>
  <c r="BR30" i="1"/>
  <c r="BQ30" i="1"/>
  <c r="BS29" i="1"/>
  <c r="BR29" i="1"/>
  <c r="BQ29" i="1"/>
  <c r="BS28" i="1"/>
  <c r="BR28" i="1"/>
  <c r="BQ28" i="1"/>
  <c r="BS27" i="1"/>
  <c r="BR27" i="1"/>
  <c r="BQ27" i="1"/>
  <c r="BS26" i="1"/>
  <c r="BR26" i="1"/>
  <c r="BQ26" i="1"/>
  <c r="BS25" i="1"/>
  <c r="BR25" i="1"/>
  <c r="BQ25" i="1"/>
  <c r="BS24" i="1"/>
  <c r="BR24" i="1"/>
  <c r="BQ24" i="1"/>
  <c r="BS23" i="1"/>
  <c r="BR23" i="1"/>
  <c r="BQ23" i="1"/>
  <c r="BS22" i="1"/>
  <c r="BR22" i="1"/>
  <c r="BQ22" i="1"/>
  <c r="BS21" i="1"/>
  <c r="BR21" i="1"/>
  <c r="BQ21" i="1"/>
  <c r="BS20" i="1"/>
  <c r="BR20" i="1"/>
  <c r="BQ20" i="1"/>
  <c r="BS19" i="1"/>
  <c r="BR19" i="1"/>
  <c r="BQ19" i="1"/>
  <c r="BS18" i="1"/>
  <c r="BR18" i="1"/>
  <c r="BQ18" i="1"/>
  <c r="BS17" i="1"/>
  <c r="BR17" i="1"/>
  <c r="BQ17" i="1"/>
  <c r="BS16" i="1"/>
  <c r="BR16" i="1"/>
  <c r="BQ16" i="1"/>
  <c r="BS15" i="1"/>
  <c r="BR15" i="1"/>
  <c r="BQ15" i="1"/>
  <c r="BS14" i="1"/>
  <c r="BR14" i="1"/>
  <c r="BQ14" i="1"/>
  <c r="BS13" i="1"/>
  <c r="BR13" i="1"/>
  <c r="BQ13" i="1"/>
  <c r="BS12" i="1"/>
  <c r="BR12" i="1"/>
  <c r="BQ12" i="1"/>
  <c r="BS11" i="1"/>
  <c r="BR11" i="1"/>
  <c r="BQ11" i="1"/>
  <c r="BS10" i="1"/>
  <c r="BR10" i="1"/>
  <c r="BQ10" i="1"/>
  <c r="BS9" i="1"/>
  <c r="BR9" i="1"/>
  <c r="BQ9" i="1"/>
  <c r="BS8" i="1"/>
  <c r="BR8" i="1"/>
  <c r="BQ8" i="1"/>
  <c r="BS7" i="1"/>
  <c r="BR7" i="1"/>
  <c r="BQ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7" i="1"/>
  <c r="AL88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E88" i="1"/>
  <c r="BP88" i="1"/>
  <c r="O11" i="7"/>
  <c r="P11" i="7"/>
  <c r="Q11" i="7"/>
  <c r="R11" i="7"/>
  <c r="S11" i="7"/>
  <c r="T11" i="7"/>
  <c r="U11" i="7"/>
  <c r="V11" i="7"/>
  <c r="N11" i="7"/>
  <c r="C11" i="7"/>
  <c r="D11" i="7"/>
  <c r="E11" i="7"/>
  <c r="F11" i="7"/>
  <c r="G11" i="7"/>
  <c r="H11" i="7"/>
  <c r="I11" i="7"/>
  <c r="J11" i="7"/>
  <c r="K11" i="7"/>
  <c r="L11" i="7"/>
  <c r="B11" i="7"/>
  <c r="W7" i="7"/>
  <c r="M7" i="7"/>
  <c r="X7" i="7"/>
  <c r="W6" i="7"/>
  <c r="X6" i="7"/>
  <c r="M6" i="7"/>
  <c r="X5" i="7"/>
  <c r="W5" i="7"/>
  <c r="M5" i="7"/>
  <c r="W4" i="7"/>
  <c r="X4" i="7"/>
  <c r="M4" i="7"/>
  <c r="M2" i="7"/>
  <c r="W3" i="7"/>
  <c r="M3" i="7"/>
  <c r="X3" i="7"/>
  <c r="W2" i="7"/>
  <c r="X2" i="7"/>
  <c r="M8" i="7"/>
  <c r="M9" i="7"/>
  <c r="X9" i="7"/>
  <c r="W9" i="7"/>
  <c r="W8" i="7"/>
  <c r="X8" i="7"/>
  <c r="W10" i="7"/>
  <c r="M10" i="7"/>
  <c r="X10" i="7"/>
</calcChain>
</file>

<file path=xl/sharedStrings.xml><?xml version="1.0" encoding="utf-8"?>
<sst xmlns="http://schemas.openxmlformats.org/spreadsheetml/2006/main" count="281" uniqueCount="174">
  <si>
    <t>01</t>
  </si>
  <si>
    <t xml:space="preserve">Poder Legislativo </t>
  </si>
  <si>
    <t>02</t>
  </si>
  <si>
    <t>Presidencia de la República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</si>
  <si>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</si>
  <si>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</si>
  <si>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</si>
  <si>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</si>
  <si>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</si>
  <si>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</si>
  <si>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</si>
  <si>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</si>
  <si>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</si>
  <si>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</si>
  <si>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</si>
  <si>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</si>
  <si>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</si>
  <si>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Poder Judicial</t>
  </si>
  <si>
    <t>17</t>
  </si>
  <si>
    <t>18</t>
  </si>
  <si>
    <t>19</t>
  </si>
  <si>
    <t>25</t>
  </si>
  <si>
    <t>26</t>
  </si>
  <si>
    <t>27</t>
  </si>
  <si>
    <t>28</t>
  </si>
  <si>
    <t>Banco de Previsión Social</t>
  </si>
  <si>
    <t>Adm. Servicios de Salud del Estado</t>
  </si>
  <si>
    <t>Banco Central del Uruguay</t>
  </si>
  <si>
    <t>51</t>
  </si>
  <si>
    <t>52</t>
  </si>
  <si>
    <t>Banco Hipotecario del Uruguay</t>
  </si>
  <si>
    <t>53</t>
  </si>
  <si>
    <t>Banco de Seguros del Estado</t>
  </si>
  <si>
    <t>60</t>
  </si>
  <si>
    <t>61</t>
  </si>
  <si>
    <t>62</t>
  </si>
  <si>
    <t>64</t>
  </si>
  <si>
    <t>Administración Nacional de Puertos</t>
  </si>
  <si>
    <t>65</t>
  </si>
  <si>
    <t>66</t>
  </si>
  <si>
    <t>Adm. Nacional de Correos</t>
  </si>
  <si>
    <t>Agencia Nacional de Vivienda</t>
  </si>
  <si>
    <t>70</t>
  </si>
  <si>
    <t>Instituto Nacional de Colonización</t>
  </si>
  <si>
    <t>N°</t>
  </si>
  <si>
    <t>INCISO</t>
  </si>
  <si>
    <t>FUNCIONARIOS PÚBLICOS</t>
  </si>
  <si>
    <t>TOTAL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</si>
  <si>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</si>
  <si>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</si>
  <si>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</si>
  <si>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</si>
  <si>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</si>
  <si>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</si>
  <si>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</si>
  <si>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</si>
  <si>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</si>
  <si>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</si>
  <si>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</si>
  <si>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Junta Departamental de Río Negro</t>
  </si>
  <si>
    <t>91</t>
  </si>
  <si>
    <t>92</t>
  </si>
  <si>
    <t>93</t>
  </si>
  <si>
    <t>94</t>
  </si>
  <si>
    <t>95</t>
  </si>
  <si>
    <t>96</t>
  </si>
  <si>
    <t>97</t>
  </si>
  <si>
    <t>98</t>
  </si>
  <si>
    <t>Ministerio de Defensa Nacional</t>
  </si>
  <si>
    <t>Ministerio del Interior</t>
  </si>
  <si>
    <t>Tribunal de Cuentas</t>
  </si>
  <si>
    <t>Corte Electoral</t>
  </si>
  <si>
    <t>Junta Departamental de Artigas</t>
  </si>
  <si>
    <t>Junta Departamental de Colonia</t>
  </si>
  <si>
    <t>Junta Departamental de Flores</t>
  </si>
  <si>
    <t>Junta Departamental de Florida</t>
  </si>
  <si>
    <t>Junta Departamental de Lavalleja</t>
  </si>
  <si>
    <t>Junta Departamental de Maldonado</t>
  </si>
  <si>
    <t>Junta Departamental de Paysandú</t>
  </si>
  <si>
    <t>Junta Departamental de Salto</t>
  </si>
  <si>
    <t>Junta Departamental de San José</t>
  </si>
  <si>
    <t>Junta Departamental de Soriano</t>
  </si>
  <si>
    <t>Junta Departamental de Tacuarembó</t>
  </si>
  <si>
    <t>Junta Departamental de Treinta y Tres</t>
  </si>
  <si>
    <t>Junta Departamental de Montevideo</t>
  </si>
  <si>
    <t>H</t>
  </si>
  <si>
    <t>M</t>
  </si>
  <si>
    <t>Min. de Economía y Finanzas</t>
  </si>
  <si>
    <t>Min. de Relaciones Exteriores</t>
  </si>
  <si>
    <t>Min. de Ganadería, Agric. y Pesca</t>
  </si>
  <si>
    <t>Min. de Industria, Energía y Minería</t>
  </si>
  <si>
    <t>Min. de Turismo y Deporte</t>
  </si>
  <si>
    <t>Min. de Transporte y Obras Públicas</t>
  </si>
  <si>
    <t>Min. de Educación y Cultura</t>
  </si>
  <si>
    <t>Min. de Salud Pública</t>
  </si>
  <si>
    <t>Min. de Trabajo y Seguridad Social</t>
  </si>
  <si>
    <t>Min. de Vivienda, Ord. Terr. y M. A.</t>
  </si>
  <si>
    <t>Min. de Desarrollo Social</t>
  </si>
  <si>
    <t>Tribunal de lo Contencioso Adm.</t>
  </si>
  <si>
    <t>Adm. Nal. de Educación Pública</t>
  </si>
  <si>
    <t>Inst. del Niño y  Ad. del Uruguay</t>
  </si>
  <si>
    <t>Adm. Nal. de Comb. Alc. y Portland</t>
  </si>
  <si>
    <t>Adm. Nal. de Usinas y Tr. Eléctricas</t>
  </si>
  <si>
    <t>Adm. de Ferrocarriles del Estado</t>
  </si>
  <si>
    <t>Adm. Nal. de Telecomunicaciones</t>
  </si>
  <si>
    <t>Adm. de las Obras Sanit. del Estado</t>
  </si>
  <si>
    <t>Cuadro N° 3</t>
  </si>
  <si>
    <t>Junta Departamental de Rocha</t>
  </si>
  <si>
    <t>Junta Departamental de Cerro Largo</t>
  </si>
  <si>
    <t>Junta Departamental de Canelones</t>
  </si>
  <si>
    <t>Bco. de la Rep. Oriental del Uruguay</t>
  </si>
  <si>
    <t>Universidad de la República</t>
  </si>
  <si>
    <t>Junta Departamental de Durazno</t>
  </si>
  <si>
    <t>Junta Departamental de Rivera</t>
  </si>
  <si>
    <t>Congreso de Intendentes</t>
  </si>
  <si>
    <t>Presupuestados</t>
  </si>
  <si>
    <t>Contratos Permanentes</t>
  </si>
  <si>
    <t>Efectivos</t>
  </si>
  <si>
    <t>Zafrales y Eventuales</t>
  </si>
  <si>
    <t>Docente efectivo</t>
  </si>
  <si>
    <t>Docente interino</t>
  </si>
  <si>
    <t>Docente suplente</t>
  </si>
  <si>
    <t>Otros</t>
  </si>
  <si>
    <t>Becarios</t>
  </si>
  <si>
    <t>Pasantes</t>
  </si>
  <si>
    <t>Arrendamientos de Obra</t>
  </si>
  <si>
    <t>Arr. de Obra con Org. Internac.</t>
  </si>
  <si>
    <t>Arrendamientos de Servicio</t>
  </si>
  <si>
    <t>Arr. de Servicio con Org. Internac.</t>
  </si>
  <si>
    <t>Contr. a Término Ley 17.556</t>
  </si>
  <si>
    <t>Intendencia de Artigas</t>
  </si>
  <si>
    <t>Intendencia de Canelones</t>
  </si>
  <si>
    <t>Intendencia de Cerro Largo</t>
  </si>
  <si>
    <t>Intendencia de Colonia</t>
  </si>
  <si>
    <t>Intendencia de Durazno</t>
  </si>
  <si>
    <t>Intendencia de Flores</t>
  </si>
  <si>
    <t>Intendencia de Florida</t>
  </si>
  <si>
    <t>Intendencia de Lavalleja</t>
  </si>
  <si>
    <t>Intendencia de Maldonado</t>
  </si>
  <si>
    <t xml:space="preserve">Intendencia de Paysandú </t>
  </si>
  <si>
    <t>Intendencia de Río Negro</t>
  </si>
  <si>
    <t>Intendencia de Rivera</t>
  </si>
  <si>
    <t>Intendencia de Rocha</t>
  </si>
  <si>
    <t>Intendencia de Salto</t>
  </si>
  <si>
    <t>Intendencia de San José</t>
  </si>
  <si>
    <t>Intendencia de Soriano</t>
  </si>
  <si>
    <t>Intendencia de Tacuarembó</t>
  </si>
  <si>
    <t>Intendencia de Treinta y Tres</t>
  </si>
  <si>
    <t>Intendencia de Montevideo</t>
  </si>
  <si>
    <t>Provisoriatos</t>
  </si>
  <si>
    <t>Contrato Laboral Derecho Privado</t>
  </si>
  <si>
    <t>Cont. Policial/Militar Subalt.</t>
  </si>
  <si>
    <t>Universidad Tecnológica del Uruguay</t>
  </si>
  <si>
    <t>Instituto Uruguayo de Meteorología (INUMET)</t>
  </si>
  <si>
    <t>Fiscalía General de la Nación</t>
  </si>
  <si>
    <t>Junta de Transparencia y Ética Pública</t>
  </si>
  <si>
    <t>TRANS</t>
  </si>
  <si>
    <t>Inst. Nal. de Inclusión Social Adolescente</t>
  </si>
  <si>
    <t>ORGANISMO</t>
  </si>
  <si>
    <t>TOTAL NFP</t>
  </si>
  <si>
    <t>TOTAL FP</t>
  </si>
  <si>
    <t>TOTAL GRAL</t>
  </si>
  <si>
    <t>Contratos de Trabajo</t>
  </si>
  <si>
    <t>(15) Min. de Desarrollo Social</t>
  </si>
  <si>
    <t>(25) Adm. Nal. de Educación Pública</t>
  </si>
  <si>
    <t>Contrato de Trabajo</t>
  </si>
  <si>
    <t>(53) Banco de Seguros del Estado</t>
  </si>
  <si>
    <t>(80) I. de Artigas</t>
  </si>
  <si>
    <t>(89) I. de Paysandú</t>
  </si>
  <si>
    <t>(82)  I. de Cerro Largo</t>
  </si>
  <si>
    <t>(97) I. de Treinta y Tres</t>
  </si>
  <si>
    <t>(84) I. de Durazno</t>
  </si>
  <si>
    <t>INFORMACIÓN DE GÉNERO POR INCISO AL 31/12/2018</t>
  </si>
  <si>
    <t>TOTAL FUNCIONARIOS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</si>
</sst>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14"/>
      <name val="Arial Narrow"/>
      <family val="2"/>
    </font>
    <font>
      <b/>
      <sz val="8"/>
      <name val="Courier New"/>
      <family val="3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 applyBorder="1" applyAlignment="1"/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" fontId="1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0" fillId="0" borderId="0" xfId="0" applyFill="1"/>
    <xf numFmtId="1" fontId="1" fillId="3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9" fillId="4" borderId="1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5" borderId="11" xfId="0" applyFill="1" applyBorder="1"/>
    <xf numFmtId="0" fontId="0" fillId="4" borderId="11" xfId="0" applyFill="1" applyBorder="1"/>
    <xf numFmtId="0" fontId="0" fillId="0" borderId="11" xfId="0" applyBorder="1"/>
    <xf numFmtId="0" fontId="0" fillId="0" borderId="11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9" fillId="4" borderId="11" xfId="0" applyFont="1" applyFill="1" applyBorder="1"/>
    <xf numFmtId="0" fontId="14" fillId="0" borderId="11" xfId="0" applyFont="1" applyBorder="1" applyAlignment="1"/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9" fillId="4" borderId="12" xfId="0" applyFont="1" applyFill="1" applyBorder="1"/>
    <xf numFmtId="0" fontId="0" fillId="4" borderId="12" xfId="0" applyFill="1" applyBorder="1"/>
    <xf numFmtId="0" fontId="0" fillId="5" borderId="12" xfId="0" applyFill="1" applyBorder="1"/>
    <xf numFmtId="0" fontId="3" fillId="4" borderId="13" xfId="0" applyFont="1" applyFill="1" applyBorder="1"/>
    <xf numFmtId="0" fontId="3" fillId="5" borderId="13" xfId="0" applyFont="1" applyFill="1" applyBorder="1"/>
    <xf numFmtId="0" fontId="7" fillId="0" borderId="0" xfId="0" applyFont="1" applyBorder="1" applyAlignment="1">
      <alignment horizontal="center"/>
    </xf>
    <xf numFmtId="0" fontId="9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center"/>
    </xf>
    <xf numFmtId="3" fontId="6" fillId="3" borderId="2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Estilo de tabla 1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88"/>
  <sheetViews>
    <sheetView tabSelected="1" zoomScaleNormal="100" zoomScaleSheetLayoutView="100" workbookViewId="0">
      <pane xSplit="2" ySplit="6" topLeftCell="C7" activePane="bottomRight" state="frozen"/>
      <selection activeCell="S25" sqref="S25:T25"/>
      <selection pane="topRight" activeCell="S25" sqref="S25:T25"/>
      <selection pane="bottomLeft" activeCell="S25" sqref="S25:T25"/>
      <selection pane="bottomRight" activeCell="F3" sqref="F3"/>
    </sheetView>
  </sheetViews>
  <sheetFormatPr baseColWidth="10" defaultRowHeight="12.75" x14ac:dyDescent="0.2"/>
  <cols>
    <col min="1" max="1" width="3.28515625" style="2" customWidth="1"/>
    <col min="2" max="2" width="30.5703125" style="2" bestFit="1" customWidth="1"/>
    <col min="3" max="20" width="8" style="1" customWidth="1"/>
    <col min="21" max="35" width="8" customWidth="1"/>
    <col min="36" max="36" width="8.28515625" customWidth="1"/>
    <col min="37" max="37" width="8" bestFit="1" customWidth="1"/>
    <col min="38" max="38" width="8" customWidth="1"/>
    <col min="39" max="39" width="7" customWidth="1"/>
    <col min="40" max="41" width="8.42578125" customWidth="1"/>
    <col min="42" max="56" width="7" customWidth="1"/>
    <col min="57" max="63" width="6.140625" customWidth="1"/>
    <col min="64" max="64" width="6.7109375" bestFit="1" customWidth="1"/>
    <col min="65" max="65" width="6.7109375" customWidth="1"/>
    <col min="66" max="66" width="7.7109375" customWidth="1"/>
    <col min="67" max="68" width="6.140625" customWidth="1"/>
    <col min="69" max="16384" width="11.42578125" style="8"/>
  </cols>
  <sheetData>
    <row r="1" spans="1:71" ht="19.5" customHeight="1" x14ac:dyDescent="0.25">
      <c r="A1" s="65" t="s">
        <v>106</v>
      </c>
      <c r="B1" s="66"/>
    </row>
    <row r="2" spans="1:71" ht="18" x14ac:dyDescent="0.25">
      <c r="A2" s="67" t="s">
        <v>172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47"/>
    </row>
    <row r="3" spans="1:71" ht="12.75" customHeight="1" x14ac:dyDescent="0.2">
      <c r="B3"/>
      <c r="C3"/>
      <c r="D3"/>
      <c r="E3"/>
    </row>
    <row r="4" spans="1:71" ht="13.5" x14ac:dyDescent="0.25">
      <c r="A4" s="63" t="s">
        <v>44</v>
      </c>
      <c r="B4" s="63" t="s">
        <v>45</v>
      </c>
      <c r="C4" s="76" t="s">
        <v>46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68" t="s">
        <v>173</v>
      </c>
      <c r="BR4" s="68"/>
      <c r="BS4" s="68"/>
    </row>
    <row r="5" spans="1:71" s="10" customFormat="1" ht="19.5" customHeight="1" x14ac:dyDescent="0.2">
      <c r="A5" s="64"/>
      <c r="B5" s="64"/>
      <c r="C5" s="69" t="s">
        <v>115</v>
      </c>
      <c r="D5" s="70"/>
      <c r="E5" s="71"/>
      <c r="F5" s="72" t="s">
        <v>149</v>
      </c>
      <c r="G5" s="70"/>
      <c r="H5" s="71"/>
      <c r="I5" s="72" t="s">
        <v>116</v>
      </c>
      <c r="J5" s="70"/>
      <c r="K5" s="71"/>
      <c r="L5" s="72" t="s">
        <v>117</v>
      </c>
      <c r="M5" s="70"/>
      <c r="N5" s="71"/>
      <c r="O5" s="72" t="s">
        <v>151</v>
      </c>
      <c r="P5" s="70"/>
      <c r="Q5" s="71"/>
      <c r="R5" s="72" t="s">
        <v>162</v>
      </c>
      <c r="S5" s="70"/>
      <c r="T5" s="71"/>
      <c r="U5" s="72" t="s">
        <v>118</v>
      </c>
      <c r="V5" s="70"/>
      <c r="W5" s="71"/>
      <c r="X5" s="72" t="s">
        <v>119</v>
      </c>
      <c r="Y5" s="70"/>
      <c r="Z5" s="71"/>
      <c r="AA5" s="72" t="s">
        <v>120</v>
      </c>
      <c r="AB5" s="70"/>
      <c r="AC5" s="71"/>
      <c r="AD5" s="72" t="s">
        <v>121</v>
      </c>
      <c r="AE5" s="70"/>
      <c r="AF5" s="71"/>
      <c r="AG5" s="72" t="s">
        <v>122</v>
      </c>
      <c r="AH5" s="70"/>
      <c r="AI5" s="73"/>
      <c r="AJ5" s="69" t="s">
        <v>47</v>
      </c>
      <c r="AK5" s="70"/>
      <c r="AL5" s="73"/>
      <c r="AM5" s="69" t="s">
        <v>150</v>
      </c>
      <c r="AN5" s="70"/>
      <c r="AO5" s="73"/>
      <c r="AP5" s="69" t="s">
        <v>123</v>
      </c>
      <c r="AQ5" s="70"/>
      <c r="AR5" s="71"/>
      <c r="AS5" s="72" t="s">
        <v>124</v>
      </c>
      <c r="AT5" s="70"/>
      <c r="AU5" s="71"/>
      <c r="AV5" s="72" t="s">
        <v>125</v>
      </c>
      <c r="AW5" s="70"/>
      <c r="AX5" s="71"/>
      <c r="AY5" s="72" t="s">
        <v>126</v>
      </c>
      <c r="AZ5" s="70"/>
      <c r="BA5" s="71"/>
      <c r="BB5" s="72" t="s">
        <v>127</v>
      </c>
      <c r="BC5" s="70"/>
      <c r="BD5" s="71"/>
      <c r="BE5" s="72" t="s">
        <v>128</v>
      </c>
      <c r="BF5" s="70"/>
      <c r="BG5" s="71"/>
      <c r="BH5" s="72" t="s">
        <v>129</v>
      </c>
      <c r="BI5" s="70"/>
      <c r="BJ5" s="71"/>
      <c r="BK5" s="72" t="s">
        <v>122</v>
      </c>
      <c r="BL5" s="70"/>
      <c r="BM5" s="73"/>
      <c r="BN5" s="69" t="s">
        <v>47</v>
      </c>
      <c r="BO5" s="70"/>
      <c r="BP5" s="73"/>
      <c r="BQ5" s="68"/>
      <c r="BR5" s="68"/>
      <c r="BS5" s="68"/>
    </row>
    <row r="6" spans="1:71" s="10" customFormat="1" ht="9.75" customHeight="1" x14ac:dyDescent="0.2">
      <c r="A6" s="64"/>
      <c r="B6" s="64"/>
      <c r="C6" s="11" t="s">
        <v>85</v>
      </c>
      <c r="D6" s="12" t="s">
        <v>86</v>
      </c>
      <c r="E6" s="12" t="s">
        <v>156</v>
      </c>
      <c r="F6" s="12" t="s">
        <v>85</v>
      </c>
      <c r="G6" s="12" t="s">
        <v>86</v>
      </c>
      <c r="H6" s="12" t="s">
        <v>156</v>
      </c>
      <c r="I6" s="12" t="s">
        <v>85</v>
      </c>
      <c r="J6" s="12" t="s">
        <v>86</v>
      </c>
      <c r="K6" s="12" t="s">
        <v>156</v>
      </c>
      <c r="L6" s="12" t="s">
        <v>85</v>
      </c>
      <c r="M6" s="12" t="s">
        <v>86</v>
      </c>
      <c r="N6" s="12" t="s">
        <v>156</v>
      </c>
      <c r="O6" s="12" t="s">
        <v>85</v>
      </c>
      <c r="P6" s="12" t="s">
        <v>86</v>
      </c>
      <c r="Q6" s="12" t="s">
        <v>156</v>
      </c>
      <c r="R6" s="12" t="s">
        <v>85</v>
      </c>
      <c r="S6" s="12" t="s">
        <v>86</v>
      </c>
      <c r="T6" s="12" t="s">
        <v>156</v>
      </c>
      <c r="U6" s="12" t="s">
        <v>85</v>
      </c>
      <c r="V6" s="12" t="s">
        <v>86</v>
      </c>
      <c r="W6" s="12" t="s">
        <v>156</v>
      </c>
      <c r="X6" s="12" t="s">
        <v>85</v>
      </c>
      <c r="Y6" s="12" t="s">
        <v>86</v>
      </c>
      <c r="Z6" s="12" t="s">
        <v>156</v>
      </c>
      <c r="AA6" s="12" t="s">
        <v>85</v>
      </c>
      <c r="AB6" s="12" t="s">
        <v>86</v>
      </c>
      <c r="AC6" s="12" t="s">
        <v>156</v>
      </c>
      <c r="AD6" s="12" t="s">
        <v>85</v>
      </c>
      <c r="AE6" s="12" t="s">
        <v>86</v>
      </c>
      <c r="AF6" s="12" t="s">
        <v>156</v>
      </c>
      <c r="AG6" s="12" t="s">
        <v>85</v>
      </c>
      <c r="AH6" s="13" t="s">
        <v>86</v>
      </c>
      <c r="AI6" s="49" t="s">
        <v>156</v>
      </c>
      <c r="AJ6" s="11" t="s">
        <v>85</v>
      </c>
      <c r="AK6" s="12" t="s">
        <v>86</v>
      </c>
      <c r="AL6" s="52" t="s">
        <v>156</v>
      </c>
      <c r="AM6" s="12" t="s">
        <v>85</v>
      </c>
      <c r="AN6" s="12" t="s">
        <v>86</v>
      </c>
      <c r="AO6" s="12" t="s">
        <v>156</v>
      </c>
      <c r="AP6" s="12" t="s">
        <v>85</v>
      </c>
      <c r="AQ6" s="12" t="s">
        <v>86</v>
      </c>
      <c r="AR6" s="12" t="s">
        <v>156</v>
      </c>
      <c r="AS6" s="12" t="s">
        <v>85</v>
      </c>
      <c r="AT6" s="12" t="s">
        <v>86</v>
      </c>
      <c r="AU6" s="12" t="s">
        <v>156</v>
      </c>
      <c r="AV6" s="12" t="s">
        <v>85</v>
      </c>
      <c r="AW6" s="12" t="s">
        <v>86</v>
      </c>
      <c r="AX6" s="12" t="s">
        <v>156</v>
      </c>
      <c r="AY6" s="12" t="s">
        <v>85</v>
      </c>
      <c r="AZ6" s="12" t="s">
        <v>86</v>
      </c>
      <c r="BA6" s="12" t="s">
        <v>156</v>
      </c>
      <c r="BB6" s="12" t="s">
        <v>85</v>
      </c>
      <c r="BC6" s="12" t="s">
        <v>86</v>
      </c>
      <c r="BD6" s="12" t="s">
        <v>156</v>
      </c>
      <c r="BE6" s="11" t="s">
        <v>85</v>
      </c>
      <c r="BF6" s="14" t="s">
        <v>86</v>
      </c>
      <c r="BG6" s="49" t="s">
        <v>156</v>
      </c>
      <c r="BH6" s="12" t="s">
        <v>85</v>
      </c>
      <c r="BI6" s="12" t="s">
        <v>86</v>
      </c>
      <c r="BJ6" s="12" t="s">
        <v>156</v>
      </c>
      <c r="BK6" s="12" t="s">
        <v>85</v>
      </c>
      <c r="BL6" s="12" t="s">
        <v>86</v>
      </c>
      <c r="BM6" s="13" t="s">
        <v>156</v>
      </c>
      <c r="BN6" s="11" t="s">
        <v>85</v>
      </c>
      <c r="BO6" s="12" t="s">
        <v>86</v>
      </c>
      <c r="BP6" s="52" t="s">
        <v>156</v>
      </c>
      <c r="BQ6" s="11" t="s">
        <v>85</v>
      </c>
      <c r="BR6" s="12" t="s">
        <v>86</v>
      </c>
      <c r="BS6" s="14" t="s">
        <v>156</v>
      </c>
    </row>
    <row r="7" spans="1:71" s="48" customFormat="1" ht="13.5" x14ac:dyDescent="0.2">
      <c r="A7" s="15" t="s">
        <v>0</v>
      </c>
      <c r="B7" s="9" t="s">
        <v>1</v>
      </c>
      <c r="C7" s="16">
        <v>668</v>
      </c>
      <c r="D7" s="17">
        <v>600</v>
      </c>
      <c r="E7" s="17"/>
      <c r="F7" s="17"/>
      <c r="G7" s="17"/>
      <c r="H7" s="17"/>
      <c r="I7" s="17">
        <v>0</v>
      </c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  <c r="AI7" s="50"/>
      <c r="AJ7" s="19">
        <v>668</v>
      </c>
      <c r="AK7" s="56">
        <v>601</v>
      </c>
      <c r="AL7" s="55">
        <f>+E7+H7+K7+N7+Q7+T7+W7+Z7+AC7+AF7+AI7</f>
        <v>0</v>
      </c>
      <c r="AM7" s="17"/>
      <c r="AN7" s="17"/>
      <c r="AO7" s="17"/>
      <c r="AP7" s="17">
        <v>9</v>
      </c>
      <c r="AQ7" s="17">
        <v>26</v>
      </c>
      <c r="AR7" s="17"/>
      <c r="AS7" s="17"/>
      <c r="AT7" s="17"/>
      <c r="AU7" s="17"/>
      <c r="AV7" s="17">
        <v>3</v>
      </c>
      <c r="AW7" s="17">
        <v>2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  <c r="BM7" s="50"/>
      <c r="BN7" s="19">
        <v>12</v>
      </c>
      <c r="BO7" s="56">
        <v>28</v>
      </c>
      <c r="BP7" s="55">
        <f>+AO7+AR7+AU7+AX7+BA7+BD7+BG7+BJ7+BM7</f>
        <v>0</v>
      </c>
      <c r="BQ7" s="60">
        <f>+BN7+AJ7</f>
        <v>680</v>
      </c>
      <c r="BR7" s="58">
        <f t="shared" ref="BR7:BR70" si="0">+BO7+AK7</f>
        <v>629</v>
      </c>
      <c r="BS7" s="61">
        <f t="shared" ref="BS7:BS70" si="1">+BP7+AL7</f>
        <v>0</v>
      </c>
    </row>
    <row r="8" spans="1:71" s="48" customFormat="1" ht="13.5" customHeight="1" x14ac:dyDescent="0.2">
      <c r="A8" s="6" t="s">
        <v>2</v>
      </c>
      <c r="B8" s="3" t="s">
        <v>3</v>
      </c>
      <c r="C8" s="21">
        <v>798</v>
      </c>
      <c r="D8" s="21">
        <v>989</v>
      </c>
      <c r="E8" s="21"/>
      <c r="F8" s="21">
        <v>9</v>
      </c>
      <c r="G8" s="21">
        <v>21</v>
      </c>
      <c r="H8" s="21"/>
      <c r="I8" s="21">
        <v>6</v>
      </c>
      <c r="J8" s="21">
        <v>4</v>
      </c>
      <c r="K8" s="21"/>
      <c r="L8" s="21"/>
      <c r="M8" s="21"/>
      <c r="N8" s="21"/>
      <c r="O8" s="21"/>
      <c r="P8" s="21"/>
      <c r="Q8" s="21"/>
      <c r="R8" s="21">
        <v>138</v>
      </c>
      <c r="S8" s="21">
        <v>106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>
        <v>26</v>
      </c>
      <c r="AH8" s="22">
        <v>6</v>
      </c>
      <c r="AI8" s="51"/>
      <c r="AJ8" s="19">
        <v>977</v>
      </c>
      <c r="AK8" s="56">
        <v>1126</v>
      </c>
      <c r="AL8" s="55">
        <f t="shared" ref="AL8:AL71" si="2">+E8+H8+K8+N8+Q8+T8+W8+Z8+AC8+AF8+AI8</f>
        <v>0</v>
      </c>
      <c r="AM8" s="21">
        <v>34</v>
      </c>
      <c r="AN8" s="21">
        <v>108</v>
      </c>
      <c r="AO8" s="21"/>
      <c r="AP8" s="21">
        <v>7</v>
      </c>
      <c r="AQ8" s="21">
        <v>11</v>
      </c>
      <c r="AR8" s="21"/>
      <c r="AS8" s="21">
        <v>3</v>
      </c>
      <c r="AT8" s="21">
        <v>3</v>
      </c>
      <c r="AU8" s="21"/>
      <c r="AV8" s="21"/>
      <c r="AW8" s="21"/>
      <c r="AX8" s="21"/>
      <c r="AY8" s="21">
        <v>13</v>
      </c>
      <c r="AZ8" s="21">
        <v>5</v>
      </c>
      <c r="BA8" s="21"/>
      <c r="BB8" s="21"/>
      <c r="BC8" s="21"/>
      <c r="BD8" s="21"/>
      <c r="BE8" s="21">
        <v>113</v>
      </c>
      <c r="BF8" s="21">
        <v>158</v>
      </c>
      <c r="BG8" s="21"/>
      <c r="BH8" s="21"/>
      <c r="BI8" s="21"/>
      <c r="BJ8" s="21"/>
      <c r="BK8" s="21">
        <v>71</v>
      </c>
      <c r="BL8" s="22">
        <v>65</v>
      </c>
      <c r="BM8" s="51"/>
      <c r="BN8" s="19">
        <v>241</v>
      </c>
      <c r="BO8" s="56">
        <v>350</v>
      </c>
      <c r="BP8" s="55">
        <f t="shared" ref="BP8:BP71" si="3">+AO8+AR8+AU8+AX8+BA8+BD8+BG8+BJ8+BM8</f>
        <v>0</v>
      </c>
      <c r="BQ8" s="23">
        <f t="shared" ref="BQ8:BQ71" si="4">+BN8+AJ8</f>
        <v>1218</v>
      </c>
      <c r="BR8" s="59">
        <f t="shared" si="0"/>
        <v>1476</v>
      </c>
      <c r="BS8" s="24">
        <f t="shared" si="1"/>
        <v>0</v>
      </c>
    </row>
    <row r="9" spans="1:71" s="48" customFormat="1" ht="13.5" x14ac:dyDescent="0.2">
      <c r="A9" s="15" t="s">
        <v>4</v>
      </c>
      <c r="B9" s="9" t="s">
        <v>68</v>
      </c>
      <c r="C9" s="16">
        <v>684</v>
      </c>
      <c r="D9" s="17">
        <v>539</v>
      </c>
      <c r="E9" s="17"/>
      <c r="F9" s="17">
        <v>19</v>
      </c>
      <c r="G9" s="17">
        <v>7</v>
      </c>
      <c r="H9" s="17"/>
      <c r="I9" s="17">
        <v>6</v>
      </c>
      <c r="J9" s="17"/>
      <c r="K9" s="17"/>
      <c r="L9" s="17">
        <v>2274</v>
      </c>
      <c r="M9" s="17">
        <v>1199</v>
      </c>
      <c r="N9" s="17"/>
      <c r="O9" s="17">
        <v>17529</v>
      </c>
      <c r="P9" s="17">
        <v>5656</v>
      </c>
      <c r="Q9" s="17"/>
      <c r="R9" s="17">
        <v>9</v>
      </c>
      <c r="S9" s="17">
        <v>23</v>
      </c>
      <c r="T9" s="17"/>
      <c r="U9" s="17">
        <v>107</v>
      </c>
      <c r="V9" s="17">
        <v>72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108</v>
      </c>
      <c r="AH9" s="18">
        <v>87</v>
      </c>
      <c r="AI9" s="50"/>
      <c r="AJ9" s="19">
        <v>20736</v>
      </c>
      <c r="AK9" s="56">
        <v>7583</v>
      </c>
      <c r="AL9" s="55">
        <f t="shared" si="2"/>
        <v>0</v>
      </c>
      <c r="AM9" s="17">
        <v>18</v>
      </c>
      <c r="AN9" s="17">
        <v>8</v>
      </c>
      <c r="AO9" s="17"/>
      <c r="AP9" s="17"/>
      <c r="AQ9" s="17">
        <v>1</v>
      </c>
      <c r="AR9" s="17"/>
      <c r="AS9" s="17"/>
      <c r="AT9" s="17"/>
      <c r="AU9" s="17"/>
      <c r="AV9" s="17"/>
      <c r="AW9" s="17">
        <v>1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>
        <v>131</v>
      </c>
      <c r="BL9" s="18">
        <v>135</v>
      </c>
      <c r="BM9" s="50"/>
      <c r="BN9" s="19">
        <v>149</v>
      </c>
      <c r="BO9" s="56">
        <v>145</v>
      </c>
      <c r="BP9" s="55">
        <f t="shared" si="3"/>
        <v>0</v>
      </c>
      <c r="BQ9" s="19">
        <f t="shared" si="4"/>
        <v>20885</v>
      </c>
      <c r="BR9" s="56">
        <f t="shared" si="0"/>
        <v>7728</v>
      </c>
      <c r="BS9" s="20">
        <f t="shared" si="1"/>
        <v>0</v>
      </c>
    </row>
    <row r="10" spans="1:71" s="48" customFormat="1" ht="13.5" customHeight="1" x14ac:dyDescent="0.2">
      <c r="A10" s="6" t="s">
        <v>5</v>
      </c>
      <c r="B10" s="3" t="s">
        <v>69</v>
      </c>
      <c r="C10" s="21">
        <v>495</v>
      </c>
      <c r="D10" s="21">
        <v>855</v>
      </c>
      <c r="E10" s="21"/>
      <c r="F10" s="21">
        <v>22</v>
      </c>
      <c r="G10" s="21">
        <v>39</v>
      </c>
      <c r="H10" s="21"/>
      <c r="I10" s="21">
        <v>12</v>
      </c>
      <c r="J10" s="21">
        <v>13</v>
      </c>
      <c r="K10" s="21"/>
      <c r="L10" s="21">
        <v>19205</v>
      </c>
      <c r="M10" s="21">
        <v>8096</v>
      </c>
      <c r="N10" s="21"/>
      <c r="O10" s="21">
        <v>777</v>
      </c>
      <c r="P10" s="21">
        <v>1399</v>
      </c>
      <c r="Q10" s="21"/>
      <c r="R10" s="21"/>
      <c r="S10" s="21"/>
      <c r="T10" s="21"/>
      <c r="U10" s="21">
        <v>427</v>
      </c>
      <c r="V10" s="21">
        <v>131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3</v>
      </c>
      <c r="AH10" s="22"/>
      <c r="AI10" s="51"/>
      <c r="AJ10" s="19">
        <v>20941</v>
      </c>
      <c r="AK10" s="56">
        <v>10533</v>
      </c>
      <c r="AL10" s="55">
        <f t="shared" si="2"/>
        <v>0</v>
      </c>
      <c r="AM10" s="21">
        <v>22</v>
      </c>
      <c r="AN10" s="21">
        <v>40</v>
      </c>
      <c r="AO10" s="21"/>
      <c r="AP10" s="21">
        <v>30</v>
      </c>
      <c r="AQ10" s="21">
        <v>143</v>
      </c>
      <c r="AR10" s="21"/>
      <c r="AS10" s="21">
        <v>1</v>
      </c>
      <c r="AT10" s="21">
        <v>4</v>
      </c>
      <c r="AU10" s="21"/>
      <c r="AV10" s="21"/>
      <c r="AW10" s="21"/>
      <c r="AX10" s="21"/>
      <c r="AY10" s="21">
        <v>2</v>
      </c>
      <c r="AZ10" s="21">
        <v>2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>
        <v>341</v>
      </c>
      <c r="BL10" s="22">
        <v>506</v>
      </c>
      <c r="BM10" s="51"/>
      <c r="BN10" s="19">
        <v>396</v>
      </c>
      <c r="BO10" s="56">
        <v>695</v>
      </c>
      <c r="BP10" s="55">
        <f t="shared" si="3"/>
        <v>0</v>
      </c>
      <c r="BQ10" s="23">
        <f t="shared" si="4"/>
        <v>21337</v>
      </c>
      <c r="BR10" s="59">
        <f t="shared" si="0"/>
        <v>11228</v>
      </c>
      <c r="BS10" s="24">
        <f t="shared" si="1"/>
        <v>0</v>
      </c>
    </row>
    <row r="11" spans="1:71" s="48" customFormat="1" ht="13.5" x14ac:dyDescent="0.2">
      <c r="A11" s="15" t="s">
        <v>6</v>
      </c>
      <c r="B11" s="9" t="s">
        <v>87</v>
      </c>
      <c r="C11" s="16">
        <v>2022</v>
      </c>
      <c r="D11" s="17">
        <v>2028</v>
      </c>
      <c r="E11" s="17"/>
      <c r="F11" s="17">
        <v>54</v>
      </c>
      <c r="G11" s="17">
        <v>86</v>
      </c>
      <c r="H11" s="17"/>
      <c r="I11" s="17">
        <v>6</v>
      </c>
      <c r="J11" s="17">
        <v>7</v>
      </c>
      <c r="K11" s="17"/>
      <c r="L11" s="17"/>
      <c r="M11" s="17"/>
      <c r="N11" s="17"/>
      <c r="O11" s="17"/>
      <c r="P11" s="17"/>
      <c r="Q11" s="17"/>
      <c r="R11" s="17">
        <v>15</v>
      </c>
      <c r="S11" s="17">
        <v>4</v>
      </c>
      <c r="T11" s="17"/>
      <c r="U11" s="17">
        <v>43</v>
      </c>
      <c r="V11" s="17">
        <v>39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7</v>
      </c>
      <c r="AH11" s="18">
        <v>8</v>
      </c>
      <c r="AI11" s="50"/>
      <c r="AJ11" s="19">
        <v>2147</v>
      </c>
      <c r="AK11" s="56">
        <v>2172</v>
      </c>
      <c r="AL11" s="55">
        <f t="shared" si="2"/>
        <v>0</v>
      </c>
      <c r="AM11" s="17">
        <v>5</v>
      </c>
      <c r="AN11" s="17">
        <v>16</v>
      </c>
      <c r="AO11" s="17"/>
      <c r="AP11" s="17">
        <v>21</v>
      </c>
      <c r="AQ11" s="17">
        <v>59</v>
      </c>
      <c r="AR11" s="17"/>
      <c r="AS11" s="17"/>
      <c r="AT11" s="17"/>
      <c r="AU11" s="17"/>
      <c r="AV11" s="17">
        <v>4</v>
      </c>
      <c r="AW11" s="17">
        <v>1</v>
      </c>
      <c r="AX11" s="17"/>
      <c r="AY11" s="17">
        <v>2</v>
      </c>
      <c r="AZ11" s="17">
        <v>2</v>
      </c>
      <c r="BA11" s="17"/>
      <c r="BB11" s="17"/>
      <c r="BC11" s="17"/>
      <c r="BD11" s="17"/>
      <c r="BE11" s="17">
        <v>33</v>
      </c>
      <c r="BF11" s="17">
        <v>38</v>
      </c>
      <c r="BG11" s="17"/>
      <c r="BH11" s="17"/>
      <c r="BI11" s="17"/>
      <c r="BJ11" s="17"/>
      <c r="BK11" s="17">
        <v>9</v>
      </c>
      <c r="BL11" s="18">
        <v>6</v>
      </c>
      <c r="BM11" s="50"/>
      <c r="BN11" s="19">
        <v>74</v>
      </c>
      <c r="BO11" s="56">
        <v>122</v>
      </c>
      <c r="BP11" s="55">
        <f t="shared" si="3"/>
        <v>0</v>
      </c>
      <c r="BQ11" s="19">
        <f t="shared" si="4"/>
        <v>2221</v>
      </c>
      <c r="BR11" s="56">
        <f t="shared" si="0"/>
        <v>2294</v>
      </c>
      <c r="BS11" s="20">
        <f t="shared" si="1"/>
        <v>0</v>
      </c>
    </row>
    <row r="12" spans="1:71" s="48" customFormat="1" ht="13.5" customHeight="1" x14ac:dyDescent="0.2">
      <c r="A12" s="6" t="s">
        <v>7</v>
      </c>
      <c r="B12" s="3" t="s">
        <v>88</v>
      </c>
      <c r="C12" s="21">
        <v>286</v>
      </c>
      <c r="D12" s="21">
        <v>280</v>
      </c>
      <c r="E12" s="21"/>
      <c r="F12" s="21">
        <v>15</v>
      </c>
      <c r="G12" s="21">
        <v>18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51"/>
      <c r="AJ12" s="19">
        <v>301</v>
      </c>
      <c r="AK12" s="56">
        <v>298</v>
      </c>
      <c r="AL12" s="55">
        <f t="shared" si="2"/>
        <v>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>
        <v>5</v>
      </c>
      <c r="BL12" s="22"/>
      <c r="BM12" s="51"/>
      <c r="BN12" s="19">
        <v>5</v>
      </c>
      <c r="BO12" s="56">
        <v>0</v>
      </c>
      <c r="BP12" s="55">
        <f t="shared" si="3"/>
        <v>0</v>
      </c>
      <c r="BQ12" s="23">
        <f t="shared" si="4"/>
        <v>306</v>
      </c>
      <c r="BR12" s="59">
        <f t="shared" si="0"/>
        <v>298</v>
      </c>
      <c r="BS12" s="24">
        <f t="shared" si="1"/>
        <v>0</v>
      </c>
    </row>
    <row r="13" spans="1:71" s="48" customFormat="1" ht="13.5" x14ac:dyDescent="0.2">
      <c r="A13" s="15" t="s">
        <v>8</v>
      </c>
      <c r="B13" s="9" t="s">
        <v>89</v>
      </c>
      <c r="C13" s="16">
        <v>961</v>
      </c>
      <c r="D13" s="17">
        <v>692</v>
      </c>
      <c r="E13" s="17"/>
      <c r="F13" s="17">
        <v>90</v>
      </c>
      <c r="G13" s="17">
        <v>123</v>
      </c>
      <c r="H13" s="17"/>
      <c r="I13" s="17">
        <v>4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v>1</v>
      </c>
      <c r="AI13" s="50"/>
      <c r="AJ13" s="19">
        <v>1055</v>
      </c>
      <c r="AK13" s="56">
        <v>816</v>
      </c>
      <c r="AL13" s="55">
        <f t="shared" si="2"/>
        <v>0</v>
      </c>
      <c r="AM13" s="17"/>
      <c r="AN13" s="17"/>
      <c r="AO13" s="17"/>
      <c r="AP13" s="17">
        <v>6</v>
      </c>
      <c r="AQ13" s="17">
        <v>4</v>
      </c>
      <c r="AR13" s="17"/>
      <c r="AS13" s="17">
        <v>2</v>
      </c>
      <c r="AT13" s="17"/>
      <c r="AU13" s="17"/>
      <c r="AV13" s="17">
        <v>5</v>
      </c>
      <c r="AW13" s="17"/>
      <c r="AX13" s="17"/>
      <c r="AY13" s="17"/>
      <c r="AZ13" s="17">
        <v>4</v>
      </c>
      <c r="BA13" s="17"/>
      <c r="BB13" s="17"/>
      <c r="BC13" s="17"/>
      <c r="BD13" s="17"/>
      <c r="BE13" s="17">
        <v>81</v>
      </c>
      <c r="BF13" s="17">
        <v>80</v>
      </c>
      <c r="BG13" s="17"/>
      <c r="BH13" s="17"/>
      <c r="BI13" s="17"/>
      <c r="BJ13" s="17"/>
      <c r="BK13" s="17">
        <v>36</v>
      </c>
      <c r="BL13" s="18">
        <v>22</v>
      </c>
      <c r="BM13" s="50"/>
      <c r="BN13" s="19">
        <v>130</v>
      </c>
      <c r="BO13" s="56">
        <v>110</v>
      </c>
      <c r="BP13" s="55">
        <f t="shared" si="3"/>
        <v>0</v>
      </c>
      <c r="BQ13" s="19">
        <f t="shared" si="4"/>
        <v>1185</v>
      </c>
      <c r="BR13" s="56">
        <f t="shared" si="0"/>
        <v>926</v>
      </c>
      <c r="BS13" s="20">
        <f t="shared" si="1"/>
        <v>0</v>
      </c>
    </row>
    <row r="14" spans="1:71" s="48" customFormat="1" ht="13.5" customHeight="1" x14ac:dyDescent="0.2">
      <c r="A14" s="6" t="s">
        <v>9</v>
      </c>
      <c r="B14" s="3" t="s">
        <v>90</v>
      </c>
      <c r="C14" s="21">
        <v>159</v>
      </c>
      <c r="D14" s="21">
        <v>262</v>
      </c>
      <c r="E14" s="21"/>
      <c r="F14" s="21">
        <v>6</v>
      </c>
      <c r="G14" s="21">
        <v>5</v>
      </c>
      <c r="H14" s="21"/>
      <c r="I14" s="21">
        <v>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>
        <v>3</v>
      </c>
      <c r="AI14" s="51"/>
      <c r="AJ14" s="19">
        <v>166</v>
      </c>
      <c r="AK14" s="56">
        <v>270</v>
      </c>
      <c r="AL14" s="55">
        <f t="shared" si="2"/>
        <v>0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>
        <v>3</v>
      </c>
      <c r="AW14" s="21">
        <v>1</v>
      </c>
      <c r="AX14" s="21"/>
      <c r="AY14" s="21"/>
      <c r="AZ14" s="21"/>
      <c r="BA14" s="21"/>
      <c r="BB14" s="21"/>
      <c r="BC14" s="21"/>
      <c r="BD14" s="21"/>
      <c r="BE14" s="21">
        <v>5</v>
      </c>
      <c r="BF14" s="21">
        <v>6</v>
      </c>
      <c r="BG14" s="21"/>
      <c r="BH14" s="21"/>
      <c r="BI14" s="21"/>
      <c r="BJ14" s="21"/>
      <c r="BK14" s="21">
        <v>4</v>
      </c>
      <c r="BL14" s="22">
        <v>5</v>
      </c>
      <c r="BM14" s="51"/>
      <c r="BN14" s="19">
        <v>12</v>
      </c>
      <c r="BO14" s="56">
        <v>12</v>
      </c>
      <c r="BP14" s="55">
        <f t="shared" si="3"/>
        <v>0</v>
      </c>
      <c r="BQ14" s="23">
        <f t="shared" si="4"/>
        <v>178</v>
      </c>
      <c r="BR14" s="59">
        <f t="shared" si="0"/>
        <v>282</v>
      </c>
      <c r="BS14" s="24">
        <f t="shared" si="1"/>
        <v>0</v>
      </c>
    </row>
    <row r="15" spans="1:71" s="48" customFormat="1" ht="13.5" x14ac:dyDescent="0.2">
      <c r="A15" s="15" t="s">
        <v>10</v>
      </c>
      <c r="B15" s="9" t="s">
        <v>91</v>
      </c>
      <c r="C15" s="16">
        <v>56</v>
      </c>
      <c r="D15" s="17">
        <v>97</v>
      </c>
      <c r="E15" s="17"/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v>1</v>
      </c>
      <c r="AI15" s="50"/>
      <c r="AJ15" s="19">
        <v>57</v>
      </c>
      <c r="AK15" s="56">
        <v>98</v>
      </c>
      <c r="AL15" s="55">
        <f t="shared" si="2"/>
        <v>0</v>
      </c>
      <c r="AM15" s="17"/>
      <c r="AN15" s="17"/>
      <c r="AO15" s="17"/>
      <c r="AP15" s="17"/>
      <c r="AQ15" s="17"/>
      <c r="AR15" s="17"/>
      <c r="AS15" s="17"/>
      <c r="AT15" s="17">
        <v>3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>
        <v>4</v>
      </c>
      <c r="BF15" s="17">
        <v>6</v>
      </c>
      <c r="BG15" s="17"/>
      <c r="BH15" s="17"/>
      <c r="BI15" s="17"/>
      <c r="BJ15" s="17"/>
      <c r="BK15" s="17">
        <v>6</v>
      </c>
      <c r="BL15" s="18">
        <v>5</v>
      </c>
      <c r="BM15" s="50"/>
      <c r="BN15" s="19">
        <v>10</v>
      </c>
      <c r="BO15" s="56">
        <v>14</v>
      </c>
      <c r="BP15" s="55">
        <f t="shared" si="3"/>
        <v>0</v>
      </c>
      <c r="BQ15" s="19">
        <f t="shared" si="4"/>
        <v>67</v>
      </c>
      <c r="BR15" s="56">
        <f t="shared" si="0"/>
        <v>112</v>
      </c>
      <c r="BS15" s="20">
        <f t="shared" si="1"/>
        <v>0</v>
      </c>
    </row>
    <row r="16" spans="1:71" s="48" customFormat="1" ht="13.5" customHeight="1" x14ac:dyDescent="0.2">
      <c r="A16" s="6" t="s">
        <v>11</v>
      </c>
      <c r="B16" s="3" t="s">
        <v>92</v>
      </c>
      <c r="C16" s="21">
        <v>2021</v>
      </c>
      <c r="D16" s="21">
        <v>702</v>
      </c>
      <c r="E16" s="21"/>
      <c r="F16" s="21">
        <v>88</v>
      </c>
      <c r="G16" s="21">
        <v>43</v>
      </c>
      <c r="H16" s="21"/>
      <c r="I16" s="21">
        <v>1</v>
      </c>
      <c r="J16" s="21"/>
      <c r="K16" s="21"/>
      <c r="L16" s="21"/>
      <c r="M16" s="21"/>
      <c r="N16" s="21"/>
      <c r="O16" s="21"/>
      <c r="P16" s="21"/>
      <c r="Q16" s="21"/>
      <c r="R16" s="21">
        <v>1</v>
      </c>
      <c r="S16" s="21"/>
      <c r="T16" s="21"/>
      <c r="U16" s="21">
        <v>2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51"/>
      <c r="AJ16" s="19">
        <v>2113</v>
      </c>
      <c r="AK16" s="56">
        <v>745</v>
      </c>
      <c r="AL16" s="55">
        <f t="shared" si="2"/>
        <v>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>
        <v>9</v>
      </c>
      <c r="BL16" s="22">
        <v>4</v>
      </c>
      <c r="BM16" s="51"/>
      <c r="BN16" s="19">
        <v>9</v>
      </c>
      <c r="BO16" s="56">
        <v>4</v>
      </c>
      <c r="BP16" s="55">
        <f t="shared" si="3"/>
        <v>0</v>
      </c>
      <c r="BQ16" s="23">
        <f t="shared" si="4"/>
        <v>2122</v>
      </c>
      <c r="BR16" s="59">
        <f t="shared" si="0"/>
        <v>749</v>
      </c>
      <c r="BS16" s="24">
        <f t="shared" si="1"/>
        <v>0</v>
      </c>
    </row>
    <row r="17" spans="1:71" s="48" customFormat="1" ht="13.5" x14ac:dyDescent="0.2">
      <c r="A17" s="15" t="s">
        <v>12</v>
      </c>
      <c r="B17" s="9" t="s">
        <v>93</v>
      </c>
      <c r="C17" s="16">
        <v>741</v>
      </c>
      <c r="D17" s="17">
        <v>906</v>
      </c>
      <c r="E17" s="17"/>
      <c r="F17" s="17">
        <v>8</v>
      </c>
      <c r="G17" s="17">
        <v>31</v>
      </c>
      <c r="H17" s="17"/>
      <c r="I17" s="17">
        <v>68</v>
      </c>
      <c r="J17" s="17">
        <v>68</v>
      </c>
      <c r="K17" s="17"/>
      <c r="L17" s="17"/>
      <c r="M17" s="17"/>
      <c r="N17" s="17"/>
      <c r="O17" s="17"/>
      <c r="P17" s="17"/>
      <c r="Q17" s="17"/>
      <c r="R17" s="17">
        <v>11</v>
      </c>
      <c r="S17" s="17">
        <v>24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  <c r="AI17" s="50"/>
      <c r="AJ17" s="19">
        <v>828</v>
      </c>
      <c r="AK17" s="56">
        <v>1029</v>
      </c>
      <c r="AL17" s="55">
        <f t="shared" si="2"/>
        <v>0</v>
      </c>
      <c r="AM17" s="17">
        <v>164</v>
      </c>
      <c r="AN17" s="17">
        <v>97</v>
      </c>
      <c r="AO17" s="17"/>
      <c r="AP17" s="17">
        <v>26</v>
      </c>
      <c r="AQ17" s="17">
        <v>59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>
        <v>460</v>
      </c>
      <c r="BL17" s="18">
        <v>762</v>
      </c>
      <c r="BM17" s="50"/>
      <c r="BN17" s="19">
        <v>650</v>
      </c>
      <c r="BO17" s="56">
        <v>918</v>
      </c>
      <c r="BP17" s="55">
        <f t="shared" si="3"/>
        <v>0</v>
      </c>
      <c r="BQ17" s="19">
        <f t="shared" si="4"/>
        <v>1478</v>
      </c>
      <c r="BR17" s="56">
        <f t="shared" si="0"/>
        <v>1947</v>
      </c>
      <c r="BS17" s="20">
        <f t="shared" si="1"/>
        <v>0</v>
      </c>
    </row>
    <row r="18" spans="1:71" s="48" customFormat="1" ht="13.5" customHeight="1" x14ac:dyDescent="0.2">
      <c r="A18" s="6" t="s">
        <v>13</v>
      </c>
      <c r="B18" s="3" t="s">
        <v>94</v>
      </c>
      <c r="C18" s="21">
        <v>231</v>
      </c>
      <c r="D18" s="21">
        <v>522</v>
      </c>
      <c r="E18" s="21"/>
      <c r="F18" s="21">
        <v>15</v>
      </c>
      <c r="G18" s="21">
        <v>22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4</v>
      </c>
      <c r="S18" s="21">
        <v>16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51"/>
      <c r="AJ18" s="19">
        <v>250</v>
      </c>
      <c r="AK18" s="56">
        <v>560</v>
      </c>
      <c r="AL18" s="55">
        <f t="shared" si="2"/>
        <v>0</v>
      </c>
      <c r="AM18" s="21"/>
      <c r="AN18" s="21">
        <v>2</v>
      </c>
      <c r="AO18" s="21"/>
      <c r="AP18" s="21">
        <v>6</v>
      </c>
      <c r="AQ18" s="21">
        <v>14</v>
      </c>
      <c r="AR18" s="21"/>
      <c r="AS18" s="21"/>
      <c r="AT18" s="21">
        <v>5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>
        <v>1</v>
      </c>
      <c r="BL18" s="22">
        <v>3</v>
      </c>
      <c r="BM18" s="51"/>
      <c r="BN18" s="19">
        <v>7</v>
      </c>
      <c r="BO18" s="56">
        <v>24</v>
      </c>
      <c r="BP18" s="55">
        <f t="shared" si="3"/>
        <v>0</v>
      </c>
      <c r="BQ18" s="23">
        <f t="shared" si="4"/>
        <v>257</v>
      </c>
      <c r="BR18" s="59">
        <f t="shared" si="0"/>
        <v>584</v>
      </c>
      <c r="BS18" s="24">
        <f t="shared" si="1"/>
        <v>0</v>
      </c>
    </row>
    <row r="19" spans="1:71" s="48" customFormat="1" ht="13.5" x14ac:dyDescent="0.2">
      <c r="A19" s="15" t="s">
        <v>14</v>
      </c>
      <c r="B19" s="9" t="s">
        <v>95</v>
      </c>
      <c r="C19" s="16">
        <v>296</v>
      </c>
      <c r="D19" s="17">
        <v>453</v>
      </c>
      <c r="E19" s="17"/>
      <c r="F19" s="17">
        <v>2</v>
      </c>
      <c r="G19" s="17">
        <v>8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1</v>
      </c>
      <c r="AH19" s="18"/>
      <c r="AI19" s="50"/>
      <c r="AJ19" s="19">
        <v>299</v>
      </c>
      <c r="AK19" s="56">
        <v>461</v>
      </c>
      <c r="AL19" s="55">
        <f t="shared" si="2"/>
        <v>0</v>
      </c>
      <c r="AM19" s="17"/>
      <c r="AN19" s="17"/>
      <c r="AO19" s="17"/>
      <c r="AP19" s="17">
        <v>9</v>
      </c>
      <c r="AQ19" s="17">
        <v>22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>
        <v>8</v>
      </c>
      <c r="BL19" s="18">
        <v>4</v>
      </c>
      <c r="BM19" s="50"/>
      <c r="BN19" s="19">
        <v>17</v>
      </c>
      <c r="BO19" s="56">
        <v>26</v>
      </c>
      <c r="BP19" s="55">
        <f t="shared" si="3"/>
        <v>0</v>
      </c>
      <c r="BQ19" s="19">
        <f t="shared" si="4"/>
        <v>316</v>
      </c>
      <c r="BR19" s="56">
        <f t="shared" si="0"/>
        <v>487</v>
      </c>
      <c r="BS19" s="20">
        <f t="shared" si="1"/>
        <v>0</v>
      </c>
    </row>
    <row r="20" spans="1:71" s="48" customFormat="1" ht="13.5" customHeight="1" x14ac:dyDescent="0.2">
      <c r="A20" s="6" t="s">
        <v>15</v>
      </c>
      <c r="B20" s="3" t="s">
        <v>96</v>
      </c>
      <c r="C20" s="21">
        <v>188</v>
      </c>
      <c r="D20" s="21">
        <v>310</v>
      </c>
      <c r="E20" s="21"/>
      <c r="F20" s="21">
        <v>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6</v>
      </c>
      <c r="S20" s="21">
        <v>15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>
        <v>1</v>
      </c>
      <c r="AH20" s="22">
        <v>1</v>
      </c>
      <c r="AI20" s="51"/>
      <c r="AJ20" s="19">
        <v>197</v>
      </c>
      <c r="AK20" s="56">
        <v>326</v>
      </c>
      <c r="AL20" s="55">
        <f t="shared" si="2"/>
        <v>0</v>
      </c>
      <c r="AM20" s="21"/>
      <c r="AN20" s="21"/>
      <c r="AO20" s="21"/>
      <c r="AP20" s="21">
        <v>24</v>
      </c>
      <c r="AQ20" s="21">
        <v>98</v>
      </c>
      <c r="AR20" s="21"/>
      <c r="AS20" s="21"/>
      <c r="AT20" s="21"/>
      <c r="AU20" s="21"/>
      <c r="AV20" s="21">
        <v>1</v>
      </c>
      <c r="AW20" s="21">
        <v>1</v>
      </c>
      <c r="AX20" s="21"/>
      <c r="AY20" s="21"/>
      <c r="AZ20" s="21"/>
      <c r="BA20" s="21"/>
      <c r="BB20" s="21"/>
      <c r="BC20" s="21"/>
      <c r="BD20" s="21"/>
      <c r="BE20" s="21">
        <v>75</v>
      </c>
      <c r="BF20" s="21">
        <v>118</v>
      </c>
      <c r="BG20" s="21"/>
      <c r="BH20" s="21"/>
      <c r="BI20" s="21"/>
      <c r="BJ20" s="21"/>
      <c r="BK20" s="21">
        <v>2</v>
      </c>
      <c r="BL20" s="22">
        <v>4</v>
      </c>
      <c r="BM20" s="51"/>
      <c r="BN20" s="19">
        <v>102</v>
      </c>
      <c r="BO20" s="56">
        <v>221</v>
      </c>
      <c r="BP20" s="55">
        <f t="shared" si="3"/>
        <v>0</v>
      </c>
      <c r="BQ20" s="23">
        <f t="shared" si="4"/>
        <v>299</v>
      </c>
      <c r="BR20" s="59">
        <f t="shared" si="0"/>
        <v>547</v>
      </c>
      <c r="BS20" s="24">
        <f t="shared" si="1"/>
        <v>0</v>
      </c>
    </row>
    <row r="21" spans="1:71" s="48" customFormat="1" ht="13.5" x14ac:dyDescent="0.2">
      <c r="A21" s="15">
        <v>15</v>
      </c>
      <c r="B21" s="9" t="s">
        <v>97</v>
      </c>
      <c r="C21" s="16">
        <v>157</v>
      </c>
      <c r="D21" s="17">
        <v>307</v>
      </c>
      <c r="E21" s="17">
        <v>6</v>
      </c>
      <c r="F21" s="17">
        <v>154</v>
      </c>
      <c r="G21" s="17">
        <v>557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132</v>
      </c>
      <c r="S21" s="17">
        <v>310</v>
      </c>
      <c r="T21" s="17">
        <v>1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v>1</v>
      </c>
      <c r="AI21" s="50"/>
      <c r="AJ21" s="19">
        <v>443</v>
      </c>
      <c r="AK21" s="56">
        <v>1175</v>
      </c>
      <c r="AL21" s="55">
        <f t="shared" si="2"/>
        <v>7</v>
      </c>
      <c r="AM21" s="17"/>
      <c r="AN21" s="17"/>
      <c r="AO21" s="17"/>
      <c r="AP21" s="17">
        <v>4</v>
      </c>
      <c r="AQ21" s="17">
        <v>25</v>
      </c>
      <c r="AR21" s="17"/>
      <c r="AS21" s="17"/>
      <c r="AT21" s="17">
        <v>1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>
        <v>33</v>
      </c>
      <c r="BF21" s="17">
        <v>96</v>
      </c>
      <c r="BG21" s="17"/>
      <c r="BH21" s="17"/>
      <c r="BI21" s="17"/>
      <c r="BJ21" s="17"/>
      <c r="BK21" s="17">
        <v>19</v>
      </c>
      <c r="BL21" s="18">
        <v>25</v>
      </c>
      <c r="BM21" s="50"/>
      <c r="BN21" s="19">
        <v>56</v>
      </c>
      <c r="BO21" s="56">
        <v>147</v>
      </c>
      <c r="BP21" s="55">
        <f t="shared" si="3"/>
        <v>0</v>
      </c>
      <c r="BQ21" s="19">
        <f t="shared" si="4"/>
        <v>499</v>
      </c>
      <c r="BR21" s="56">
        <f t="shared" si="0"/>
        <v>1322</v>
      </c>
      <c r="BS21" s="20">
        <f t="shared" si="1"/>
        <v>7</v>
      </c>
    </row>
    <row r="22" spans="1:71" s="48" customFormat="1" ht="13.5" customHeight="1" x14ac:dyDescent="0.2">
      <c r="A22" s="6" t="s">
        <v>16</v>
      </c>
      <c r="B22" s="3" t="s">
        <v>17</v>
      </c>
      <c r="C22" s="21">
        <v>1190</v>
      </c>
      <c r="D22" s="21">
        <v>3045</v>
      </c>
      <c r="E22" s="21"/>
      <c r="F22" s="21"/>
      <c r="G22" s="21"/>
      <c r="H22" s="21"/>
      <c r="I22" s="21">
        <v>167</v>
      </c>
      <c r="J22" s="21">
        <v>474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49</v>
      </c>
      <c r="V22" s="21">
        <v>54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51"/>
      <c r="AJ22" s="19">
        <v>1406</v>
      </c>
      <c r="AK22" s="56">
        <v>3573</v>
      </c>
      <c r="AL22" s="55">
        <f t="shared" si="2"/>
        <v>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2"/>
      <c r="BM22" s="51"/>
      <c r="BN22" s="19">
        <v>0</v>
      </c>
      <c r="BO22" s="56">
        <v>0</v>
      </c>
      <c r="BP22" s="55">
        <f t="shared" si="3"/>
        <v>0</v>
      </c>
      <c r="BQ22" s="23">
        <f t="shared" si="4"/>
        <v>1406</v>
      </c>
      <c r="BR22" s="59">
        <f t="shared" si="0"/>
        <v>3573</v>
      </c>
      <c r="BS22" s="24">
        <f t="shared" si="1"/>
        <v>0</v>
      </c>
    </row>
    <row r="23" spans="1:71" s="48" customFormat="1" ht="13.5" x14ac:dyDescent="0.2">
      <c r="A23" s="15" t="s">
        <v>18</v>
      </c>
      <c r="B23" s="9" t="s">
        <v>70</v>
      </c>
      <c r="C23" s="16">
        <v>122</v>
      </c>
      <c r="D23" s="17">
        <v>227</v>
      </c>
      <c r="E23" s="17"/>
      <c r="F23" s="17"/>
      <c r="G23" s="17"/>
      <c r="H23" s="17"/>
      <c r="I23" s="17">
        <v>6</v>
      </c>
      <c r="J23" s="17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  <c r="AI23" s="50"/>
      <c r="AJ23" s="19">
        <v>128</v>
      </c>
      <c r="AK23" s="56">
        <v>248</v>
      </c>
      <c r="AL23" s="55">
        <f t="shared" si="2"/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/>
      <c r="BM23" s="50"/>
      <c r="BN23" s="19">
        <v>0</v>
      </c>
      <c r="BO23" s="56">
        <v>0</v>
      </c>
      <c r="BP23" s="55">
        <f t="shared" si="3"/>
        <v>0</v>
      </c>
      <c r="BQ23" s="19">
        <f t="shared" si="4"/>
        <v>128</v>
      </c>
      <c r="BR23" s="56">
        <f t="shared" si="0"/>
        <v>248</v>
      </c>
      <c r="BS23" s="20">
        <f t="shared" si="1"/>
        <v>0</v>
      </c>
    </row>
    <row r="24" spans="1:71" s="48" customFormat="1" ht="13.5" x14ac:dyDescent="0.2">
      <c r="A24" s="6" t="s">
        <v>19</v>
      </c>
      <c r="B24" s="4" t="s">
        <v>71</v>
      </c>
      <c r="C24" s="21">
        <v>361</v>
      </c>
      <c r="D24" s="21">
        <v>542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  <c r="AI24" s="51"/>
      <c r="AJ24" s="19">
        <v>361</v>
      </c>
      <c r="AK24" s="56">
        <v>542</v>
      </c>
      <c r="AL24" s="55">
        <f t="shared" si="2"/>
        <v>0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  <c r="BM24" s="51"/>
      <c r="BN24" s="19">
        <v>0</v>
      </c>
      <c r="BO24" s="56">
        <v>0</v>
      </c>
      <c r="BP24" s="55">
        <f t="shared" si="3"/>
        <v>0</v>
      </c>
      <c r="BQ24" s="23">
        <f t="shared" si="4"/>
        <v>361</v>
      </c>
      <c r="BR24" s="59">
        <f t="shared" si="0"/>
        <v>542</v>
      </c>
      <c r="BS24" s="24">
        <f t="shared" si="1"/>
        <v>0</v>
      </c>
    </row>
    <row r="25" spans="1:71" s="48" customFormat="1" ht="13.5" x14ac:dyDescent="0.2">
      <c r="A25" s="15" t="s">
        <v>20</v>
      </c>
      <c r="B25" s="9" t="s">
        <v>98</v>
      </c>
      <c r="C25" s="16">
        <v>30</v>
      </c>
      <c r="D25" s="17">
        <v>43</v>
      </c>
      <c r="E25" s="17"/>
      <c r="F25" s="17"/>
      <c r="G25" s="17"/>
      <c r="H25" s="17"/>
      <c r="I25" s="17"/>
      <c r="J25" s="17">
        <v>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  <c r="AI25" s="50"/>
      <c r="AJ25" s="19">
        <v>30</v>
      </c>
      <c r="AK25" s="56">
        <v>44</v>
      </c>
      <c r="AL25" s="55">
        <f t="shared" si="2"/>
        <v>0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>
        <v>6</v>
      </c>
      <c r="BC25" s="17">
        <v>9</v>
      </c>
      <c r="BD25" s="17"/>
      <c r="BE25" s="17"/>
      <c r="BF25" s="17"/>
      <c r="BG25" s="17"/>
      <c r="BH25" s="17"/>
      <c r="BI25" s="17"/>
      <c r="BJ25" s="17"/>
      <c r="BK25" s="17"/>
      <c r="BL25" s="18"/>
      <c r="BM25" s="50"/>
      <c r="BN25" s="19">
        <v>6</v>
      </c>
      <c r="BO25" s="56">
        <v>9</v>
      </c>
      <c r="BP25" s="55">
        <f t="shared" si="3"/>
        <v>0</v>
      </c>
      <c r="BQ25" s="19">
        <f t="shared" si="4"/>
        <v>36</v>
      </c>
      <c r="BR25" s="56">
        <f t="shared" si="0"/>
        <v>53</v>
      </c>
      <c r="BS25" s="20">
        <f t="shared" si="1"/>
        <v>0</v>
      </c>
    </row>
    <row r="26" spans="1:71" s="48" customFormat="1" ht="13.5" x14ac:dyDescent="0.2">
      <c r="A26" s="6" t="s">
        <v>21</v>
      </c>
      <c r="B26" s="4" t="s">
        <v>99</v>
      </c>
      <c r="C26" s="21">
        <v>1589</v>
      </c>
      <c r="D26" s="21">
        <v>5026</v>
      </c>
      <c r="E26" s="21">
        <v>2</v>
      </c>
      <c r="F26" s="21"/>
      <c r="G26" s="21"/>
      <c r="H26" s="21"/>
      <c r="I26" s="21">
        <v>1267</v>
      </c>
      <c r="J26" s="21">
        <v>5233</v>
      </c>
      <c r="K26" s="21">
        <v>2</v>
      </c>
      <c r="L26" s="21"/>
      <c r="M26" s="21"/>
      <c r="N26" s="21"/>
      <c r="O26" s="21"/>
      <c r="P26" s="21"/>
      <c r="Q26" s="21"/>
      <c r="R26" s="21"/>
      <c r="S26" s="21"/>
      <c r="T26" s="21"/>
      <c r="U26" s="21">
        <v>26</v>
      </c>
      <c r="V26" s="21">
        <v>39</v>
      </c>
      <c r="W26" s="21"/>
      <c r="X26" s="21">
        <v>5758</v>
      </c>
      <c r="Y26" s="21">
        <v>26352</v>
      </c>
      <c r="Z26" s="21">
        <v>3</v>
      </c>
      <c r="AA26" s="21">
        <v>9757</v>
      </c>
      <c r="AB26" s="21">
        <v>21971</v>
      </c>
      <c r="AC26" s="21">
        <v>2</v>
      </c>
      <c r="AD26" s="21">
        <v>2385</v>
      </c>
      <c r="AE26" s="21">
        <v>8667</v>
      </c>
      <c r="AF26" s="21">
        <v>1</v>
      </c>
      <c r="AG26" s="21">
        <v>359</v>
      </c>
      <c r="AH26" s="22">
        <v>1540</v>
      </c>
      <c r="AI26" s="51">
        <v>1</v>
      </c>
      <c r="AJ26" s="19">
        <v>21141</v>
      </c>
      <c r="AK26" s="56">
        <v>68828</v>
      </c>
      <c r="AL26" s="55">
        <f t="shared" si="2"/>
        <v>11</v>
      </c>
      <c r="AM26" s="21"/>
      <c r="AN26" s="21"/>
      <c r="AO26" s="21"/>
      <c r="AP26" s="21">
        <v>29</v>
      </c>
      <c r="AQ26" s="21">
        <v>73</v>
      </c>
      <c r="AR26" s="21"/>
      <c r="AS26" s="21">
        <v>89</v>
      </c>
      <c r="AT26" s="21">
        <v>164</v>
      </c>
      <c r="AU26" s="21"/>
      <c r="AV26" s="21">
        <v>17</v>
      </c>
      <c r="AW26" s="21">
        <v>11</v>
      </c>
      <c r="AX26" s="21"/>
      <c r="AY26" s="21"/>
      <c r="AZ26" s="21"/>
      <c r="BA26" s="21"/>
      <c r="BB26" s="21">
        <v>10</v>
      </c>
      <c r="BC26" s="21">
        <v>23</v>
      </c>
      <c r="BD26" s="21"/>
      <c r="BE26" s="21"/>
      <c r="BF26" s="21"/>
      <c r="BG26" s="21"/>
      <c r="BH26" s="21"/>
      <c r="BI26" s="21"/>
      <c r="BJ26" s="21"/>
      <c r="BK26" s="21">
        <v>537</v>
      </c>
      <c r="BL26" s="22">
        <v>1229</v>
      </c>
      <c r="BM26" s="51"/>
      <c r="BN26" s="19">
        <v>682</v>
      </c>
      <c r="BO26" s="56">
        <v>1500</v>
      </c>
      <c r="BP26" s="55">
        <f t="shared" si="3"/>
        <v>0</v>
      </c>
      <c r="BQ26" s="23">
        <f t="shared" si="4"/>
        <v>21823</v>
      </c>
      <c r="BR26" s="59">
        <f t="shared" si="0"/>
        <v>70328</v>
      </c>
      <c r="BS26" s="24">
        <f t="shared" si="1"/>
        <v>11</v>
      </c>
    </row>
    <row r="27" spans="1:71" s="48" customFormat="1" ht="13.5" x14ac:dyDescent="0.2">
      <c r="A27" s="15" t="s">
        <v>22</v>
      </c>
      <c r="B27" s="9" t="s">
        <v>111</v>
      </c>
      <c r="C27" s="16">
        <v>2079</v>
      </c>
      <c r="D27" s="17">
        <v>4093</v>
      </c>
      <c r="E27" s="17"/>
      <c r="F27" s="17"/>
      <c r="G27" s="17"/>
      <c r="H27" s="17"/>
      <c r="I27" s="17">
        <v>82</v>
      </c>
      <c r="J27" s="17">
        <v>80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18</v>
      </c>
      <c r="V27" s="17">
        <v>74</v>
      </c>
      <c r="W27" s="17"/>
      <c r="X27" s="17">
        <v>2334</v>
      </c>
      <c r="Y27" s="17">
        <v>2545</v>
      </c>
      <c r="Z27" s="17"/>
      <c r="AA27" s="17">
        <v>2656</v>
      </c>
      <c r="AB27" s="17">
        <v>3218</v>
      </c>
      <c r="AC27" s="17"/>
      <c r="AD27" s="17">
        <v>90</v>
      </c>
      <c r="AE27" s="17">
        <v>146</v>
      </c>
      <c r="AF27" s="17"/>
      <c r="AG27" s="17">
        <v>264</v>
      </c>
      <c r="AH27" s="18">
        <v>380</v>
      </c>
      <c r="AI27" s="50"/>
      <c r="AJ27" s="19">
        <v>7523</v>
      </c>
      <c r="AK27" s="56">
        <v>10536</v>
      </c>
      <c r="AL27" s="55">
        <f t="shared" si="2"/>
        <v>0</v>
      </c>
      <c r="AM27" s="17"/>
      <c r="AN27" s="17"/>
      <c r="AO27" s="17"/>
      <c r="AP27" s="17">
        <v>110</v>
      </c>
      <c r="AQ27" s="17">
        <v>185</v>
      </c>
      <c r="AR27" s="17"/>
      <c r="AS27" s="17">
        <v>124</v>
      </c>
      <c r="AT27" s="17">
        <v>234</v>
      </c>
      <c r="AU27" s="17"/>
      <c r="AV27" s="17">
        <v>1</v>
      </c>
      <c r="AW27" s="17">
        <v>3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>
        <v>268</v>
      </c>
      <c r="BL27" s="18">
        <v>334</v>
      </c>
      <c r="BM27" s="50"/>
      <c r="BN27" s="19">
        <v>503</v>
      </c>
      <c r="BO27" s="56">
        <v>756</v>
      </c>
      <c r="BP27" s="55">
        <f t="shared" si="3"/>
        <v>0</v>
      </c>
      <c r="BQ27" s="19">
        <f t="shared" si="4"/>
        <v>8026</v>
      </c>
      <c r="BR27" s="56">
        <f t="shared" si="0"/>
        <v>11292</v>
      </c>
      <c r="BS27" s="20">
        <f t="shared" si="1"/>
        <v>0</v>
      </c>
    </row>
    <row r="28" spans="1:71" s="48" customFormat="1" ht="13.5" x14ac:dyDescent="0.2">
      <c r="A28" s="6" t="s">
        <v>23</v>
      </c>
      <c r="B28" s="4" t="s">
        <v>100</v>
      </c>
      <c r="C28" s="21">
        <v>675</v>
      </c>
      <c r="D28" s="21">
        <v>2270</v>
      </c>
      <c r="E28" s="21"/>
      <c r="F28" s="21">
        <v>201</v>
      </c>
      <c r="G28" s="21">
        <v>983</v>
      </c>
      <c r="H28" s="21"/>
      <c r="I28" s="21">
        <v>61</v>
      </c>
      <c r="J28" s="21">
        <v>224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>
        <v>7</v>
      </c>
      <c r="V28" s="21">
        <v>24</v>
      </c>
      <c r="W28" s="21"/>
      <c r="X28" s="21">
        <v>27</v>
      </c>
      <c r="Y28" s="21">
        <v>177</v>
      </c>
      <c r="Z28" s="21"/>
      <c r="AA28" s="21">
        <v>10</v>
      </c>
      <c r="AB28" s="21">
        <v>48</v>
      </c>
      <c r="AC28" s="21"/>
      <c r="AD28" s="21"/>
      <c r="AE28" s="21"/>
      <c r="AF28" s="21"/>
      <c r="AG28" s="21"/>
      <c r="AH28" s="22"/>
      <c r="AI28" s="51"/>
      <c r="AJ28" s="19">
        <v>981</v>
      </c>
      <c r="AK28" s="56">
        <v>3726</v>
      </c>
      <c r="AL28" s="55">
        <f t="shared" si="2"/>
        <v>0</v>
      </c>
      <c r="AM28" s="21"/>
      <c r="AN28" s="21"/>
      <c r="AO28" s="21"/>
      <c r="AP28" s="21">
        <v>23</v>
      </c>
      <c r="AQ28" s="21">
        <v>47</v>
      </c>
      <c r="AR28" s="21"/>
      <c r="AS28" s="21"/>
      <c r="AT28" s="21"/>
      <c r="AU28" s="21"/>
      <c r="AV28" s="21">
        <v>1</v>
      </c>
      <c r="AW28" s="21">
        <v>5</v>
      </c>
      <c r="AX28" s="21"/>
      <c r="AY28" s="21"/>
      <c r="AZ28" s="21"/>
      <c r="BA28" s="21"/>
      <c r="BB28" s="21">
        <v>3</v>
      </c>
      <c r="BC28" s="21">
        <v>31</v>
      </c>
      <c r="BD28" s="21"/>
      <c r="BE28" s="21">
        <v>4</v>
      </c>
      <c r="BF28" s="21">
        <v>4</v>
      </c>
      <c r="BG28" s="21"/>
      <c r="BH28" s="21"/>
      <c r="BI28" s="21"/>
      <c r="BJ28" s="21"/>
      <c r="BK28" s="21">
        <v>102</v>
      </c>
      <c r="BL28" s="22">
        <v>372</v>
      </c>
      <c r="BM28" s="51"/>
      <c r="BN28" s="19">
        <v>133</v>
      </c>
      <c r="BO28" s="56">
        <v>459</v>
      </c>
      <c r="BP28" s="55">
        <f t="shared" si="3"/>
        <v>0</v>
      </c>
      <c r="BQ28" s="23">
        <f t="shared" si="4"/>
        <v>1114</v>
      </c>
      <c r="BR28" s="59">
        <f t="shared" si="0"/>
        <v>4185</v>
      </c>
      <c r="BS28" s="24">
        <f t="shared" si="1"/>
        <v>0</v>
      </c>
    </row>
    <row r="29" spans="1:71" s="48" customFormat="1" ht="13.5" customHeight="1" x14ac:dyDescent="0.2">
      <c r="A29" s="15" t="s">
        <v>24</v>
      </c>
      <c r="B29" s="9" t="s">
        <v>25</v>
      </c>
      <c r="C29" s="16">
        <v>1182</v>
      </c>
      <c r="D29" s="17">
        <v>2287</v>
      </c>
      <c r="E29" s="17"/>
      <c r="F29" s="17"/>
      <c r="G29" s="17"/>
      <c r="H29" s="17"/>
      <c r="I29" s="17">
        <v>142</v>
      </c>
      <c r="J29" s="17">
        <v>352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  <c r="AI29" s="50"/>
      <c r="AJ29" s="19">
        <v>1324</v>
      </c>
      <c r="AK29" s="56">
        <v>2639</v>
      </c>
      <c r="AL29" s="55">
        <f t="shared" si="2"/>
        <v>0</v>
      </c>
      <c r="AM29" s="17"/>
      <c r="AN29" s="17"/>
      <c r="AO29" s="17"/>
      <c r="AP29" s="17">
        <v>48</v>
      </c>
      <c r="AQ29" s="17">
        <v>88</v>
      </c>
      <c r="AR29" s="17"/>
      <c r="AS29" s="17">
        <v>54</v>
      </c>
      <c r="AT29" s="17">
        <v>134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>
        <v>17</v>
      </c>
      <c r="BL29" s="18">
        <v>116</v>
      </c>
      <c r="BM29" s="50"/>
      <c r="BN29" s="19">
        <v>119</v>
      </c>
      <c r="BO29" s="56">
        <v>338</v>
      </c>
      <c r="BP29" s="55">
        <f t="shared" si="3"/>
        <v>0</v>
      </c>
      <c r="BQ29" s="19">
        <f t="shared" si="4"/>
        <v>1443</v>
      </c>
      <c r="BR29" s="56">
        <f t="shared" si="0"/>
        <v>2977</v>
      </c>
      <c r="BS29" s="20">
        <f t="shared" si="1"/>
        <v>0</v>
      </c>
    </row>
    <row r="30" spans="1:71" s="48" customFormat="1" ht="13.5" x14ac:dyDescent="0.2">
      <c r="A30" s="6">
        <v>29</v>
      </c>
      <c r="B30" s="4" t="s">
        <v>26</v>
      </c>
      <c r="C30" s="21">
        <v>5202</v>
      </c>
      <c r="D30" s="21">
        <v>13752</v>
      </c>
      <c r="E30" s="21"/>
      <c r="F30" s="21">
        <v>799</v>
      </c>
      <c r="G30" s="21">
        <v>2369</v>
      </c>
      <c r="H30" s="21"/>
      <c r="I30" s="21">
        <v>222</v>
      </c>
      <c r="J30" s="21">
        <v>507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v>620</v>
      </c>
      <c r="V30" s="21">
        <v>2028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2</v>
      </c>
      <c r="AH30" s="22">
        <v>0</v>
      </c>
      <c r="AI30" s="51"/>
      <c r="AJ30" s="19">
        <v>6845</v>
      </c>
      <c r="AK30" s="56">
        <v>18656</v>
      </c>
      <c r="AL30" s="55">
        <f t="shared" si="2"/>
        <v>0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>
        <v>6</v>
      </c>
      <c r="BI30" s="21">
        <v>18</v>
      </c>
      <c r="BJ30" s="21"/>
      <c r="BK30" s="21">
        <v>13</v>
      </c>
      <c r="BL30" s="22">
        <v>91</v>
      </c>
      <c r="BM30" s="51"/>
      <c r="BN30" s="19">
        <v>19</v>
      </c>
      <c r="BO30" s="56">
        <v>109</v>
      </c>
      <c r="BP30" s="55">
        <f t="shared" si="3"/>
        <v>0</v>
      </c>
      <c r="BQ30" s="23">
        <f t="shared" si="4"/>
        <v>6864</v>
      </c>
      <c r="BR30" s="59">
        <f t="shared" si="0"/>
        <v>18765</v>
      </c>
      <c r="BS30" s="24">
        <f t="shared" si="1"/>
        <v>0</v>
      </c>
    </row>
    <row r="31" spans="1:71" s="48" customFormat="1" ht="13.5" x14ac:dyDescent="0.2">
      <c r="A31" s="15">
        <v>31</v>
      </c>
      <c r="B31" s="9" t="s">
        <v>152</v>
      </c>
      <c r="C31" s="16">
        <v>12</v>
      </c>
      <c r="D31" s="17">
        <v>26</v>
      </c>
      <c r="E31" s="17"/>
      <c r="F31" s="17"/>
      <c r="G31" s="17"/>
      <c r="H31" s="17"/>
      <c r="I31" s="17">
        <v>32</v>
      </c>
      <c r="J31" s="17">
        <v>33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20</v>
      </c>
      <c r="Y31" s="17">
        <v>15</v>
      </c>
      <c r="Z31" s="17"/>
      <c r="AA31" s="17">
        <v>132</v>
      </c>
      <c r="AB31" s="17">
        <v>87</v>
      </c>
      <c r="AC31" s="17"/>
      <c r="AD31" s="17"/>
      <c r="AE31" s="17"/>
      <c r="AF31" s="17"/>
      <c r="AG31" s="17"/>
      <c r="AH31" s="18"/>
      <c r="AI31" s="50"/>
      <c r="AJ31" s="19">
        <v>196</v>
      </c>
      <c r="AK31" s="56">
        <v>161</v>
      </c>
      <c r="AL31" s="55">
        <f t="shared" si="2"/>
        <v>0</v>
      </c>
      <c r="AM31" s="17"/>
      <c r="AN31" s="17"/>
      <c r="AO31" s="17"/>
      <c r="AP31" s="17">
        <v>1</v>
      </c>
      <c r="AQ31" s="17">
        <v>4</v>
      </c>
      <c r="AR31" s="17"/>
      <c r="AS31" s="17"/>
      <c r="AT31" s="17"/>
      <c r="AU31" s="17"/>
      <c r="AV31" s="17">
        <v>15</v>
      </c>
      <c r="AW31" s="17">
        <v>4</v>
      </c>
      <c r="AX31" s="17"/>
      <c r="AY31" s="17"/>
      <c r="AZ31" s="17"/>
      <c r="BA31" s="17"/>
      <c r="BB31" s="17">
        <v>6</v>
      </c>
      <c r="BC31" s="17">
        <v>6</v>
      </c>
      <c r="BD31" s="17"/>
      <c r="BE31" s="17"/>
      <c r="BF31" s="17"/>
      <c r="BG31" s="17"/>
      <c r="BH31" s="17"/>
      <c r="BI31" s="17"/>
      <c r="BJ31" s="17"/>
      <c r="BK31" s="17"/>
      <c r="BL31" s="18"/>
      <c r="BM31" s="50"/>
      <c r="BN31" s="19">
        <v>22</v>
      </c>
      <c r="BO31" s="56">
        <v>14</v>
      </c>
      <c r="BP31" s="55">
        <f t="shared" si="3"/>
        <v>0</v>
      </c>
      <c r="BQ31" s="19">
        <f t="shared" si="4"/>
        <v>218</v>
      </c>
      <c r="BR31" s="56">
        <f t="shared" si="0"/>
        <v>175</v>
      </c>
      <c r="BS31" s="20">
        <f t="shared" si="1"/>
        <v>0</v>
      </c>
    </row>
    <row r="32" spans="1:71" s="48" customFormat="1" ht="13.5" x14ac:dyDescent="0.2">
      <c r="A32" s="6">
        <v>32</v>
      </c>
      <c r="B32" s="4" t="s">
        <v>153</v>
      </c>
      <c r="C32" s="21">
        <v>61</v>
      </c>
      <c r="D32" s="21">
        <v>66</v>
      </c>
      <c r="E32" s="21"/>
      <c r="F32" s="21"/>
      <c r="G32" s="21"/>
      <c r="H32" s="21"/>
      <c r="I32" s="21">
        <v>10</v>
      </c>
      <c r="J32" s="21">
        <v>13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  <c r="AI32" s="51"/>
      <c r="AJ32" s="19">
        <v>71</v>
      </c>
      <c r="AK32" s="56">
        <v>79</v>
      </c>
      <c r="AL32" s="55">
        <f t="shared" si="2"/>
        <v>0</v>
      </c>
      <c r="AM32" s="21"/>
      <c r="AN32" s="21"/>
      <c r="AO32" s="21"/>
      <c r="AP32" s="21">
        <v>1</v>
      </c>
      <c r="AQ32" s="21">
        <v>1</v>
      </c>
      <c r="AR32" s="21"/>
      <c r="AS32" s="21"/>
      <c r="AT32" s="21">
        <v>1</v>
      </c>
      <c r="AU32" s="21"/>
      <c r="AV32" s="21"/>
      <c r="AW32" s="21"/>
      <c r="AX32" s="21"/>
      <c r="AY32" s="21"/>
      <c r="AZ32" s="21"/>
      <c r="BA32" s="21"/>
      <c r="BB32" s="21">
        <v>1</v>
      </c>
      <c r="BC32" s="21">
        <v>1</v>
      </c>
      <c r="BD32" s="21"/>
      <c r="BE32" s="21"/>
      <c r="BF32" s="21"/>
      <c r="BG32" s="21"/>
      <c r="BH32" s="21">
        <v>7</v>
      </c>
      <c r="BI32" s="21">
        <v>13</v>
      </c>
      <c r="BJ32" s="21"/>
      <c r="BK32" s="21">
        <v>3</v>
      </c>
      <c r="BL32" s="22">
        <v>2</v>
      </c>
      <c r="BM32" s="51"/>
      <c r="BN32" s="19">
        <v>12</v>
      </c>
      <c r="BO32" s="56">
        <v>18</v>
      </c>
      <c r="BP32" s="55">
        <f t="shared" si="3"/>
        <v>0</v>
      </c>
      <c r="BQ32" s="23">
        <f t="shared" si="4"/>
        <v>83</v>
      </c>
      <c r="BR32" s="59">
        <f t="shared" si="0"/>
        <v>97</v>
      </c>
      <c r="BS32" s="24">
        <f t="shared" si="1"/>
        <v>0</v>
      </c>
    </row>
    <row r="33" spans="1:71" s="48" customFormat="1" ht="13.5" x14ac:dyDescent="0.2">
      <c r="A33" s="15">
        <v>33</v>
      </c>
      <c r="B33" s="9" t="s">
        <v>154</v>
      </c>
      <c r="C33" s="16">
        <v>140</v>
      </c>
      <c r="D33" s="17">
        <v>390</v>
      </c>
      <c r="E33" s="17"/>
      <c r="F33" s="17">
        <v>25</v>
      </c>
      <c r="G33" s="17">
        <v>96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  <c r="AI33" s="50"/>
      <c r="AJ33" s="19">
        <v>165</v>
      </c>
      <c r="AK33" s="56">
        <v>486</v>
      </c>
      <c r="AL33" s="55">
        <f t="shared" si="2"/>
        <v>0</v>
      </c>
      <c r="AM33" s="17"/>
      <c r="AN33" s="17"/>
      <c r="AO33" s="17"/>
      <c r="AP33" s="17"/>
      <c r="AQ33" s="17">
        <v>2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>
        <v>2</v>
      </c>
      <c r="BC33" s="17"/>
      <c r="BD33" s="17"/>
      <c r="BE33" s="17"/>
      <c r="BF33" s="17"/>
      <c r="BG33" s="17"/>
      <c r="BH33" s="17"/>
      <c r="BI33" s="17"/>
      <c r="BJ33" s="17"/>
      <c r="BK33" s="17">
        <v>2</v>
      </c>
      <c r="BL33" s="18">
        <v>1</v>
      </c>
      <c r="BM33" s="50"/>
      <c r="BN33" s="19">
        <v>4</v>
      </c>
      <c r="BO33" s="56">
        <v>3</v>
      </c>
      <c r="BP33" s="55">
        <f t="shared" si="3"/>
        <v>0</v>
      </c>
      <c r="BQ33" s="19">
        <f t="shared" si="4"/>
        <v>169</v>
      </c>
      <c r="BR33" s="56">
        <f t="shared" si="0"/>
        <v>489</v>
      </c>
      <c r="BS33" s="20">
        <f t="shared" si="1"/>
        <v>0</v>
      </c>
    </row>
    <row r="34" spans="1:71" s="48" customFormat="1" ht="13.5" x14ac:dyDescent="0.2">
      <c r="A34" s="6">
        <v>34</v>
      </c>
      <c r="B34" s="4" t="s">
        <v>155</v>
      </c>
      <c r="C34" s="21">
        <v>4</v>
      </c>
      <c r="D34" s="21">
        <v>12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I34" s="51"/>
      <c r="AJ34" s="19">
        <v>4</v>
      </c>
      <c r="AK34" s="56">
        <v>12</v>
      </c>
      <c r="AL34" s="55">
        <f t="shared" si="2"/>
        <v>0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51"/>
      <c r="BN34" s="19">
        <v>0</v>
      </c>
      <c r="BO34" s="56">
        <v>0</v>
      </c>
      <c r="BP34" s="55">
        <f t="shared" si="3"/>
        <v>0</v>
      </c>
      <c r="BQ34" s="23">
        <f t="shared" si="4"/>
        <v>4</v>
      </c>
      <c r="BR34" s="59">
        <f t="shared" si="0"/>
        <v>12</v>
      </c>
      <c r="BS34" s="24">
        <f t="shared" si="1"/>
        <v>0</v>
      </c>
    </row>
    <row r="35" spans="1:71" s="48" customFormat="1" ht="13.5" x14ac:dyDescent="0.2">
      <c r="A35" s="15">
        <v>35</v>
      </c>
      <c r="B35" s="9" t="s">
        <v>157</v>
      </c>
      <c r="C35" s="16">
        <v>212</v>
      </c>
      <c r="D35" s="17">
        <v>216</v>
      </c>
      <c r="E35" s="17"/>
      <c r="F35" s="17">
        <v>215</v>
      </c>
      <c r="G35" s="17">
        <v>236</v>
      </c>
      <c r="H35" s="17"/>
      <c r="I35" s="17">
        <v>255</v>
      </c>
      <c r="J35" s="17">
        <v>348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28</v>
      </c>
      <c r="V35" s="17">
        <v>41</v>
      </c>
      <c r="W35" s="17"/>
      <c r="X35" s="17">
        <v>2</v>
      </c>
      <c r="Y35" s="17">
        <v>8</v>
      </c>
      <c r="Z35" s="17"/>
      <c r="AA35" s="17"/>
      <c r="AB35" s="17">
        <v>1</v>
      </c>
      <c r="AC35" s="17"/>
      <c r="AD35" s="17"/>
      <c r="AE35" s="17"/>
      <c r="AF35" s="17"/>
      <c r="AG35" s="17"/>
      <c r="AH35" s="18">
        <v>1</v>
      </c>
      <c r="AI35" s="50"/>
      <c r="AJ35" s="19">
        <v>712</v>
      </c>
      <c r="AK35" s="56">
        <v>851</v>
      </c>
      <c r="AL35" s="55">
        <f t="shared" si="2"/>
        <v>0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>
        <v>2</v>
      </c>
      <c r="BI35" s="17">
        <v>7</v>
      </c>
      <c r="BJ35" s="17"/>
      <c r="BK35" s="17">
        <v>24</v>
      </c>
      <c r="BL35" s="18">
        <v>24</v>
      </c>
      <c r="BM35" s="50"/>
      <c r="BN35" s="19">
        <v>26</v>
      </c>
      <c r="BO35" s="56">
        <v>31</v>
      </c>
      <c r="BP35" s="55">
        <f t="shared" si="3"/>
        <v>0</v>
      </c>
      <c r="BQ35" s="19">
        <f t="shared" si="4"/>
        <v>738</v>
      </c>
      <c r="BR35" s="56">
        <f t="shared" si="0"/>
        <v>882</v>
      </c>
      <c r="BS35" s="20">
        <f t="shared" si="1"/>
        <v>0</v>
      </c>
    </row>
    <row r="36" spans="1:71" s="48" customFormat="1" ht="13.5" x14ac:dyDescent="0.2">
      <c r="A36" s="6">
        <v>50</v>
      </c>
      <c r="B36" s="4" t="s">
        <v>27</v>
      </c>
      <c r="C36" s="21">
        <v>246</v>
      </c>
      <c r="D36" s="21">
        <v>357</v>
      </c>
      <c r="E36" s="21"/>
      <c r="F36" s="21"/>
      <c r="G36" s="21"/>
      <c r="H36" s="21"/>
      <c r="I36" s="21">
        <v>8</v>
      </c>
      <c r="J36" s="21">
        <v>7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  <c r="AI36" s="51"/>
      <c r="AJ36" s="19">
        <v>254</v>
      </c>
      <c r="AK36" s="56">
        <v>364</v>
      </c>
      <c r="AL36" s="55">
        <f t="shared" si="2"/>
        <v>0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>
        <v>4</v>
      </c>
      <c r="BC36" s="21">
        <v>1</v>
      </c>
      <c r="BD36" s="21"/>
      <c r="BE36" s="21">
        <v>5</v>
      </c>
      <c r="BF36" s="21">
        <v>5</v>
      </c>
      <c r="BG36" s="21"/>
      <c r="BH36" s="21"/>
      <c r="BI36" s="21"/>
      <c r="BJ36" s="21"/>
      <c r="BK36" s="21">
        <v>2</v>
      </c>
      <c r="BL36" s="22"/>
      <c r="BM36" s="51"/>
      <c r="BN36" s="19">
        <v>11</v>
      </c>
      <c r="BO36" s="56">
        <v>6</v>
      </c>
      <c r="BP36" s="55">
        <f t="shared" si="3"/>
        <v>0</v>
      </c>
      <c r="BQ36" s="23">
        <f t="shared" si="4"/>
        <v>265</v>
      </c>
      <c r="BR36" s="59">
        <f t="shared" si="0"/>
        <v>370</v>
      </c>
      <c r="BS36" s="24">
        <f t="shared" si="1"/>
        <v>0</v>
      </c>
    </row>
    <row r="37" spans="1:71" s="48" customFormat="1" ht="13.5" x14ac:dyDescent="0.2">
      <c r="A37" s="15" t="s">
        <v>28</v>
      </c>
      <c r="B37" s="9" t="s">
        <v>110</v>
      </c>
      <c r="C37" s="16">
        <v>1994</v>
      </c>
      <c r="D37" s="17">
        <v>1811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50"/>
      <c r="AJ37" s="19">
        <v>1994</v>
      </c>
      <c r="AK37" s="56">
        <v>1811</v>
      </c>
      <c r="AL37" s="55">
        <f t="shared" si="2"/>
        <v>0</v>
      </c>
      <c r="AM37" s="17"/>
      <c r="AN37" s="17"/>
      <c r="AO37" s="17"/>
      <c r="AP37" s="17">
        <v>72</v>
      </c>
      <c r="AQ37" s="17">
        <v>112</v>
      </c>
      <c r="AR37" s="17"/>
      <c r="AS37" s="17"/>
      <c r="AT37" s="17"/>
      <c r="AU37" s="17"/>
      <c r="AV37" s="17">
        <v>59</v>
      </c>
      <c r="AW37" s="17">
        <v>101</v>
      </c>
      <c r="AX37" s="17"/>
      <c r="AY37" s="17"/>
      <c r="AZ37" s="17"/>
      <c r="BA37" s="17"/>
      <c r="BB37" s="17">
        <v>5</v>
      </c>
      <c r="BC37" s="17">
        <v>2</v>
      </c>
      <c r="BD37" s="17"/>
      <c r="BE37" s="17"/>
      <c r="BF37" s="17"/>
      <c r="BG37" s="17"/>
      <c r="BH37" s="17"/>
      <c r="BI37" s="17"/>
      <c r="BJ37" s="17"/>
      <c r="BK37" s="17"/>
      <c r="BL37" s="18"/>
      <c r="BM37" s="50"/>
      <c r="BN37" s="19">
        <v>136</v>
      </c>
      <c r="BO37" s="56">
        <v>215</v>
      </c>
      <c r="BP37" s="55">
        <f t="shared" si="3"/>
        <v>0</v>
      </c>
      <c r="BQ37" s="19">
        <f t="shared" si="4"/>
        <v>2130</v>
      </c>
      <c r="BR37" s="56">
        <f t="shared" si="0"/>
        <v>2026</v>
      </c>
      <c r="BS37" s="20">
        <f t="shared" si="1"/>
        <v>0</v>
      </c>
    </row>
    <row r="38" spans="1:71" s="48" customFormat="1" ht="13.5" x14ac:dyDescent="0.2">
      <c r="A38" s="6" t="s">
        <v>29</v>
      </c>
      <c r="B38" s="4" t="s">
        <v>30</v>
      </c>
      <c r="C38" s="21">
        <v>150</v>
      </c>
      <c r="D38" s="21">
        <v>173</v>
      </c>
      <c r="E38" s="21"/>
      <c r="F38" s="21"/>
      <c r="G38" s="21"/>
      <c r="H38" s="21"/>
      <c r="I38" s="21">
        <v>2</v>
      </c>
      <c r="J38" s="21">
        <v>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  <c r="AI38" s="51"/>
      <c r="AJ38" s="19">
        <v>152</v>
      </c>
      <c r="AK38" s="56">
        <v>174</v>
      </c>
      <c r="AL38" s="55">
        <f t="shared" si="2"/>
        <v>0</v>
      </c>
      <c r="AM38" s="21"/>
      <c r="AN38" s="21"/>
      <c r="AO38" s="21"/>
      <c r="AP38" s="21"/>
      <c r="AQ38" s="21"/>
      <c r="AR38" s="21"/>
      <c r="AS38" s="21">
        <v>11</v>
      </c>
      <c r="AT38" s="21">
        <v>17</v>
      </c>
      <c r="AU38" s="21"/>
      <c r="AV38" s="21"/>
      <c r="AW38" s="21"/>
      <c r="AX38" s="21"/>
      <c r="AY38" s="21"/>
      <c r="AZ38" s="21"/>
      <c r="BA38" s="21"/>
      <c r="BB38" s="21">
        <v>6</v>
      </c>
      <c r="BC38" s="21">
        <v>1</v>
      </c>
      <c r="BD38" s="21"/>
      <c r="BE38" s="21"/>
      <c r="BF38" s="21"/>
      <c r="BG38" s="21"/>
      <c r="BH38" s="21"/>
      <c r="BI38" s="21"/>
      <c r="BJ38" s="21"/>
      <c r="BK38" s="21">
        <v>1</v>
      </c>
      <c r="BL38" s="22">
        <v>6</v>
      </c>
      <c r="BM38" s="51"/>
      <c r="BN38" s="19">
        <v>18</v>
      </c>
      <c r="BO38" s="56">
        <v>24</v>
      </c>
      <c r="BP38" s="55">
        <f t="shared" si="3"/>
        <v>0</v>
      </c>
      <c r="BQ38" s="23">
        <f t="shared" si="4"/>
        <v>170</v>
      </c>
      <c r="BR38" s="59">
        <f t="shared" si="0"/>
        <v>198</v>
      </c>
      <c r="BS38" s="24">
        <f t="shared" si="1"/>
        <v>0</v>
      </c>
    </row>
    <row r="39" spans="1:71" s="48" customFormat="1" ht="13.5" x14ac:dyDescent="0.2">
      <c r="A39" s="15" t="s">
        <v>31</v>
      </c>
      <c r="B39" s="9" t="s">
        <v>32</v>
      </c>
      <c r="C39" s="16">
        <v>762</v>
      </c>
      <c r="D39" s="17">
        <v>1050</v>
      </c>
      <c r="E39" s="17"/>
      <c r="F39" s="17"/>
      <c r="G39" s="17"/>
      <c r="H39" s="17"/>
      <c r="I39" s="17">
        <v>31</v>
      </c>
      <c r="J39" s="17">
        <v>30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/>
      <c r="AI39" s="50"/>
      <c r="AJ39" s="19">
        <v>793</v>
      </c>
      <c r="AK39" s="56">
        <v>1080</v>
      </c>
      <c r="AL39" s="55">
        <f t="shared" si="2"/>
        <v>0</v>
      </c>
      <c r="AM39" s="17"/>
      <c r="AN39" s="17"/>
      <c r="AO39" s="17"/>
      <c r="AP39" s="17">
        <v>41</v>
      </c>
      <c r="AQ39" s="17">
        <v>77</v>
      </c>
      <c r="AR39" s="17">
        <v>1</v>
      </c>
      <c r="AS39" s="17"/>
      <c r="AT39" s="17"/>
      <c r="AU39" s="17"/>
      <c r="AV39" s="17">
        <v>31</v>
      </c>
      <c r="AW39" s="17">
        <v>30</v>
      </c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>
        <v>1</v>
      </c>
      <c r="BI39" s="17"/>
      <c r="BJ39" s="17"/>
      <c r="BK39" s="17">
        <v>70</v>
      </c>
      <c r="BL39" s="18">
        <v>181</v>
      </c>
      <c r="BM39" s="50"/>
      <c r="BN39" s="19">
        <v>143</v>
      </c>
      <c r="BO39" s="56">
        <v>288</v>
      </c>
      <c r="BP39" s="55">
        <f t="shared" si="3"/>
        <v>1</v>
      </c>
      <c r="BQ39" s="19">
        <f t="shared" si="4"/>
        <v>936</v>
      </c>
      <c r="BR39" s="56">
        <f t="shared" si="0"/>
        <v>1368</v>
      </c>
      <c r="BS39" s="20">
        <f t="shared" si="1"/>
        <v>1</v>
      </c>
    </row>
    <row r="40" spans="1:71" s="48" customFormat="1" ht="13.5" x14ac:dyDescent="0.2">
      <c r="A40" s="6" t="s">
        <v>33</v>
      </c>
      <c r="B40" s="4" t="s">
        <v>101</v>
      </c>
      <c r="C40" s="21">
        <v>1642</v>
      </c>
      <c r="D40" s="21">
        <v>644</v>
      </c>
      <c r="E40" s="21"/>
      <c r="F40" s="21"/>
      <c r="G40" s="21"/>
      <c r="H40" s="21"/>
      <c r="I40" s="21">
        <v>28</v>
      </c>
      <c r="J40" s="21">
        <v>12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36</v>
      </c>
      <c r="V40" s="21">
        <v>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51"/>
      <c r="AJ40" s="19">
        <v>1706</v>
      </c>
      <c r="AK40" s="56">
        <v>658</v>
      </c>
      <c r="AL40" s="55">
        <f t="shared" si="2"/>
        <v>0</v>
      </c>
      <c r="AM40" s="21"/>
      <c r="AN40" s="21"/>
      <c r="AO40" s="21"/>
      <c r="AP40" s="21">
        <v>15</v>
      </c>
      <c r="AQ40" s="21">
        <v>19</v>
      </c>
      <c r="AR40" s="21"/>
      <c r="AS40" s="21">
        <v>6</v>
      </c>
      <c r="AT40" s="21">
        <v>3</v>
      </c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>
        <v>8</v>
      </c>
      <c r="BL40" s="22">
        <v>4</v>
      </c>
      <c r="BM40" s="51"/>
      <c r="BN40" s="19">
        <v>29</v>
      </c>
      <c r="BO40" s="56">
        <v>26</v>
      </c>
      <c r="BP40" s="55">
        <f t="shared" si="3"/>
        <v>0</v>
      </c>
      <c r="BQ40" s="23">
        <f t="shared" si="4"/>
        <v>1735</v>
      </c>
      <c r="BR40" s="59">
        <f t="shared" si="0"/>
        <v>684</v>
      </c>
      <c r="BS40" s="24">
        <f t="shared" si="1"/>
        <v>0</v>
      </c>
    </row>
    <row r="41" spans="1:71" s="48" customFormat="1" ht="13.5" x14ac:dyDescent="0.2">
      <c r="A41" s="15" t="s">
        <v>34</v>
      </c>
      <c r="B41" s="9" t="s">
        <v>102</v>
      </c>
      <c r="C41" s="16">
        <v>4974</v>
      </c>
      <c r="D41" s="17">
        <v>1640</v>
      </c>
      <c r="E41" s="17"/>
      <c r="F41" s="17"/>
      <c r="G41" s="17"/>
      <c r="H41" s="17"/>
      <c r="I41" s="17"/>
      <c r="J41" s="17">
        <v>1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  <c r="AI41" s="50"/>
      <c r="AJ41" s="19">
        <v>4974</v>
      </c>
      <c r="AK41" s="56">
        <v>1641</v>
      </c>
      <c r="AL41" s="55">
        <f t="shared" si="2"/>
        <v>0</v>
      </c>
      <c r="AM41" s="17"/>
      <c r="AN41" s="17"/>
      <c r="AO41" s="17"/>
      <c r="AP41" s="17">
        <v>70</v>
      </c>
      <c r="AQ41" s="17">
        <v>93</v>
      </c>
      <c r="AR41" s="17"/>
      <c r="AS41" s="17"/>
      <c r="AT41" s="17"/>
      <c r="AU41" s="17"/>
      <c r="AV41" s="17">
        <v>1</v>
      </c>
      <c r="AW41" s="17"/>
      <c r="AX41" s="17"/>
      <c r="AY41" s="17"/>
      <c r="AZ41" s="17"/>
      <c r="BA41" s="17"/>
      <c r="BB41" s="17">
        <v>3</v>
      </c>
      <c r="BC41" s="17">
        <v>2</v>
      </c>
      <c r="BD41" s="17"/>
      <c r="BE41" s="17"/>
      <c r="BF41" s="17"/>
      <c r="BG41" s="17"/>
      <c r="BH41" s="17"/>
      <c r="BI41" s="17"/>
      <c r="BJ41" s="17"/>
      <c r="BK41" s="17">
        <v>1</v>
      </c>
      <c r="BL41" s="18">
        <v>6</v>
      </c>
      <c r="BM41" s="50"/>
      <c r="BN41" s="19">
        <v>75</v>
      </c>
      <c r="BO41" s="56">
        <v>101</v>
      </c>
      <c r="BP41" s="55">
        <f t="shared" si="3"/>
        <v>0</v>
      </c>
      <c r="BQ41" s="19">
        <f t="shared" si="4"/>
        <v>5049</v>
      </c>
      <c r="BR41" s="56">
        <f t="shared" si="0"/>
        <v>1742</v>
      </c>
      <c r="BS41" s="20">
        <f t="shared" si="1"/>
        <v>0</v>
      </c>
    </row>
    <row r="42" spans="1:71" s="48" customFormat="1" ht="13.5" x14ac:dyDescent="0.2">
      <c r="A42" s="6" t="s">
        <v>35</v>
      </c>
      <c r="B42" s="4" t="s">
        <v>103</v>
      </c>
      <c r="C42" s="21">
        <v>75</v>
      </c>
      <c r="D42" s="21">
        <v>2</v>
      </c>
      <c r="E42" s="21"/>
      <c r="F42" s="21"/>
      <c r="G42" s="21"/>
      <c r="H42" s="21"/>
      <c r="I42" s="21">
        <v>440</v>
      </c>
      <c r="J42" s="21">
        <v>40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/>
      <c r="AI42" s="51"/>
      <c r="AJ42" s="19">
        <v>515</v>
      </c>
      <c r="AK42" s="56">
        <v>42</v>
      </c>
      <c r="AL42" s="55">
        <f t="shared" si="2"/>
        <v>0</v>
      </c>
      <c r="AM42" s="21"/>
      <c r="AN42" s="21"/>
      <c r="AO42" s="21"/>
      <c r="AP42" s="21">
        <v>2</v>
      </c>
      <c r="AQ42" s="21">
        <v>2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>
        <v>3</v>
      </c>
      <c r="BL42" s="22">
        <v>4</v>
      </c>
      <c r="BM42" s="51"/>
      <c r="BN42" s="19">
        <v>5</v>
      </c>
      <c r="BO42" s="56">
        <v>6</v>
      </c>
      <c r="BP42" s="55">
        <f t="shared" si="3"/>
        <v>0</v>
      </c>
      <c r="BQ42" s="23">
        <f t="shared" si="4"/>
        <v>520</v>
      </c>
      <c r="BR42" s="59">
        <f t="shared" si="0"/>
        <v>48</v>
      </c>
      <c r="BS42" s="24">
        <f t="shared" si="1"/>
        <v>0</v>
      </c>
    </row>
    <row r="43" spans="1:71" s="48" customFormat="1" ht="13.5" x14ac:dyDescent="0.2">
      <c r="A43" s="15" t="s">
        <v>36</v>
      </c>
      <c r="B43" s="9" t="s">
        <v>37</v>
      </c>
      <c r="C43" s="16">
        <v>613</v>
      </c>
      <c r="D43" s="17">
        <v>246</v>
      </c>
      <c r="E43" s="17"/>
      <c r="F43" s="17"/>
      <c r="G43" s="17"/>
      <c r="H43" s="17"/>
      <c r="I43" s="17">
        <v>18</v>
      </c>
      <c r="J43" s="17">
        <v>25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27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  <c r="AI43" s="50"/>
      <c r="AJ43" s="19">
        <v>658</v>
      </c>
      <c r="AK43" s="56">
        <v>271</v>
      </c>
      <c r="AL43" s="55">
        <f t="shared" si="2"/>
        <v>0</v>
      </c>
      <c r="AM43" s="17"/>
      <c r="AN43" s="17"/>
      <c r="AO43" s="17"/>
      <c r="AP43" s="17">
        <v>7</v>
      </c>
      <c r="AQ43" s="17">
        <v>8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>
        <v>6</v>
      </c>
      <c r="BI43" s="17">
        <v>3</v>
      </c>
      <c r="BJ43" s="17"/>
      <c r="BK43" s="17">
        <v>6</v>
      </c>
      <c r="BL43" s="18">
        <v>1</v>
      </c>
      <c r="BM43" s="50"/>
      <c r="BN43" s="19">
        <v>19</v>
      </c>
      <c r="BO43" s="56">
        <v>12</v>
      </c>
      <c r="BP43" s="55">
        <f t="shared" si="3"/>
        <v>0</v>
      </c>
      <c r="BQ43" s="19">
        <f t="shared" si="4"/>
        <v>677</v>
      </c>
      <c r="BR43" s="56">
        <f t="shared" si="0"/>
        <v>283</v>
      </c>
      <c r="BS43" s="20">
        <f t="shared" si="1"/>
        <v>0</v>
      </c>
    </row>
    <row r="44" spans="1:71" s="48" customFormat="1" ht="13.5" x14ac:dyDescent="0.2">
      <c r="A44" s="6" t="s">
        <v>38</v>
      </c>
      <c r="B44" s="3" t="s">
        <v>104</v>
      </c>
      <c r="C44" s="21">
        <v>2775</v>
      </c>
      <c r="D44" s="21">
        <v>2387</v>
      </c>
      <c r="E44" s="21"/>
      <c r="F44" s="21"/>
      <c r="G44" s="21"/>
      <c r="H44" s="21"/>
      <c r="I44" s="21">
        <v>530</v>
      </c>
      <c r="J44" s="21">
        <v>363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2"/>
      <c r="AI44" s="51"/>
      <c r="AJ44" s="19">
        <v>3305</v>
      </c>
      <c r="AK44" s="56">
        <v>2750</v>
      </c>
      <c r="AL44" s="55">
        <f t="shared" si="2"/>
        <v>0</v>
      </c>
      <c r="AM44" s="21"/>
      <c r="AN44" s="21"/>
      <c r="AO44" s="21"/>
      <c r="AP44" s="21">
        <v>43</v>
      </c>
      <c r="AQ44" s="21">
        <v>61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>
        <v>3</v>
      </c>
      <c r="BI44" s="21">
        <v>2</v>
      </c>
      <c r="BJ44" s="21"/>
      <c r="BK44" s="21">
        <v>5</v>
      </c>
      <c r="BL44" s="22">
        <v>2</v>
      </c>
      <c r="BM44" s="51"/>
      <c r="BN44" s="19">
        <v>51</v>
      </c>
      <c r="BO44" s="56">
        <v>65</v>
      </c>
      <c r="BP44" s="55">
        <f t="shared" si="3"/>
        <v>0</v>
      </c>
      <c r="BQ44" s="23">
        <f t="shared" si="4"/>
        <v>3356</v>
      </c>
      <c r="BR44" s="59">
        <f t="shared" si="0"/>
        <v>2815</v>
      </c>
      <c r="BS44" s="24">
        <f t="shared" si="1"/>
        <v>0</v>
      </c>
    </row>
    <row r="45" spans="1:71" s="48" customFormat="1" ht="13.5" x14ac:dyDescent="0.2">
      <c r="A45" s="15" t="s">
        <v>39</v>
      </c>
      <c r="B45" s="9" t="s">
        <v>105</v>
      </c>
      <c r="C45" s="16">
        <v>2480</v>
      </c>
      <c r="D45" s="17">
        <v>1205</v>
      </c>
      <c r="E45" s="17"/>
      <c r="F45" s="17"/>
      <c r="G45" s="17"/>
      <c r="H45" s="17"/>
      <c r="I45" s="17">
        <v>265</v>
      </c>
      <c r="J45" s="17">
        <v>130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v>129</v>
      </c>
      <c r="V45" s="17">
        <v>97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50"/>
      <c r="AJ45" s="19">
        <v>2874</v>
      </c>
      <c r="AK45" s="56">
        <v>1432</v>
      </c>
      <c r="AL45" s="55">
        <f t="shared" si="2"/>
        <v>0</v>
      </c>
      <c r="AM45" s="17"/>
      <c r="AN45" s="17"/>
      <c r="AO45" s="17"/>
      <c r="AP45" s="17">
        <v>5</v>
      </c>
      <c r="AQ45" s="17">
        <v>3</v>
      </c>
      <c r="AR45" s="17"/>
      <c r="AS45" s="17">
        <v>5</v>
      </c>
      <c r="AT45" s="17">
        <v>30</v>
      </c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>
        <v>15</v>
      </c>
      <c r="BF45" s="17">
        <v>22</v>
      </c>
      <c r="BG45" s="17"/>
      <c r="BH45" s="17">
        <v>130</v>
      </c>
      <c r="BI45" s="17">
        <v>32</v>
      </c>
      <c r="BJ45" s="17"/>
      <c r="BK45" s="17">
        <v>9</v>
      </c>
      <c r="BL45" s="18">
        <v>3</v>
      </c>
      <c r="BM45" s="50"/>
      <c r="BN45" s="19">
        <v>164</v>
      </c>
      <c r="BO45" s="56">
        <v>90</v>
      </c>
      <c r="BP45" s="55">
        <f t="shared" si="3"/>
        <v>0</v>
      </c>
      <c r="BQ45" s="19">
        <f t="shared" si="4"/>
        <v>3038</v>
      </c>
      <c r="BR45" s="56">
        <f t="shared" si="0"/>
        <v>1522</v>
      </c>
      <c r="BS45" s="20">
        <f t="shared" si="1"/>
        <v>0</v>
      </c>
    </row>
    <row r="46" spans="1:71" s="48" customFormat="1" ht="13.5" x14ac:dyDescent="0.2">
      <c r="A46" s="6">
        <v>67</v>
      </c>
      <c r="B46" s="3" t="s">
        <v>40</v>
      </c>
      <c r="C46" s="21">
        <v>857</v>
      </c>
      <c r="D46" s="21">
        <v>588</v>
      </c>
      <c r="E46" s="21"/>
      <c r="F46" s="21"/>
      <c r="G46" s="21"/>
      <c r="H46" s="21"/>
      <c r="I46" s="21">
        <v>192</v>
      </c>
      <c r="J46" s="21">
        <v>158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2"/>
      <c r="AI46" s="51"/>
      <c r="AJ46" s="19">
        <v>1049</v>
      </c>
      <c r="AK46" s="56">
        <v>746</v>
      </c>
      <c r="AL46" s="55">
        <f t="shared" si="2"/>
        <v>0</v>
      </c>
      <c r="AM46" s="21"/>
      <c r="AN46" s="21"/>
      <c r="AO46" s="21"/>
      <c r="AP46" s="21">
        <v>5</v>
      </c>
      <c r="AQ46" s="21">
        <v>22</v>
      </c>
      <c r="AR46" s="21"/>
      <c r="AS46" s="21"/>
      <c r="AT46" s="21"/>
      <c r="AU46" s="21"/>
      <c r="AV46" s="21">
        <v>12</v>
      </c>
      <c r="AW46" s="21">
        <v>3</v>
      </c>
      <c r="AX46" s="21"/>
      <c r="AY46" s="21"/>
      <c r="AZ46" s="21"/>
      <c r="BA46" s="21"/>
      <c r="BB46" s="21">
        <v>5</v>
      </c>
      <c r="BC46" s="21">
        <v>7</v>
      </c>
      <c r="BD46" s="21"/>
      <c r="BE46" s="21"/>
      <c r="BF46" s="21"/>
      <c r="BG46" s="21"/>
      <c r="BH46" s="21"/>
      <c r="BI46" s="21"/>
      <c r="BJ46" s="21"/>
      <c r="BK46" s="21">
        <v>1</v>
      </c>
      <c r="BL46" s="22">
        <v>5</v>
      </c>
      <c r="BM46" s="51"/>
      <c r="BN46" s="19">
        <v>23</v>
      </c>
      <c r="BO46" s="56">
        <v>37</v>
      </c>
      <c r="BP46" s="55">
        <f t="shared" si="3"/>
        <v>0</v>
      </c>
      <c r="BQ46" s="23">
        <f t="shared" si="4"/>
        <v>1072</v>
      </c>
      <c r="BR46" s="59">
        <f t="shared" si="0"/>
        <v>783</v>
      </c>
      <c r="BS46" s="24">
        <f t="shared" si="1"/>
        <v>0</v>
      </c>
    </row>
    <row r="47" spans="1:71" s="48" customFormat="1" ht="13.5" x14ac:dyDescent="0.2">
      <c r="A47" s="15">
        <v>68</v>
      </c>
      <c r="B47" s="9" t="s">
        <v>41</v>
      </c>
      <c r="C47" s="16">
        <v>258</v>
      </c>
      <c r="D47" s="17">
        <v>239</v>
      </c>
      <c r="E47" s="17"/>
      <c r="F47" s="17"/>
      <c r="G47" s="17"/>
      <c r="H47" s="17"/>
      <c r="I47" s="17">
        <v>3</v>
      </c>
      <c r="J47" s="17">
        <v>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  <c r="AI47" s="50"/>
      <c r="AJ47" s="19">
        <v>261</v>
      </c>
      <c r="AK47" s="56">
        <v>241</v>
      </c>
      <c r="AL47" s="55">
        <f t="shared" si="2"/>
        <v>0</v>
      </c>
      <c r="AM47" s="17"/>
      <c r="AN47" s="17"/>
      <c r="AO47" s="17"/>
      <c r="AP47" s="17">
        <v>2</v>
      </c>
      <c r="AQ47" s="17">
        <v>8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>
        <v>14</v>
      </c>
      <c r="BC47" s="17">
        <v>13</v>
      </c>
      <c r="BD47" s="17"/>
      <c r="BE47" s="17"/>
      <c r="BF47" s="17"/>
      <c r="BG47" s="17"/>
      <c r="BH47" s="17"/>
      <c r="BI47" s="17"/>
      <c r="BJ47" s="17"/>
      <c r="BK47" s="17"/>
      <c r="BL47" s="18"/>
      <c r="BM47" s="50"/>
      <c r="BN47" s="19">
        <v>16</v>
      </c>
      <c r="BO47" s="56">
        <v>21</v>
      </c>
      <c r="BP47" s="55">
        <f t="shared" si="3"/>
        <v>0</v>
      </c>
      <c r="BQ47" s="19">
        <f t="shared" si="4"/>
        <v>277</v>
      </c>
      <c r="BR47" s="56">
        <f t="shared" si="0"/>
        <v>262</v>
      </c>
      <c r="BS47" s="20">
        <f t="shared" si="1"/>
        <v>0</v>
      </c>
    </row>
    <row r="48" spans="1:71" s="48" customFormat="1" ht="13.5" customHeight="1" x14ac:dyDescent="0.2">
      <c r="A48" s="6" t="s">
        <v>42</v>
      </c>
      <c r="B48" s="3" t="s">
        <v>43</v>
      </c>
      <c r="C48" s="21">
        <v>105</v>
      </c>
      <c r="D48" s="21">
        <v>119</v>
      </c>
      <c r="E48" s="21"/>
      <c r="F48" s="21"/>
      <c r="G48" s="21"/>
      <c r="H48" s="21"/>
      <c r="I48" s="21">
        <v>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  <c r="AI48" s="51"/>
      <c r="AJ48" s="19">
        <v>110</v>
      </c>
      <c r="AK48" s="56">
        <v>119</v>
      </c>
      <c r="AL48" s="55">
        <f t="shared" si="2"/>
        <v>0</v>
      </c>
      <c r="AM48" s="21"/>
      <c r="AN48" s="21"/>
      <c r="AO48" s="21"/>
      <c r="AP48" s="21">
        <v>8</v>
      </c>
      <c r="AQ48" s="21">
        <v>11</v>
      </c>
      <c r="AR48" s="21"/>
      <c r="AS48" s="21"/>
      <c r="AT48" s="21">
        <v>2</v>
      </c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>
        <v>31</v>
      </c>
      <c r="BL48" s="22">
        <v>3</v>
      </c>
      <c r="BM48" s="51"/>
      <c r="BN48" s="19">
        <v>39</v>
      </c>
      <c r="BO48" s="56">
        <v>16</v>
      </c>
      <c r="BP48" s="55">
        <f t="shared" si="3"/>
        <v>0</v>
      </c>
      <c r="BQ48" s="23">
        <f t="shared" si="4"/>
        <v>149</v>
      </c>
      <c r="BR48" s="59">
        <f t="shared" si="0"/>
        <v>135</v>
      </c>
      <c r="BS48" s="24">
        <f t="shared" si="1"/>
        <v>0</v>
      </c>
    </row>
    <row r="49" spans="1:71" s="48" customFormat="1" ht="13.5" x14ac:dyDescent="0.2">
      <c r="A49" s="15" t="s">
        <v>48</v>
      </c>
      <c r="B49" s="9" t="s">
        <v>130</v>
      </c>
      <c r="C49" s="16">
        <v>318</v>
      </c>
      <c r="D49" s="17">
        <v>131</v>
      </c>
      <c r="E49" s="17"/>
      <c r="F49" s="17"/>
      <c r="G49" s="17"/>
      <c r="H49" s="17"/>
      <c r="I49" s="17">
        <v>4</v>
      </c>
      <c r="J49" s="17">
        <v>6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736</v>
      </c>
      <c r="V49" s="17">
        <v>318</v>
      </c>
      <c r="W49" s="17">
        <v>1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50"/>
      <c r="AJ49" s="19">
        <v>1058</v>
      </c>
      <c r="AK49" s="56">
        <v>455</v>
      </c>
      <c r="AL49" s="55">
        <f t="shared" si="2"/>
        <v>1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>
        <v>1</v>
      </c>
      <c r="AW49" s="17"/>
      <c r="AX49" s="17"/>
      <c r="AY49" s="17"/>
      <c r="AZ49" s="17"/>
      <c r="BA49" s="17"/>
      <c r="BB49" s="17">
        <v>10</v>
      </c>
      <c r="BC49" s="17">
        <v>1</v>
      </c>
      <c r="BD49" s="17"/>
      <c r="BE49" s="17"/>
      <c r="BF49" s="17"/>
      <c r="BG49" s="17"/>
      <c r="BH49" s="17"/>
      <c r="BI49" s="17"/>
      <c r="BJ49" s="17"/>
      <c r="BK49" s="17"/>
      <c r="BL49" s="18">
        <v>1</v>
      </c>
      <c r="BM49" s="50"/>
      <c r="BN49" s="19">
        <v>11</v>
      </c>
      <c r="BO49" s="56">
        <v>2</v>
      </c>
      <c r="BP49" s="55">
        <f t="shared" si="3"/>
        <v>0</v>
      </c>
      <c r="BQ49" s="19">
        <f t="shared" si="4"/>
        <v>1069</v>
      </c>
      <c r="BR49" s="56">
        <f t="shared" si="0"/>
        <v>457</v>
      </c>
      <c r="BS49" s="20">
        <f t="shared" si="1"/>
        <v>1</v>
      </c>
    </row>
    <row r="50" spans="1:71" s="48" customFormat="1" ht="13.5" x14ac:dyDescent="0.2">
      <c r="A50" s="6" t="s">
        <v>48</v>
      </c>
      <c r="B50" s="3" t="s">
        <v>72</v>
      </c>
      <c r="C50" s="21">
        <v>32</v>
      </c>
      <c r="D50" s="21">
        <v>19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/>
      <c r="AI50" s="51"/>
      <c r="AJ50" s="19">
        <v>32</v>
      </c>
      <c r="AK50" s="56">
        <v>19</v>
      </c>
      <c r="AL50" s="55">
        <f t="shared" si="2"/>
        <v>0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2"/>
      <c r="BM50" s="51"/>
      <c r="BN50" s="19">
        <v>0</v>
      </c>
      <c r="BO50" s="56">
        <v>0</v>
      </c>
      <c r="BP50" s="55">
        <f t="shared" si="3"/>
        <v>0</v>
      </c>
      <c r="BQ50" s="23">
        <f t="shared" si="4"/>
        <v>32</v>
      </c>
      <c r="BR50" s="59">
        <f t="shared" si="0"/>
        <v>19</v>
      </c>
      <c r="BS50" s="24">
        <f t="shared" si="1"/>
        <v>0</v>
      </c>
    </row>
    <row r="51" spans="1:71" s="48" customFormat="1" ht="13.5" x14ac:dyDescent="0.2">
      <c r="A51" s="15" t="s">
        <v>49</v>
      </c>
      <c r="B51" s="9" t="s">
        <v>131</v>
      </c>
      <c r="C51" s="16">
        <v>1560</v>
      </c>
      <c r="D51" s="17">
        <v>1144</v>
      </c>
      <c r="E51" s="17"/>
      <c r="F51" s="17"/>
      <c r="G51" s="17"/>
      <c r="H51" s="17"/>
      <c r="I51" s="17">
        <v>947</v>
      </c>
      <c r="J51" s="17">
        <v>621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v>56</v>
      </c>
      <c r="V51" s="17">
        <v>75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v>1</v>
      </c>
      <c r="AH51" s="18">
        <v>2</v>
      </c>
      <c r="AI51" s="50"/>
      <c r="AJ51" s="19">
        <v>2564</v>
      </c>
      <c r="AK51" s="56">
        <v>1842</v>
      </c>
      <c r="AL51" s="55">
        <f t="shared" si="2"/>
        <v>0</v>
      </c>
      <c r="AM51" s="17"/>
      <c r="AN51" s="17"/>
      <c r="AO51" s="17"/>
      <c r="AP51" s="17">
        <v>25</v>
      </c>
      <c r="AQ51" s="17">
        <v>54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>
        <v>1</v>
      </c>
      <c r="BL51" s="18"/>
      <c r="BM51" s="50"/>
      <c r="BN51" s="19">
        <v>26</v>
      </c>
      <c r="BO51" s="56">
        <v>54</v>
      </c>
      <c r="BP51" s="55">
        <f t="shared" si="3"/>
        <v>0</v>
      </c>
      <c r="BQ51" s="19">
        <f t="shared" si="4"/>
        <v>2590</v>
      </c>
      <c r="BR51" s="56">
        <f t="shared" si="0"/>
        <v>1896</v>
      </c>
      <c r="BS51" s="20">
        <f t="shared" si="1"/>
        <v>0</v>
      </c>
    </row>
    <row r="52" spans="1:71" s="48" customFormat="1" ht="13.5" x14ac:dyDescent="0.2">
      <c r="A52" s="6" t="s">
        <v>49</v>
      </c>
      <c r="B52" s="3" t="s">
        <v>109</v>
      </c>
      <c r="C52" s="21">
        <v>53</v>
      </c>
      <c r="D52" s="21">
        <v>45</v>
      </c>
      <c r="E52" s="21"/>
      <c r="F52" s="21"/>
      <c r="G52" s="21"/>
      <c r="H52" s="21"/>
      <c r="I52" s="21">
        <v>2</v>
      </c>
      <c r="J52" s="21">
        <v>6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2"/>
      <c r="AI52" s="51"/>
      <c r="AJ52" s="19">
        <v>55</v>
      </c>
      <c r="AK52" s="56">
        <v>51</v>
      </c>
      <c r="AL52" s="55">
        <f t="shared" si="2"/>
        <v>0</v>
      </c>
      <c r="AM52" s="21"/>
      <c r="AN52" s="21"/>
      <c r="AO52" s="21"/>
      <c r="AP52" s="21"/>
      <c r="AQ52" s="21"/>
      <c r="AR52" s="21"/>
      <c r="AS52" s="21">
        <v>3</v>
      </c>
      <c r="AT52" s="21"/>
      <c r="AU52" s="21"/>
      <c r="AV52" s="21">
        <v>1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2"/>
      <c r="BM52" s="51"/>
      <c r="BN52" s="19">
        <v>4</v>
      </c>
      <c r="BO52" s="56">
        <v>0</v>
      </c>
      <c r="BP52" s="55">
        <f t="shared" si="3"/>
        <v>0</v>
      </c>
      <c r="BQ52" s="23">
        <f t="shared" si="4"/>
        <v>59</v>
      </c>
      <c r="BR52" s="59">
        <f t="shared" si="0"/>
        <v>51</v>
      </c>
      <c r="BS52" s="24">
        <f t="shared" si="1"/>
        <v>0</v>
      </c>
    </row>
    <row r="53" spans="1:71" s="48" customFormat="1" ht="13.5" x14ac:dyDescent="0.2">
      <c r="A53" s="15" t="s">
        <v>50</v>
      </c>
      <c r="B53" s="9" t="s">
        <v>132</v>
      </c>
      <c r="C53" s="16">
        <v>316</v>
      </c>
      <c r="D53" s="17">
        <v>174</v>
      </c>
      <c r="E53" s="17"/>
      <c r="F53" s="17"/>
      <c r="G53" s="17"/>
      <c r="H53" s="17"/>
      <c r="I53" s="17">
        <v>633</v>
      </c>
      <c r="J53" s="17">
        <v>376</v>
      </c>
      <c r="K53" s="17">
        <v>1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/>
      <c r="AI53" s="50"/>
      <c r="AJ53" s="19">
        <v>949</v>
      </c>
      <c r="AK53" s="56">
        <v>550</v>
      </c>
      <c r="AL53" s="55">
        <f t="shared" si="2"/>
        <v>1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8"/>
      <c r="BM53" s="50"/>
      <c r="BN53" s="19">
        <v>0</v>
      </c>
      <c r="BO53" s="56">
        <v>0</v>
      </c>
      <c r="BP53" s="55">
        <f t="shared" si="3"/>
        <v>0</v>
      </c>
      <c r="BQ53" s="19">
        <f t="shared" si="4"/>
        <v>949</v>
      </c>
      <c r="BR53" s="56">
        <f t="shared" si="0"/>
        <v>550</v>
      </c>
      <c r="BS53" s="20">
        <f t="shared" si="1"/>
        <v>1</v>
      </c>
    </row>
    <row r="54" spans="1:71" s="48" customFormat="1" ht="13.5" x14ac:dyDescent="0.2">
      <c r="A54" s="6" t="s">
        <v>50</v>
      </c>
      <c r="B54" s="3" t="s">
        <v>108</v>
      </c>
      <c r="C54" s="21">
        <v>33</v>
      </c>
      <c r="D54" s="21">
        <v>22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/>
      <c r="AI54" s="51"/>
      <c r="AJ54" s="19">
        <v>33</v>
      </c>
      <c r="AK54" s="56">
        <v>22</v>
      </c>
      <c r="AL54" s="55">
        <f t="shared" si="2"/>
        <v>0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2"/>
      <c r="BM54" s="51"/>
      <c r="BN54" s="19">
        <v>0</v>
      </c>
      <c r="BO54" s="56">
        <v>0</v>
      </c>
      <c r="BP54" s="55">
        <f t="shared" si="3"/>
        <v>0</v>
      </c>
      <c r="BQ54" s="23">
        <f t="shared" si="4"/>
        <v>33</v>
      </c>
      <c r="BR54" s="59">
        <f t="shared" si="0"/>
        <v>22</v>
      </c>
      <c r="BS54" s="24">
        <f t="shared" si="1"/>
        <v>0</v>
      </c>
    </row>
    <row r="55" spans="1:71" s="48" customFormat="1" ht="13.5" x14ac:dyDescent="0.2">
      <c r="A55" s="15" t="s">
        <v>51</v>
      </c>
      <c r="B55" s="9" t="s">
        <v>133</v>
      </c>
      <c r="C55" s="16">
        <v>342</v>
      </c>
      <c r="D55" s="17">
        <v>196</v>
      </c>
      <c r="E55" s="17"/>
      <c r="F55" s="17"/>
      <c r="G55" s="17"/>
      <c r="H55" s="17"/>
      <c r="I55" s="17">
        <v>591</v>
      </c>
      <c r="J55" s="17">
        <v>330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12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/>
      <c r="AI55" s="50"/>
      <c r="AJ55" s="19">
        <v>945</v>
      </c>
      <c r="AK55" s="56">
        <v>526</v>
      </c>
      <c r="AL55" s="55">
        <f t="shared" si="2"/>
        <v>0</v>
      </c>
      <c r="AM55" s="17"/>
      <c r="AN55" s="17"/>
      <c r="AO55" s="17"/>
      <c r="AP55" s="17"/>
      <c r="AQ55" s="17"/>
      <c r="AR55" s="17"/>
      <c r="AS55" s="17">
        <v>64</v>
      </c>
      <c r="AT55" s="17">
        <v>89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>
        <v>11</v>
      </c>
      <c r="BL55" s="18">
        <v>1</v>
      </c>
      <c r="BM55" s="50"/>
      <c r="BN55" s="19">
        <v>75</v>
      </c>
      <c r="BO55" s="56">
        <v>90</v>
      </c>
      <c r="BP55" s="55">
        <f t="shared" si="3"/>
        <v>0</v>
      </c>
      <c r="BQ55" s="19">
        <f t="shared" si="4"/>
        <v>1020</v>
      </c>
      <c r="BR55" s="56">
        <f t="shared" si="0"/>
        <v>616</v>
      </c>
      <c r="BS55" s="20">
        <f t="shared" si="1"/>
        <v>0</v>
      </c>
    </row>
    <row r="56" spans="1:71" s="48" customFormat="1" ht="13.5" x14ac:dyDescent="0.2">
      <c r="A56" s="6" t="s">
        <v>51</v>
      </c>
      <c r="B56" s="3" t="s">
        <v>73</v>
      </c>
      <c r="C56" s="21">
        <v>27</v>
      </c>
      <c r="D56" s="21">
        <v>19</v>
      </c>
      <c r="E56" s="21"/>
      <c r="F56" s="21"/>
      <c r="G56" s="21"/>
      <c r="H56" s="21"/>
      <c r="I56" s="21"/>
      <c r="J56" s="21">
        <v>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2"/>
      <c r="AI56" s="51"/>
      <c r="AJ56" s="19">
        <v>27</v>
      </c>
      <c r="AK56" s="56">
        <v>20</v>
      </c>
      <c r="AL56" s="55">
        <f t="shared" si="2"/>
        <v>0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2"/>
      <c r="BM56" s="51"/>
      <c r="BN56" s="19">
        <v>0</v>
      </c>
      <c r="BO56" s="56">
        <v>0</v>
      </c>
      <c r="BP56" s="55">
        <f t="shared" si="3"/>
        <v>0</v>
      </c>
      <c r="BQ56" s="23">
        <f t="shared" si="4"/>
        <v>27</v>
      </c>
      <c r="BR56" s="59">
        <f t="shared" si="0"/>
        <v>20</v>
      </c>
      <c r="BS56" s="24">
        <f t="shared" si="1"/>
        <v>0</v>
      </c>
    </row>
    <row r="57" spans="1:71" s="48" customFormat="1" ht="13.5" x14ac:dyDescent="0.2">
      <c r="A57" s="15" t="s">
        <v>52</v>
      </c>
      <c r="B57" s="9" t="s">
        <v>134</v>
      </c>
      <c r="C57" s="16">
        <v>237</v>
      </c>
      <c r="D57" s="17">
        <v>198</v>
      </c>
      <c r="E57" s="17"/>
      <c r="F57" s="17"/>
      <c r="G57" s="17"/>
      <c r="H57" s="17"/>
      <c r="I57" s="17">
        <v>373</v>
      </c>
      <c r="J57" s="17">
        <v>338</v>
      </c>
      <c r="K57" s="17">
        <v>4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2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v>93</v>
      </c>
      <c r="AH57" s="18">
        <v>84</v>
      </c>
      <c r="AI57" s="50"/>
      <c r="AJ57" s="19">
        <v>703</v>
      </c>
      <c r="AK57" s="56">
        <v>622</v>
      </c>
      <c r="AL57" s="55">
        <f t="shared" si="2"/>
        <v>4</v>
      </c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>
        <v>10</v>
      </c>
      <c r="BC57" s="17">
        <v>2</v>
      </c>
      <c r="BD57" s="17"/>
      <c r="BE57" s="17"/>
      <c r="BF57" s="17"/>
      <c r="BG57" s="17"/>
      <c r="BH57" s="17"/>
      <c r="BI57" s="17"/>
      <c r="BJ57" s="17"/>
      <c r="BK57" s="17"/>
      <c r="BL57" s="18"/>
      <c r="BM57" s="50"/>
      <c r="BN57" s="19">
        <v>10</v>
      </c>
      <c r="BO57" s="56">
        <v>2</v>
      </c>
      <c r="BP57" s="55">
        <f t="shared" si="3"/>
        <v>0</v>
      </c>
      <c r="BQ57" s="19">
        <f t="shared" si="4"/>
        <v>713</v>
      </c>
      <c r="BR57" s="56">
        <f t="shared" si="0"/>
        <v>624</v>
      </c>
      <c r="BS57" s="20">
        <f t="shared" si="1"/>
        <v>4</v>
      </c>
    </row>
    <row r="58" spans="1:71" s="48" customFormat="1" ht="13.5" x14ac:dyDescent="0.2">
      <c r="A58" s="6" t="s">
        <v>52</v>
      </c>
      <c r="B58" s="3" t="s">
        <v>112</v>
      </c>
      <c r="C58" s="21">
        <v>25</v>
      </c>
      <c r="D58" s="21">
        <v>15</v>
      </c>
      <c r="E58" s="21"/>
      <c r="F58" s="21"/>
      <c r="G58" s="21"/>
      <c r="H58" s="21"/>
      <c r="I58" s="21">
        <v>4</v>
      </c>
      <c r="J58" s="21">
        <v>3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>
        <v>13</v>
      </c>
      <c r="AH58" s="22">
        <v>29</v>
      </c>
      <c r="AI58" s="51"/>
      <c r="AJ58" s="19">
        <v>42</v>
      </c>
      <c r="AK58" s="56">
        <v>47</v>
      </c>
      <c r="AL58" s="55">
        <f t="shared" si="2"/>
        <v>0</v>
      </c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2"/>
      <c r="BM58" s="51"/>
      <c r="BN58" s="19">
        <v>0</v>
      </c>
      <c r="BO58" s="56">
        <v>0</v>
      </c>
      <c r="BP58" s="55">
        <f t="shared" si="3"/>
        <v>0</v>
      </c>
      <c r="BQ58" s="23">
        <f t="shared" si="4"/>
        <v>42</v>
      </c>
      <c r="BR58" s="59">
        <f t="shared" si="0"/>
        <v>47</v>
      </c>
      <c r="BS58" s="24">
        <f t="shared" si="1"/>
        <v>0</v>
      </c>
    </row>
    <row r="59" spans="1:71" s="48" customFormat="1" ht="13.5" x14ac:dyDescent="0.2">
      <c r="A59" s="15" t="s">
        <v>53</v>
      </c>
      <c r="B59" s="9" t="s">
        <v>135</v>
      </c>
      <c r="C59" s="16">
        <v>39</v>
      </c>
      <c r="D59" s="17">
        <v>20</v>
      </c>
      <c r="E59" s="17"/>
      <c r="F59" s="17"/>
      <c r="G59" s="17"/>
      <c r="H59" s="17"/>
      <c r="I59" s="17">
        <v>299</v>
      </c>
      <c r="J59" s="17">
        <v>143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v>80</v>
      </c>
      <c r="AH59" s="18">
        <v>21</v>
      </c>
      <c r="AI59" s="50"/>
      <c r="AJ59" s="19">
        <v>418</v>
      </c>
      <c r="AK59" s="56">
        <v>184</v>
      </c>
      <c r="AL59" s="55">
        <f t="shared" si="2"/>
        <v>0</v>
      </c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>
        <v>15</v>
      </c>
      <c r="BC59" s="17">
        <v>24</v>
      </c>
      <c r="BD59" s="17"/>
      <c r="BE59" s="17"/>
      <c r="BF59" s="17"/>
      <c r="BG59" s="17"/>
      <c r="BH59" s="17"/>
      <c r="BI59" s="17"/>
      <c r="BJ59" s="17"/>
      <c r="BK59" s="17">
        <v>22</v>
      </c>
      <c r="BL59" s="18">
        <v>7</v>
      </c>
      <c r="BM59" s="50"/>
      <c r="BN59" s="19">
        <v>37</v>
      </c>
      <c r="BO59" s="56">
        <v>31</v>
      </c>
      <c r="BP59" s="55">
        <f t="shared" si="3"/>
        <v>0</v>
      </c>
      <c r="BQ59" s="19">
        <f t="shared" si="4"/>
        <v>455</v>
      </c>
      <c r="BR59" s="56">
        <f t="shared" si="0"/>
        <v>215</v>
      </c>
      <c r="BS59" s="20">
        <f t="shared" si="1"/>
        <v>0</v>
      </c>
    </row>
    <row r="60" spans="1:71" s="48" customFormat="1" ht="13.5" x14ac:dyDescent="0.2">
      <c r="A60" s="6" t="s">
        <v>53</v>
      </c>
      <c r="B60" s="3" t="s">
        <v>74</v>
      </c>
      <c r="C60" s="21">
        <v>26</v>
      </c>
      <c r="D60" s="21">
        <v>17</v>
      </c>
      <c r="E60" s="21"/>
      <c r="F60" s="21"/>
      <c r="G60" s="21"/>
      <c r="H60" s="21"/>
      <c r="I60" s="21"/>
      <c r="J60" s="21">
        <v>2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1</v>
      </c>
      <c r="V60" s="21">
        <v>1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/>
      <c r="AI60" s="51"/>
      <c r="AJ60" s="19">
        <v>27</v>
      </c>
      <c r="AK60" s="56">
        <v>20</v>
      </c>
      <c r="AL60" s="55">
        <f t="shared" si="2"/>
        <v>0</v>
      </c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2"/>
      <c r="BM60" s="51"/>
      <c r="BN60" s="19">
        <v>0</v>
      </c>
      <c r="BO60" s="56">
        <v>0</v>
      </c>
      <c r="BP60" s="55">
        <f t="shared" si="3"/>
        <v>0</v>
      </c>
      <c r="BQ60" s="23">
        <f t="shared" si="4"/>
        <v>27</v>
      </c>
      <c r="BR60" s="59">
        <f t="shared" si="0"/>
        <v>20</v>
      </c>
      <c r="BS60" s="24">
        <f t="shared" si="1"/>
        <v>0</v>
      </c>
    </row>
    <row r="61" spans="1:71" s="48" customFormat="1" ht="13.5" x14ac:dyDescent="0.2">
      <c r="A61" s="15" t="s">
        <v>54</v>
      </c>
      <c r="B61" s="9" t="s">
        <v>136</v>
      </c>
      <c r="C61" s="16">
        <v>361</v>
      </c>
      <c r="D61" s="17">
        <v>150</v>
      </c>
      <c r="E61" s="17"/>
      <c r="F61" s="17"/>
      <c r="G61" s="17"/>
      <c r="H61" s="17"/>
      <c r="I61" s="17">
        <v>270</v>
      </c>
      <c r="J61" s="17">
        <v>115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100</v>
      </c>
      <c r="V61" s="17">
        <v>63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/>
      <c r="AI61" s="50"/>
      <c r="AJ61" s="19">
        <v>731</v>
      </c>
      <c r="AK61" s="56">
        <v>328</v>
      </c>
      <c r="AL61" s="55">
        <f t="shared" si="2"/>
        <v>0</v>
      </c>
      <c r="AM61" s="17"/>
      <c r="AN61" s="17"/>
      <c r="AO61" s="17"/>
      <c r="AP61" s="17"/>
      <c r="AQ61" s="17"/>
      <c r="AR61" s="17"/>
      <c r="AS61" s="17">
        <v>4</v>
      </c>
      <c r="AT61" s="17">
        <v>13</v>
      </c>
      <c r="AU61" s="17"/>
      <c r="AV61" s="17">
        <v>4</v>
      </c>
      <c r="AW61" s="17"/>
      <c r="AX61" s="17"/>
      <c r="AY61" s="17"/>
      <c r="AZ61" s="17"/>
      <c r="BA61" s="17"/>
      <c r="BB61" s="17">
        <v>20</v>
      </c>
      <c r="BC61" s="17">
        <v>10</v>
      </c>
      <c r="BD61" s="17"/>
      <c r="BE61" s="17"/>
      <c r="BF61" s="17"/>
      <c r="BG61" s="17"/>
      <c r="BH61" s="17"/>
      <c r="BI61" s="17"/>
      <c r="BJ61" s="17"/>
      <c r="BK61" s="17"/>
      <c r="BL61" s="18">
        <v>2</v>
      </c>
      <c r="BM61" s="50"/>
      <c r="BN61" s="19">
        <v>28</v>
      </c>
      <c r="BO61" s="56">
        <v>25</v>
      </c>
      <c r="BP61" s="55">
        <f t="shared" si="3"/>
        <v>0</v>
      </c>
      <c r="BQ61" s="19">
        <f t="shared" si="4"/>
        <v>759</v>
      </c>
      <c r="BR61" s="56">
        <f t="shared" si="0"/>
        <v>353</v>
      </c>
      <c r="BS61" s="20">
        <f t="shared" si="1"/>
        <v>0</v>
      </c>
    </row>
    <row r="62" spans="1:71" s="48" customFormat="1" ht="13.5" x14ac:dyDescent="0.2">
      <c r="A62" s="6" t="s">
        <v>54</v>
      </c>
      <c r="B62" s="3" t="s">
        <v>75</v>
      </c>
      <c r="C62" s="21">
        <v>41</v>
      </c>
      <c r="D62" s="21">
        <v>20</v>
      </c>
      <c r="E62" s="21"/>
      <c r="F62" s="21"/>
      <c r="G62" s="21"/>
      <c r="H62" s="21"/>
      <c r="I62" s="21">
        <v>2</v>
      </c>
      <c r="J62" s="21">
        <v>2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2"/>
      <c r="AI62" s="51"/>
      <c r="AJ62" s="19">
        <v>43</v>
      </c>
      <c r="AK62" s="56">
        <v>22</v>
      </c>
      <c r="AL62" s="55">
        <f t="shared" si="2"/>
        <v>0</v>
      </c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>
        <v>1</v>
      </c>
      <c r="BC62" s="21">
        <v>1</v>
      </c>
      <c r="BD62" s="21"/>
      <c r="BE62" s="21"/>
      <c r="BF62" s="21"/>
      <c r="BG62" s="21"/>
      <c r="BH62" s="21"/>
      <c r="BI62" s="21"/>
      <c r="BJ62" s="21"/>
      <c r="BK62" s="21"/>
      <c r="BL62" s="22"/>
      <c r="BM62" s="51"/>
      <c r="BN62" s="19">
        <v>1</v>
      </c>
      <c r="BO62" s="56">
        <v>1</v>
      </c>
      <c r="BP62" s="55">
        <f t="shared" si="3"/>
        <v>0</v>
      </c>
      <c r="BQ62" s="23">
        <f t="shared" si="4"/>
        <v>44</v>
      </c>
      <c r="BR62" s="59">
        <f t="shared" si="0"/>
        <v>23</v>
      </c>
      <c r="BS62" s="24">
        <f t="shared" si="1"/>
        <v>0</v>
      </c>
    </row>
    <row r="63" spans="1:71" s="48" customFormat="1" ht="13.5" x14ac:dyDescent="0.2">
      <c r="A63" s="15" t="s">
        <v>55</v>
      </c>
      <c r="B63" s="9" t="s">
        <v>137</v>
      </c>
      <c r="C63" s="16">
        <v>413</v>
      </c>
      <c r="D63" s="17">
        <v>198</v>
      </c>
      <c r="E63" s="17"/>
      <c r="F63" s="17"/>
      <c r="G63" s="17"/>
      <c r="H63" s="17"/>
      <c r="I63" s="17">
        <v>188</v>
      </c>
      <c r="J63" s="17">
        <v>149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241</v>
      </c>
      <c r="V63" s="17">
        <v>171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/>
      <c r="AI63" s="50"/>
      <c r="AJ63" s="19">
        <v>842</v>
      </c>
      <c r="AK63" s="56">
        <v>518</v>
      </c>
      <c r="AL63" s="55">
        <f t="shared" si="2"/>
        <v>0</v>
      </c>
      <c r="AM63" s="17"/>
      <c r="AN63" s="17"/>
      <c r="AO63" s="17"/>
      <c r="AP63" s="17">
        <v>4</v>
      </c>
      <c r="AQ63" s="17">
        <v>1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8"/>
      <c r="BM63" s="50"/>
      <c r="BN63" s="19">
        <v>4</v>
      </c>
      <c r="BO63" s="56">
        <v>1</v>
      </c>
      <c r="BP63" s="55">
        <f t="shared" si="3"/>
        <v>0</v>
      </c>
      <c r="BQ63" s="19">
        <f t="shared" si="4"/>
        <v>846</v>
      </c>
      <c r="BR63" s="56">
        <f t="shared" si="0"/>
        <v>519</v>
      </c>
      <c r="BS63" s="20">
        <f t="shared" si="1"/>
        <v>0</v>
      </c>
    </row>
    <row r="64" spans="1:71" s="48" customFormat="1" ht="13.5" x14ac:dyDescent="0.2">
      <c r="A64" s="6" t="s">
        <v>55</v>
      </c>
      <c r="B64" s="3" t="s">
        <v>76</v>
      </c>
      <c r="C64" s="21">
        <v>23</v>
      </c>
      <c r="D64" s="21">
        <v>16</v>
      </c>
      <c r="E64" s="21"/>
      <c r="F64" s="21"/>
      <c r="G64" s="21"/>
      <c r="H64" s="21"/>
      <c r="I64" s="21">
        <v>3</v>
      </c>
      <c r="J64" s="21">
        <v>4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2"/>
      <c r="AI64" s="51"/>
      <c r="AJ64" s="19">
        <v>26</v>
      </c>
      <c r="AK64" s="56">
        <v>20</v>
      </c>
      <c r="AL64" s="55">
        <f t="shared" si="2"/>
        <v>0</v>
      </c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2"/>
      <c r="BM64" s="51"/>
      <c r="BN64" s="19">
        <v>0</v>
      </c>
      <c r="BO64" s="56">
        <v>0</v>
      </c>
      <c r="BP64" s="55">
        <f t="shared" si="3"/>
        <v>0</v>
      </c>
      <c r="BQ64" s="23">
        <f t="shared" si="4"/>
        <v>26</v>
      </c>
      <c r="BR64" s="59">
        <f t="shared" si="0"/>
        <v>20</v>
      </c>
      <c r="BS64" s="24">
        <f t="shared" si="1"/>
        <v>0</v>
      </c>
    </row>
    <row r="65" spans="1:71" s="48" customFormat="1" ht="13.5" x14ac:dyDescent="0.2">
      <c r="A65" s="15" t="s">
        <v>56</v>
      </c>
      <c r="B65" s="9" t="s">
        <v>138</v>
      </c>
      <c r="C65" s="16">
        <v>976</v>
      </c>
      <c r="D65" s="17">
        <v>422</v>
      </c>
      <c r="E65" s="17"/>
      <c r="F65" s="17"/>
      <c r="G65" s="17"/>
      <c r="H65" s="17"/>
      <c r="I65" s="17">
        <v>853</v>
      </c>
      <c r="J65" s="17">
        <v>500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217</v>
      </c>
      <c r="V65" s="17">
        <v>21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/>
      <c r="AI65" s="50"/>
      <c r="AJ65" s="19">
        <v>2046</v>
      </c>
      <c r="AK65" s="56">
        <v>943</v>
      </c>
      <c r="AL65" s="55">
        <f t="shared" si="2"/>
        <v>0</v>
      </c>
      <c r="AM65" s="17"/>
      <c r="AN65" s="17"/>
      <c r="AO65" s="17"/>
      <c r="AP65" s="17">
        <v>35</v>
      </c>
      <c r="AQ65" s="17">
        <v>51</v>
      </c>
      <c r="AR65" s="17"/>
      <c r="AS65" s="17">
        <v>8</v>
      </c>
      <c r="AT65" s="17">
        <v>38</v>
      </c>
      <c r="AU65" s="17"/>
      <c r="AV65" s="17">
        <v>5</v>
      </c>
      <c r="AW65" s="17">
        <v>1</v>
      </c>
      <c r="AX65" s="17"/>
      <c r="AY65" s="17"/>
      <c r="AZ65" s="17"/>
      <c r="BA65" s="17"/>
      <c r="BB65" s="17">
        <v>9</v>
      </c>
      <c r="BC65" s="17">
        <v>3</v>
      </c>
      <c r="BD65" s="17"/>
      <c r="BE65" s="17"/>
      <c r="BF65" s="17"/>
      <c r="BG65" s="17"/>
      <c r="BH65" s="17"/>
      <c r="BI65" s="17"/>
      <c r="BJ65" s="17"/>
      <c r="BK65" s="17"/>
      <c r="BL65" s="18"/>
      <c r="BM65" s="50"/>
      <c r="BN65" s="19">
        <v>57</v>
      </c>
      <c r="BO65" s="56">
        <v>93</v>
      </c>
      <c r="BP65" s="55">
        <f t="shared" si="3"/>
        <v>0</v>
      </c>
      <c r="BQ65" s="19">
        <f t="shared" si="4"/>
        <v>2103</v>
      </c>
      <c r="BR65" s="56">
        <f t="shared" si="0"/>
        <v>1036</v>
      </c>
      <c r="BS65" s="20">
        <f t="shared" si="1"/>
        <v>0</v>
      </c>
    </row>
    <row r="66" spans="1:71" s="48" customFormat="1" ht="13.5" x14ac:dyDescent="0.2">
      <c r="A66" s="6" t="s">
        <v>56</v>
      </c>
      <c r="B66" s="3" t="s">
        <v>77</v>
      </c>
      <c r="C66" s="21">
        <v>47</v>
      </c>
      <c r="D66" s="21">
        <v>39</v>
      </c>
      <c r="E66" s="21"/>
      <c r="F66" s="21"/>
      <c r="G66" s="21"/>
      <c r="H66" s="21"/>
      <c r="I66" s="21">
        <v>3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>
        <v>11</v>
      </c>
      <c r="V66" s="21">
        <v>8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2"/>
      <c r="AI66" s="51"/>
      <c r="AJ66" s="19">
        <v>61</v>
      </c>
      <c r="AK66" s="56">
        <v>47</v>
      </c>
      <c r="AL66" s="55">
        <f t="shared" si="2"/>
        <v>0</v>
      </c>
      <c r="AM66" s="21"/>
      <c r="AN66" s="21"/>
      <c r="AO66" s="21"/>
      <c r="AP66" s="21"/>
      <c r="AQ66" s="21"/>
      <c r="AR66" s="21"/>
      <c r="AS66" s="21"/>
      <c r="AT66" s="21"/>
      <c r="AU66" s="21"/>
      <c r="AV66" s="21">
        <v>1</v>
      </c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2"/>
      <c r="BM66" s="51"/>
      <c r="BN66" s="19">
        <v>1</v>
      </c>
      <c r="BO66" s="56">
        <v>0</v>
      </c>
      <c r="BP66" s="55">
        <f t="shared" si="3"/>
        <v>0</v>
      </c>
      <c r="BQ66" s="23">
        <f t="shared" si="4"/>
        <v>62</v>
      </c>
      <c r="BR66" s="59">
        <f t="shared" si="0"/>
        <v>47</v>
      </c>
      <c r="BS66" s="24">
        <f t="shared" si="1"/>
        <v>0</v>
      </c>
    </row>
    <row r="67" spans="1:71" s="48" customFormat="1" ht="13.5" x14ac:dyDescent="0.2">
      <c r="A67" s="15" t="s">
        <v>57</v>
      </c>
      <c r="B67" s="9" t="s">
        <v>139</v>
      </c>
      <c r="C67" s="16">
        <v>602</v>
      </c>
      <c r="D67" s="17">
        <v>362</v>
      </c>
      <c r="E67" s="17"/>
      <c r="F67" s="17"/>
      <c r="G67" s="17"/>
      <c r="H67" s="17"/>
      <c r="I67" s="17">
        <v>452</v>
      </c>
      <c r="J67" s="17">
        <v>383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  <c r="AI67" s="50"/>
      <c r="AJ67" s="19">
        <v>1054</v>
      </c>
      <c r="AK67" s="56">
        <v>745</v>
      </c>
      <c r="AL67" s="55">
        <f t="shared" si="2"/>
        <v>0</v>
      </c>
      <c r="AM67" s="17"/>
      <c r="AN67" s="17"/>
      <c r="AO67" s="17"/>
      <c r="AP67" s="17">
        <v>1</v>
      </c>
      <c r="AQ67" s="17">
        <v>2</v>
      </c>
      <c r="AR67" s="17"/>
      <c r="AS67" s="17"/>
      <c r="AT67" s="17"/>
      <c r="AU67" s="17"/>
      <c r="AV67" s="17">
        <v>2</v>
      </c>
      <c r="AW67" s="17"/>
      <c r="AX67" s="17"/>
      <c r="AY67" s="17"/>
      <c r="AZ67" s="17"/>
      <c r="BA67" s="17"/>
      <c r="BB67" s="17">
        <v>26</v>
      </c>
      <c r="BC67" s="17">
        <v>36</v>
      </c>
      <c r="BD67" s="17"/>
      <c r="BE67" s="17"/>
      <c r="BF67" s="17"/>
      <c r="BG67" s="17"/>
      <c r="BH67" s="17"/>
      <c r="BI67" s="17"/>
      <c r="BJ67" s="17"/>
      <c r="BK67" s="17">
        <v>47</v>
      </c>
      <c r="BL67" s="18">
        <v>79</v>
      </c>
      <c r="BM67" s="50">
        <v>1</v>
      </c>
      <c r="BN67" s="19">
        <v>76</v>
      </c>
      <c r="BO67" s="56">
        <v>117</v>
      </c>
      <c r="BP67" s="55">
        <f t="shared" si="3"/>
        <v>1</v>
      </c>
      <c r="BQ67" s="19">
        <f t="shared" si="4"/>
        <v>1130</v>
      </c>
      <c r="BR67" s="56">
        <f t="shared" si="0"/>
        <v>862</v>
      </c>
      <c r="BS67" s="20">
        <f t="shared" si="1"/>
        <v>1</v>
      </c>
    </row>
    <row r="68" spans="1:71" s="48" customFormat="1" ht="13.5" x14ac:dyDescent="0.2">
      <c r="A68" s="6" t="s">
        <v>57</v>
      </c>
      <c r="B68" s="3" t="s">
        <v>78</v>
      </c>
      <c r="C68" s="21">
        <v>32</v>
      </c>
      <c r="D68" s="21">
        <v>22</v>
      </c>
      <c r="E68" s="21"/>
      <c r="F68" s="21"/>
      <c r="G68" s="21"/>
      <c r="H68" s="21"/>
      <c r="I68" s="21">
        <v>1</v>
      </c>
      <c r="J68" s="21">
        <v>1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2"/>
      <c r="AI68" s="51"/>
      <c r="AJ68" s="19">
        <v>33</v>
      </c>
      <c r="AK68" s="56">
        <v>23</v>
      </c>
      <c r="AL68" s="55">
        <f t="shared" si="2"/>
        <v>0</v>
      </c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>
        <v>1</v>
      </c>
      <c r="BC68" s="21"/>
      <c r="BD68" s="21"/>
      <c r="BE68" s="21"/>
      <c r="BF68" s="21"/>
      <c r="BG68" s="21"/>
      <c r="BH68" s="21"/>
      <c r="BI68" s="21"/>
      <c r="BJ68" s="21"/>
      <c r="BK68" s="21"/>
      <c r="BL68" s="22"/>
      <c r="BM68" s="51"/>
      <c r="BN68" s="19">
        <v>1</v>
      </c>
      <c r="BO68" s="56">
        <v>0</v>
      </c>
      <c r="BP68" s="55">
        <f t="shared" si="3"/>
        <v>0</v>
      </c>
      <c r="BQ68" s="23">
        <f t="shared" si="4"/>
        <v>34</v>
      </c>
      <c r="BR68" s="59">
        <f t="shared" si="0"/>
        <v>23</v>
      </c>
      <c r="BS68" s="24">
        <f t="shared" si="1"/>
        <v>0</v>
      </c>
    </row>
    <row r="69" spans="1:71" s="48" customFormat="1" ht="13.5" x14ac:dyDescent="0.2">
      <c r="A69" s="15" t="s">
        <v>58</v>
      </c>
      <c r="B69" s="9" t="s">
        <v>140</v>
      </c>
      <c r="C69" s="16">
        <v>261</v>
      </c>
      <c r="D69" s="17">
        <v>87</v>
      </c>
      <c r="E69" s="17"/>
      <c r="F69" s="17"/>
      <c r="G69" s="17"/>
      <c r="H69" s="17"/>
      <c r="I69" s="17">
        <v>236</v>
      </c>
      <c r="J69" s="17">
        <v>236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562</v>
      </c>
      <c r="V69" s="17">
        <v>356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/>
      <c r="AI69" s="50"/>
      <c r="AJ69" s="19">
        <v>1059</v>
      </c>
      <c r="AK69" s="56">
        <v>679</v>
      </c>
      <c r="AL69" s="55">
        <f t="shared" si="2"/>
        <v>0</v>
      </c>
      <c r="AM69" s="17"/>
      <c r="AN69" s="17"/>
      <c r="AO69" s="17"/>
      <c r="AP69" s="17"/>
      <c r="AQ69" s="17"/>
      <c r="AR69" s="17"/>
      <c r="AS69" s="17"/>
      <c r="AT69" s="17">
        <v>1</v>
      </c>
      <c r="AU69" s="17"/>
      <c r="AV69" s="17">
        <v>1</v>
      </c>
      <c r="AW69" s="17">
        <v>1</v>
      </c>
      <c r="AX69" s="17"/>
      <c r="AY69" s="17"/>
      <c r="AZ69" s="17"/>
      <c r="BA69" s="17"/>
      <c r="BB69" s="17">
        <v>18</v>
      </c>
      <c r="BC69" s="17">
        <v>12</v>
      </c>
      <c r="BD69" s="17"/>
      <c r="BE69" s="17"/>
      <c r="BF69" s="17"/>
      <c r="BG69" s="17"/>
      <c r="BH69" s="17"/>
      <c r="BI69" s="17"/>
      <c r="BJ69" s="17"/>
      <c r="BK69" s="17"/>
      <c r="BL69" s="18"/>
      <c r="BM69" s="50"/>
      <c r="BN69" s="19">
        <v>19</v>
      </c>
      <c r="BO69" s="56">
        <v>14</v>
      </c>
      <c r="BP69" s="55">
        <f t="shared" si="3"/>
        <v>0</v>
      </c>
      <c r="BQ69" s="19">
        <f t="shared" si="4"/>
        <v>1078</v>
      </c>
      <c r="BR69" s="56">
        <f t="shared" si="0"/>
        <v>693</v>
      </c>
      <c r="BS69" s="20">
        <f t="shared" si="1"/>
        <v>0</v>
      </c>
    </row>
    <row r="70" spans="1:71" s="48" customFormat="1" ht="13.5" x14ac:dyDescent="0.2">
      <c r="A70" s="6" t="s">
        <v>58</v>
      </c>
      <c r="B70" s="3" t="s">
        <v>59</v>
      </c>
      <c r="C70" s="21">
        <v>33</v>
      </c>
      <c r="D70" s="21">
        <v>17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2"/>
      <c r="AI70" s="51"/>
      <c r="AJ70" s="19">
        <v>33</v>
      </c>
      <c r="AK70" s="56">
        <v>17</v>
      </c>
      <c r="AL70" s="55">
        <f t="shared" si="2"/>
        <v>0</v>
      </c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2"/>
      <c r="BM70" s="51"/>
      <c r="BN70" s="19">
        <v>0</v>
      </c>
      <c r="BO70" s="56">
        <v>0</v>
      </c>
      <c r="BP70" s="55">
        <f t="shared" si="3"/>
        <v>0</v>
      </c>
      <c r="BQ70" s="23">
        <f t="shared" si="4"/>
        <v>33</v>
      </c>
      <c r="BR70" s="59">
        <f t="shared" si="0"/>
        <v>17</v>
      </c>
      <c r="BS70" s="24">
        <f t="shared" si="1"/>
        <v>0</v>
      </c>
    </row>
    <row r="71" spans="1:71" s="48" customFormat="1" ht="13.5" x14ac:dyDescent="0.2">
      <c r="A71" s="15" t="s">
        <v>60</v>
      </c>
      <c r="B71" s="9" t="s">
        <v>141</v>
      </c>
      <c r="C71" s="16">
        <v>396</v>
      </c>
      <c r="D71" s="17">
        <v>172</v>
      </c>
      <c r="E71" s="17"/>
      <c r="F71" s="17"/>
      <c r="G71" s="17"/>
      <c r="H71" s="17"/>
      <c r="I71" s="17">
        <v>350</v>
      </c>
      <c r="J71" s="17">
        <v>171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/>
      <c r="AI71" s="50"/>
      <c r="AJ71" s="19">
        <v>746</v>
      </c>
      <c r="AK71" s="56">
        <v>343</v>
      </c>
      <c r="AL71" s="55">
        <f t="shared" si="2"/>
        <v>0</v>
      </c>
      <c r="AM71" s="17"/>
      <c r="AN71" s="17"/>
      <c r="AO71" s="17"/>
      <c r="AP71" s="17"/>
      <c r="AQ71" s="17"/>
      <c r="AR71" s="17"/>
      <c r="AS71" s="17">
        <v>16</v>
      </c>
      <c r="AT71" s="17">
        <v>32</v>
      </c>
      <c r="AU71" s="17"/>
      <c r="AV71" s="17"/>
      <c r="AW71" s="17"/>
      <c r="AX71" s="17"/>
      <c r="AY71" s="17"/>
      <c r="AZ71" s="17"/>
      <c r="BA71" s="17"/>
      <c r="BB71" s="17">
        <v>55</v>
      </c>
      <c r="BC71" s="17">
        <v>25</v>
      </c>
      <c r="BD71" s="17"/>
      <c r="BE71" s="17"/>
      <c r="BF71" s="17"/>
      <c r="BG71" s="17"/>
      <c r="BH71" s="17"/>
      <c r="BI71" s="17"/>
      <c r="BJ71" s="17"/>
      <c r="BK71" s="17"/>
      <c r="BL71" s="18"/>
      <c r="BM71" s="50"/>
      <c r="BN71" s="19">
        <v>71</v>
      </c>
      <c r="BO71" s="56">
        <v>57</v>
      </c>
      <c r="BP71" s="55">
        <f t="shared" si="3"/>
        <v>0</v>
      </c>
      <c r="BQ71" s="19">
        <f t="shared" si="4"/>
        <v>817</v>
      </c>
      <c r="BR71" s="56">
        <f t="shared" ref="BR71:BR88" si="5">+BO71+AK71</f>
        <v>400</v>
      </c>
      <c r="BS71" s="20">
        <f t="shared" ref="BS71:BS88" si="6">+BP71+AL71</f>
        <v>0</v>
      </c>
    </row>
    <row r="72" spans="1:71" s="48" customFormat="1" ht="13.5" x14ac:dyDescent="0.2">
      <c r="A72" s="6" t="s">
        <v>60</v>
      </c>
      <c r="B72" s="3" t="s">
        <v>113</v>
      </c>
      <c r="C72" s="21">
        <v>42</v>
      </c>
      <c r="D72" s="21">
        <v>17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2"/>
      <c r="AI72" s="51"/>
      <c r="AJ72" s="19">
        <v>42</v>
      </c>
      <c r="AK72" s="56">
        <v>17</v>
      </c>
      <c r="AL72" s="55">
        <f t="shared" ref="AL72:AL87" si="7">+E72+H72+K72+N72+Q72+T72+W72+Z72+AC72+AF72+AI72</f>
        <v>0</v>
      </c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2"/>
      <c r="BM72" s="51"/>
      <c r="BN72" s="19">
        <v>0</v>
      </c>
      <c r="BO72" s="56">
        <v>0</v>
      </c>
      <c r="BP72" s="55">
        <f t="shared" ref="BP72:BP87" si="8">+AO72+AR72+AU72+AX72+BA72+BD72+BG72+BJ72+BM72</f>
        <v>0</v>
      </c>
      <c r="BQ72" s="23">
        <f t="shared" ref="BQ72:BQ88" si="9">+BN72+AJ72</f>
        <v>42</v>
      </c>
      <c r="BR72" s="59">
        <f t="shared" si="5"/>
        <v>17</v>
      </c>
      <c r="BS72" s="24">
        <f t="shared" si="6"/>
        <v>0</v>
      </c>
    </row>
    <row r="73" spans="1:71" s="48" customFormat="1" ht="13.5" x14ac:dyDescent="0.2">
      <c r="A73" s="15" t="s">
        <v>61</v>
      </c>
      <c r="B73" s="9" t="s">
        <v>142</v>
      </c>
      <c r="C73" s="16">
        <v>263</v>
      </c>
      <c r="D73" s="17">
        <v>143</v>
      </c>
      <c r="E73" s="17"/>
      <c r="F73" s="17"/>
      <c r="G73" s="17"/>
      <c r="H73" s="17"/>
      <c r="I73" s="17">
        <v>573</v>
      </c>
      <c r="J73" s="17">
        <v>310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>
        <v>292</v>
      </c>
      <c r="V73" s="17">
        <v>79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/>
      <c r="AI73" s="50"/>
      <c r="AJ73" s="19">
        <v>1128</v>
      </c>
      <c r="AK73" s="56">
        <v>532</v>
      </c>
      <c r="AL73" s="55">
        <f t="shared" si="7"/>
        <v>0</v>
      </c>
      <c r="AM73" s="17"/>
      <c r="AN73" s="17"/>
      <c r="AO73" s="17"/>
      <c r="AP73" s="17"/>
      <c r="AQ73" s="17"/>
      <c r="AR73" s="17"/>
      <c r="AS73" s="17">
        <v>5</v>
      </c>
      <c r="AT73" s="17">
        <v>16</v>
      </c>
      <c r="AU73" s="17"/>
      <c r="AV73" s="17"/>
      <c r="AW73" s="17"/>
      <c r="AX73" s="17"/>
      <c r="AY73" s="17"/>
      <c r="AZ73" s="17"/>
      <c r="BA73" s="17"/>
      <c r="BB73" s="17">
        <v>4</v>
      </c>
      <c r="BC73" s="17">
        <v>1</v>
      </c>
      <c r="BD73" s="17"/>
      <c r="BE73" s="17"/>
      <c r="BF73" s="17"/>
      <c r="BG73" s="17"/>
      <c r="BH73" s="17"/>
      <c r="BI73" s="17"/>
      <c r="BJ73" s="17"/>
      <c r="BK73" s="17"/>
      <c r="BL73" s="18"/>
      <c r="BM73" s="50"/>
      <c r="BN73" s="19">
        <v>9</v>
      </c>
      <c r="BO73" s="56">
        <v>17</v>
      </c>
      <c r="BP73" s="55">
        <f t="shared" si="8"/>
        <v>0</v>
      </c>
      <c r="BQ73" s="19">
        <f t="shared" si="9"/>
        <v>1137</v>
      </c>
      <c r="BR73" s="56">
        <f t="shared" si="5"/>
        <v>549</v>
      </c>
      <c r="BS73" s="20">
        <f t="shared" si="6"/>
        <v>0</v>
      </c>
    </row>
    <row r="74" spans="1:71" s="48" customFormat="1" ht="13.5" x14ac:dyDescent="0.2">
      <c r="A74" s="6" t="s">
        <v>61</v>
      </c>
      <c r="B74" s="3" t="s">
        <v>107</v>
      </c>
      <c r="C74" s="21">
        <v>27</v>
      </c>
      <c r="D74" s="21">
        <v>16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2"/>
      <c r="AI74" s="51"/>
      <c r="AJ74" s="19">
        <v>27</v>
      </c>
      <c r="AK74" s="56">
        <v>16</v>
      </c>
      <c r="AL74" s="55">
        <f t="shared" si="7"/>
        <v>0</v>
      </c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2"/>
      <c r="BM74" s="51"/>
      <c r="BN74" s="19">
        <v>0</v>
      </c>
      <c r="BO74" s="56">
        <v>0</v>
      </c>
      <c r="BP74" s="55">
        <f t="shared" si="8"/>
        <v>0</v>
      </c>
      <c r="BQ74" s="23">
        <f t="shared" si="9"/>
        <v>27</v>
      </c>
      <c r="BR74" s="59">
        <f t="shared" si="5"/>
        <v>16</v>
      </c>
      <c r="BS74" s="24">
        <f t="shared" si="6"/>
        <v>0</v>
      </c>
    </row>
    <row r="75" spans="1:71" s="48" customFormat="1" ht="13.5" x14ac:dyDescent="0.2">
      <c r="A75" s="15" t="s">
        <v>62</v>
      </c>
      <c r="B75" s="9" t="s">
        <v>143</v>
      </c>
      <c r="C75" s="16">
        <v>604</v>
      </c>
      <c r="D75" s="17">
        <v>158</v>
      </c>
      <c r="E75" s="17"/>
      <c r="F75" s="17"/>
      <c r="G75" s="17"/>
      <c r="H75" s="17"/>
      <c r="I75" s="17">
        <v>576</v>
      </c>
      <c r="J75" s="17">
        <v>132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212</v>
      </c>
      <c r="V75" s="17">
        <v>68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/>
      <c r="AI75" s="50"/>
      <c r="AJ75" s="19">
        <v>1392</v>
      </c>
      <c r="AK75" s="56">
        <v>358</v>
      </c>
      <c r="AL75" s="55">
        <f t="shared" si="7"/>
        <v>0</v>
      </c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>
        <v>16</v>
      </c>
      <c r="BL75" s="18">
        <v>24</v>
      </c>
      <c r="BM75" s="50"/>
      <c r="BN75" s="19">
        <v>16</v>
      </c>
      <c r="BO75" s="56">
        <v>24</v>
      </c>
      <c r="BP75" s="55">
        <f t="shared" si="8"/>
        <v>0</v>
      </c>
      <c r="BQ75" s="19">
        <f t="shared" si="9"/>
        <v>1408</v>
      </c>
      <c r="BR75" s="56">
        <f t="shared" si="5"/>
        <v>382</v>
      </c>
      <c r="BS75" s="20">
        <f t="shared" si="6"/>
        <v>0</v>
      </c>
    </row>
    <row r="76" spans="1:71" s="48" customFormat="1" ht="13.5" x14ac:dyDescent="0.2">
      <c r="A76" s="6" t="s">
        <v>62</v>
      </c>
      <c r="B76" s="3" t="s">
        <v>79</v>
      </c>
      <c r="C76" s="21">
        <v>37</v>
      </c>
      <c r="D76" s="21">
        <v>43</v>
      </c>
      <c r="E76" s="21"/>
      <c r="F76" s="21"/>
      <c r="G76" s="21"/>
      <c r="H76" s="21"/>
      <c r="I76" s="21">
        <v>3</v>
      </c>
      <c r="J76" s="21">
        <v>5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2"/>
      <c r="AI76" s="51"/>
      <c r="AJ76" s="19">
        <v>40</v>
      </c>
      <c r="AK76" s="56">
        <v>48</v>
      </c>
      <c r="AL76" s="55">
        <f t="shared" si="7"/>
        <v>0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2"/>
      <c r="BM76" s="51"/>
      <c r="BN76" s="19">
        <v>0</v>
      </c>
      <c r="BO76" s="56">
        <v>0</v>
      </c>
      <c r="BP76" s="55">
        <f t="shared" si="8"/>
        <v>0</v>
      </c>
      <c r="BQ76" s="23">
        <f t="shared" si="9"/>
        <v>40</v>
      </c>
      <c r="BR76" s="59">
        <f t="shared" si="5"/>
        <v>48</v>
      </c>
      <c r="BS76" s="24">
        <f t="shared" si="6"/>
        <v>0</v>
      </c>
    </row>
    <row r="77" spans="1:71" s="48" customFormat="1" ht="13.5" x14ac:dyDescent="0.2">
      <c r="A77" s="15" t="s">
        <v>63</v>
      </c>
      <c r="B77" s="9" t="s">
        <v>144</v>
      </c>
      <c r="C77" s="16">
        <v>306</v>
      </c>
      <c r="D77" s="17">
        <v>140</v>
      </c>
      <c r="E77" s="17"/>
      <c r="F77" s="17"/>
      <c r="G77" s="17"/>
      <c r="H77" s="17"/>
      <c r="I77" s="17">
        <v>146</v>
      </c>
      <c r="J77" s="17">
        <v>143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>
        <v>74</v>
      </c>
      <c r="V77" s="17">
        <v>9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/>
      <c r="AI77" s="50"/>
      <c r="AJ77" s="19">
        <v>526</v>
      </c>
      <c r="AK77" s="56">
        <v>292</v>
      </c>
      <c r="AL77" s="55">
        <f t="shared" si="7"/>
        <v>0</v>
      </c>
      <c r="AM77" s="17"/>
      <c r="AN77" s="17"/>
      <c r="AO77" s="17"/>
      <c r="AP77" s="17">
        <v>3</v>
      </c>
      <c r="AQ77" s="17">
        <v>3</v>
      </c>
      <c r="AR77" s="17"/>
      <c r="AS77" s="17">
        <v>3</v>
      </c>
      <c r="AT77" s="17">
        <v>13</v>
      </c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>
        <v>6</v>
      </c>
      <c r="BL77" s="18">
        <v>5</v>
      </c>
      <c r="BM77" s="50"/>
      <c r="BN77" s="19">
        <v>12</v>
      </c>
      <c r="BO77" s="56">
        <v>21</v>
      </c>
      <c r="BP77" s="55">
        <f t="shared" si="8"/>
        <v>0</v>
      </c>
      <c r="BQ77" s="19">
        <f t="shared" si="9"/>
        <v>538</v>
      </c>
      <c r="BR77" s="56">
        <f t="shared" si="5"/>
        <v>313</v>
      </c>
      <c r="BS77" s="20">
        <f t="shared" si="6"/>
        <v>0</v>
      </c>
    </row>
    <row r="78" spans="1:71" s="48" customFormat="1" ht="13.5" x14ac:dyDescent="0.2">
      <c r="A78" s="6" t="s">
        <v>63</v>
      </c>
      <c r="B78" s="3" t="s">
        <v>80</v>
      </c>
      <c r="C78" s="21">
        <v>30</v>
      </c>
      <c r="D78" s="21">
        <v>17</v>
      </c>
      <c r="E78" s="21"/>
      <c r="F78" s="21"/>
      <c r="G78" s="21"/>
      <c r="H78" s="21"/>
      <c r="I78" s="21"/>
      <c r="J78" s="21">
        <v>2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2"/>
      <c r="AI78" s="51"/>
      <c r="AJ78" s="19">
        <v>30</v>
      </c>
      <c r="AK78" s="56">
        <v>19</v>
      </c>
      <c r="AL78" s="55">
        <f t="shared" si="7"/>
        <v>0</v>
      </c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2"/>
      <c r="BM78" s="51"/>
      <c r="BN78" s="19">
        <v>0</v>
      </c>
      <c r="BO78" s="56">
        <v>0</v>
      </c>
      <c r="BP78" s="55">
        <f t="shared" si="8"/>
        <v>0</v>
      </c>
      <c r="BQ78" s="23">
        <f t="shared" si="9"/>
        <v>30</v>
      </c>
      <c r="BR78" s="59">
        <f t="shared" si="5"/>
        <v>19</v>
      </c>
      <c r="BS78" s="24">
        <f t="shared" si="6"/>
        <v>0</v>
      </c>
    </row>
    <row r="79" spans="1:71" s="48" customFormat="1" ht="13.5" x14ac:dyDescent="0.2">
      <c r="A79" s="15" t="s">
        <v>64</v>
      </c>
      <c r="B79" s="9" t="s">
        <v>145</v>
      </c>
      <c r="C79" s="16">
        <v>551</v>
      </c>
      <c r="D79" s="17">
        <v>192</v>
      </c>
      <c r="E79" s="17"/>
      <c r="F79" s="17"/>
      <c r="G79" s="17"/>
      <c r="H79" s="17"/>
      <c r="I79" s="17">
        <v>101</v>
      </c>
      <c r="J79" s="17">
        <v>95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>
        <v>42</v>
      </c>
      <c r="V79" s="17">
        <v>34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455</v>
      </c>
      <c r="AH79" s="18">
        <v>239</v>
      </c>
      <c r="AI79" s="50"/>
      <c r="AJ79" s="19">
        <v>1149</v>
      </c>
      <c r="AK79" s="56">
        <v>560</v>
      </c>
      <c r="AL79" s="55">
        <f t="shared" si="7"/>
        <v>0</v>
      </c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50"/>
      <c r="BN79" s="19">
        <v>0</v>
      </c>
      <c r="BO79" s="56">
        <v>0</v>
      </c>
      <c r="BP79" s="55">
        <f t="shared" si="8"/>
        <v>0</v>
      </c>
      <c r="BQ79" s="19">
        <f t="shared" si="9"/>
        <v>1149</v>
      </c>
      <c r="BR79" s="56">
        <f t="shared" si="5"/>
        <v>560</v>
      </c>
      <c r="BS79" s="20">
        <f t="shared" si="6"/>
        <v>0</v>
      </c>
    </row>
    <row r="80" spans="1:71" s="48" customFormat="1" ht="13.5" x14ac:dyDescent="0.2">
      <c r="A80" s="6" t="s">
        <v>64</v>
      </c>
      <c r="B80" s="3" t="s">
        <v>81</v>
      </c>
      <c r="C80" s="21">
        <v>30</v>
      </c>
      <c r="D80" s="21">
        <v>16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/>
      <c r="AI80" s="51"/>
      <c r="AJ80" s="19">
        <v>30</v>
      </c>
      <c r="AK80" s="56">
        <v>17</v>
      </c>
      <c r="AL80" s="55">
        <f t="shared" si="7"/>
        <v>0</v>
      </c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2"/>
      <c r="BM80" s="51"/>
      <c r="BN80" s="19">
        <v>0</v>
      </c>
      <c r="BO80" s="56">
        <v>0</v>
      </c>
      <c r="BP80" s="55">
        <f t="shared" si="8"/>
        <v>0</v>
      </c>
      <c r="BQ80" s="23">
        <f t="shared" si="9"/>
        <v>30</v>
      </c>
      <c r="BR80" s="59">
        <f t="shared" si="5"/>
        <v>17</v>
      </c>
      <c r="BS80" s="24">
        <f t="shared" si="6"/>
        <v>0</v>
      </c>
    </row>
    <row r="81" spans="1:71" s="48" customFormat="1" ht="13.5" x14ac:dyDescent="0.2">
      <c r="A81" s="15" t="s">
        <v>65</v>
      </c>
      <c r="B81" s="9" t="s">
        <v>146</v>
      </c>
      <c r="C81" s="16">
        <v>232</v>
      </c>
      <c r="D81" s="17">
        <v>126</v>
      </c>
      <c r="E81" s="17"/>
      <c r="F81" s="17"/>
      <c r="G81" s="17"/>
      <c r="H81" s="17"/>
      <c r="I81" s="17">
        <v>222</v>
      </c>
      <c r="J81" s="17">
        <v>134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v>663</v>
      </c>
      <c r="AH81" s="18">
        <v>201</v>
      </c>
      <c r="AI81" s="50"/>
      <c r="AJ81" s="19">
        <v>1117</v>
      </c>
      <c r="AK81" s="56">
        <v>461</v>
      </c>
      <c r="AL81" s="55">
        <f t="shared" si="7"/>
        <v>0</v>
      </c>
      <c r="AM81" s="17"/>
      <c r="AN81" s="17"/>
      <c r="AO81" s="17"/>
      <c r="AP81" s="17"/>
      <c r="AQ81" s="17"/>
      <c r="AR81" s="17"/>
      <c r="AS81" s="17">
        <v>15</v>
      </c>
      <c r="AT81" s="17">
        <v>5</v>
      </c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50"/>
      <c r="BN81" s="19">
        <v>15</v>
      </c>
      <c r="BO81" s="56">
        <v>5</v>
      </c>
      <c r="BP81" s="55">
        <f t="shared" si="8"/>
        <v>0</v>
      </c>
      <c r="BQ81" s="19">
        <f t="shared" si="9"/>
        <v>1132</v>
      </c>
      <c r="BR81" s="56">
        <f t="shared" si="5"/>
        <v>466</v>
      </c>
      <c r="BS81" s="20">
        <f t="shared" si="6"/>
        <v>0</v>
      </c>
    </row>
    <row r="82" spans="1:71" s="48" customFormat="1" ht="13.5" x14ac:dyDescent="0.2">
      <c r="A82" s="6" t="s">
        <v>65</v>
      </c>
      <c r="B82" s="3" t="s">
        <v>82</v>
      </c>
      <c r="C82" s="21">
        <v>42</v>
      </c>
      <c r="D82" s="21">
        <v>25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/>
      <c r="AI82" s="51"/>
      <c r="AJ82" s="19">
        <v>42</v>
      </c>
      <c r="AK82" s="56">
        <v>25</v>
      </c>
      <c r="AL82" s="55">
        <f t="shared" si="7"/>
        <v>0</v>
      </c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>
        <v>2</v>
      </c>
      <c r="BC82" s="21"/>
      <c r="BD82" s="21"/>
      <c r="BE82" s="21"/>
      <c r="BF82" s="21"/>
      <c r="BG82" s="21"/>
      <c r="BH82" s="21"/>
      <c r="BI82" s="21"/>
      <c r="BJ82" s="21"/>
      <c r="BK82" s="21"/>
      <c r="BL82" s="22"/>
      <c r="BM82" s="51"/>
      <c r="BN82" s="19">
        <v>2</v>
      </c>
      <c r="BO82" s="56">
        <v>0</v>
      </c>
      <c r="BP82" s="55">
        <f t="shared" si="8"/>
        <v>0</v>
      </c>
      <c r="BQ82" s="23">
        <f t="shared" si="9"/>
        <v>44</v>
      </c>
      <c r="BR82" s="59">
        <f t="shared" si="5"/>
        <v>25</v>
      </c>
      <c r="BS82" s="24">
        <f t="shared" si="6"/>
        <v>0</v>
      </c>
    </row>
    <row r="83" spans="1:71" s="48" customFormat="1" ht="13.5" x14ac:dyDescent="0.2">
      <c r="A83" s="15" t="s">
        <v>66</v>
      </c>
      <c r="B83" s="9" t="s">
        <v>147</v>
      </c>
      <c r="C83" s="16">
        <v>294</v>
      </c>
      <c r="D83" s="17">
        <v>133</v>
      </c>
      <c r="E83" s="17"/>
      <c r="F83" s="17"/>
      <c r="G83" s="17"/>
      <c r="H83" s="17"/>
      <c r="I83" s="17">
        <v>245</v>
      </c>
      <c r="J83" s="17">
        <v>168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>
        <v>159</v>
      </c>
      <c r="V83" s="17">
        <v>159</v>
      </c>
      <c r="W83" s="17">
        <v>1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/>
      <c r="AI83" s="50"/>
      <c r="AJ83" s="19">
        <v>698</v>
      </c>
      <c r="AK83" s="56">
        <v>460</v>
      </c>
      <c r="AL83" s="55">
        <f t="shared" si="7"/>
        <v>1</v>
      </c>
      <c r="AM83" s="17"/>
      <c r="AN83" s="17"/>
      <c r="AO83" s="17"/>
      <c r="AP83" s="17"/>
      <c r="AQ83" s="17"/>
      <c r="AR83" s="17"/>
      <c r="AS83" s="17"/>
      <c r="AT83" s="17"/>
      <c r="AU83" s="17"/>
      <c r="AV83" s="17">
        <v>13</v>
      </c>
      <c r="AW83" s="17">
        <v>19</v>
      </c>
      <c r="AX83" s="17"/>
      <c r="AY83" s="17"/>
      <c r="AZ83" s="17"/>
      <c r="BA83" s="17"/>
      <c r="BB83" s="17">
        <v>15</v>
      </c>
      <c r="BC83" s="17">
        <v>17</v>
      </c>
      <c r="BD83" s="17"/>
      <c r="BE83" s="17"/>
      <c r="BF83" s="17"/>
      <c r="BG83" s="17"/>
      <c r="BH83" s="17"/>
      <c r="BI83" s="17"/>
      <c r="BJ83" s="17"/>
      <c r="BK83" s="17"/>
      <c r="BL83" s="18"/>
      <c r="BM83" s="50"/>
      <c r="BN83" s="19">
        <v>28</v>
      </c>
      <c r="BO83" s="56">
        <v>36</v>
      </c>
      <c r="BP83" s="55">
        <f t="shared" si="8"/>
        <v>0</v>
      </c>
      <c r="BQ83" s="19">
        <f t="shared" si="9"/>
        <v>726</v>
      </c>
      <c r="BR83" s="56">
        <f t="shared" si="5"/>
        <v>496</v>
      </c>
      <c r="BS83" s="20">
        <f t="shared" si="6"/>
        <v>1</v>
      </c>
    </row>
    <row r="84" spans="1:71" s="48" customFormat="1" ht="13.5" x14ac:dyDescent="0.2">
      <c r="A84" s="6" t="s">
        <v>66</v>
      </c>
      <c r="B84" s="3" t="s">
        <v>83</v>
      </c>
      <c r="C84" s="21">
        <v>32</v>
      </c>
      <c r="D84" s="21">
        <v>17</v>
      </c>
      <c r="E84" s="21"/>
      <c r="F84" s="21"/>
      <c r="G84" s="21"/>
      <c r="H84" s="21"/>
      <c r="I84" s="21">
        <v>0</v>
      </c>
      <c r="J84" s="21">
        <v>2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2"/>
      <c r="AI84" s="51"/>
      <c r="AJ84" s="19">
        <v>32</v>
      </c>
      <c r="AK84" s="56">
        <v>19</v>
      </c>
      <c r="AL84" s="55">
        <f t="shared" si="7"/>
        <v>0</v>
      </c>
      <c r="AM84" s="21"/>
      <c r="AN84" s="21"/>
      <c r="AO84" s="21"/>
      <c r="AP84" s="21">
        <v>0</v>
      </c>
      <c r="AQ84" s="21">
        <v>1</v>
      </c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2"/>
      <c r="BM84" s="51"/>
      <c r="BN84" s="19">
        <v>0</v>
      </c>
      <c r="BO84" s="56">
        <v>1</v>
      </c>
      <c r="BP84" s="55">
        <f t="shared" si="8"/>
        <v>0</v>
      </c>
      <c r="BQ84" s="23">
        <f t="shared" si="9"/>
        <v>32</v>
      </c>
      <c r="BR84" s="59">
        <f t="shared" si="5"/>
        <v>20</v>
      </c>
      <c r="BS84" s="24">
        <f t="shared" si="6"/>
        <v>0</v>
      </c>
    </row>
    <row r="85" spans="1:71" s="48" customFormat="1" ht="13.5" x14ac:dyDescent="0.2">
      <c r="A85" s="15" t="s">
        <v>67</v>
      </c>
      <c r="B85" s="9" t="s">
        <v>148</v>
      </c>
      <c r="C85" s="16">
        <v>4590</v>
      </c>
      <c r="D85" s="17">
        <v>2540</v>
      </c>
      <c r="E85" s="17"/>
      <c r="F85" s="17"/>
      <c r="G85" s="17"/>
      <c r="H85" s="17"/>
      <c r="I85" s="17">
        <v>726</v>
      </c>
      <c r="J85" s="17">
        <v>456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>
        <v>43</v>
      </c>
      <c r="V85" s="17">
        <v>28</v>
      </c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v>2</v>
      </c>
      <c r="AH85" s="18">
        <v>14</v>
      </c>
      <c r="AI85" s="50"/>
      <c r="AJ85" s="19">
        <v>5361</v>
      </c>
      <c r="AK85" s="56">
        <v>3038</v>
      </c>
      <c r="AL85" s="55">
        <f t="shared" si="7"/>
        <v>0</v>
      </c>
      <c r="AM85" s="17"/>
      <c r="AN85" s="17"/>
      <c r="AO85" s="17"/>
      <c r="AP85" s="17">
        <v>13</v>
      </c>
      <c r="AQ85" s="17">
        <v>9</v>
      </c>
      <c r="AR85" s="17"/>
      <c r="AS85" s="17">
        <v>282</v>
      </c>
      <c r="AT85" s="17">
        <v>556</v>
      </c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>
        <v>6</v>
      </c>
      <c r="BL85" s="18">
        <v>2</v>
      </c>
      <c r="BM85" s="50"/>
      <c r="BN85" s="19">
        <v>301</v>
      </c>
      <c r="BO85" s="56">
        <v>567</v>
      </c>
      <c r="BP85" s="55">
        <f t="shared" si="8"/>
        <v>0</v>
      </c>
      <c r="BQ85" s="19">
        <f t="shared" si="9"/>
        <v>5662</v>
      </c>
      <c r="BR85" s="56">
        <f t="shared" si="5"/>
        <v>3605</v>
      </c>
      <c r="BS85" s="20">
        <f t="shared" si="6"/>
        <v>0</v>
      </c>
    </row>
    <row r="86" spans="1:71" s="48" customFormat="1" ht="11.25" customHeight="1" x14ac:dyDescent="0.2">
      <c r="A86" s="6" t="s">
        <v>67</v>
      </c>
      <c r="B86" s="3" t="s">
        <v>84</v>
      </c>
      <c r="C86" s="21">
        <v>84</v>
      </c>
      <c r="D86" s="21">
        <v>103</v>
      </c>
      <c r="E86" s="21"/>
      <c r="F86" s="21"/>
      <c r="G86" s="21"/>
      <c r="H86" s="21"/>
      <c r="I86" s="21">
        <v>1</v>
      </c>
      <c r="J86" s="21">
        <v>2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2"/>
      <c r="AI86" s="51"/>
      <c r="AJ86" s="19">
        <v>85</v>
      </c>
      <c r="AK86" s="56">
        <v>105</v>
      </c>
      <c r="AL86" s="55">
        <f t="shared" si="7"/>
        <v>0</v>
      </c>
      <c r="AM86" s="21"/>
      <c r="AN86" s="21"/>
      <c r="AO86" s="21"/>
      <c r="AP86" s="21">
        <v>4</v>
      </c>
      <c r="AQ86" s="21">
        <v>5</v>
      </c>
      <c r="AR86" s="21"/>
      <c r="AS86" s="21">
        <v>4</v>
      </c>
      <c r="AT86" s="21">
        <v>5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>
        <v>4</v>
      </c>
      <c r="BL86" s="22">
        <v>1</v>
      </c>
      <c r="BM86" s="51"/>
      <c r="BN86" s="19">
        <v>12</v>
      </c>
      <c r="BO86" s="56">
        <v>11</v>
      </c>
      <c r="BP86" s="55">
        <f t="shared" si="8"/>
        <v>0</v>
      </c>
      <c r="BQ86" s="23">
        <f t="shared" si="9"/>
        <v>97</v>
      </c>
      <c r="BR86" s="59">
        <f t="shared" si="5"/>
        <v>116</v>
      </c>
      <c r="BS86" s="24">
        <f t="shared" si="6"/>
        <v>0</v>
      </c>
    </row>
    <row r="87" spans="1:71" s="48" customFormat="1" ht="13.5" x14ac:dyDescent="0.2">
      <c r="A87" s="15"/>
      <c r="B87" s="9" t="s">
        <v>114</v>
      </c>
      <c r="C87" s="16">
        <v>1</v>
      </c>
      <c r="D87" s="17">
        <v>2</v>
      </c>
      <c r="E87" s="17"/>
      <c r="F87" s="17"/>
      <c r="G87" s="17"/>
      <c r="H87" s="17"/>
      <c r="I87" s="17">
        <v>8</v>
      </c>
      <c r="J87" s="17">
        <v>5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8"/>
      <c r="AI87" s="50"/>
      <c r="AJ87" s="53">
        <v>9</v>
      </c>
      <c r="AK87" s="57">
        <v>7</v>
      </c>
      <c r="AL87" s="55">
        <f t="shared" si="7"/>
        <v>0</v>
      </c>
      <c r="AM87" s="17"/>
      <c r="AN87" s="17"/>
      <c r="AO87" s="17"/>
      <c r="AP87" s="17"/>
      <c r="AQ87" s="17"/>
      <c r="AR87" s="17"/>
      <c r="AS87" s="17"/>
      <c r="AT87" s="17"/>
      <c r="AU87" s="17"/>
      <c r="AV87" s="17">
        <v>3</v>
      </c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8"/>
      <c r="BM87" s="50"/>
      <c r="BN87" s="53">
        <v>3</v>
      </c>
      <c r="BO87" s="57">
        <v>0</v>
      </c>
      <c r="BP87" s="55">
        <f t="shared" si="8"/>
        <v>0</v>
      </c>
      <c r="BQ87" s="53">
        <f t="shared" si="9"/>
        <v>12</v>
      </c>
      <c r="BR87" s="57">
        <f t="shared" si="5"/>
        <v>7</v>
      </c>
      <c r="BS87" s="54">
        <f t="shared" si="6"/>
        <v>0</v>
      </c>
    </row>
    <row r="88" spans="1:71" s="5" customFormat="1" x14ac:dyDescent="0.2">
      <c r="A88" s="62" t="s">
        <v>47</v>
      </c>
      <c r="B88" s="62"/>
      <c r="C88" s="7">
        <v>52911</v>
      </c>
      <c r="D88" s="7">
        <v>59191</v>
      </c>
      <c r="E88" s="7">
        <f>SUM(E7:E87)</f>
        <v>8</v>
      </c>
      <c r="F88" s="7">
        <f t="shared" ref="F88:BP88" si="10">SUM(F7:F87)</f>
        <v>1725</v>
      </c>
      <c r="G88" s="7">
        <f t="shared" si="10"/>
        <v>4644</v>
      </c>
      <c r="H88" s="7">
        <f t="shared" si="10"/>
        <v>0</v>
      </c>
      <c r="I88" s="7">
        <f t="shared" si="10"/>
        <v>11681</v>
      </c>
      <c r="J88" s="7">
        <f t="shared" si="10"/>
        <v>12989</v>
      </c>
      <c r="K88" s="7">
        <f t="shared" si="10"/>
        <v>7</v>
      </c>
      <c r="L88" s="7">
        <f t="shared" si="10"/>
        <v>21479</v>
      </c>
      <c r="M88" s="7">
        <f t="shared" si="10"/>
        <v>9295</v>
      </c>
      <c r="N88" s="7">
        <f t="shared" si="10"/>
        <v>0</v>
      </c>
      <c r="O88" s="7">
        <f t="shared" si="10"/>
        <v>18306</v>
      </c>
      <c r="P88" s="7">
        <f t="shared" si="10"/>
        <v>7055</v>
      </c>
      <c r="Q88" s="7">
        <f t="shared" si="10"/>
        <v>0</v>
      </c>
      <c r="R88" s="7">
        <f t="shared" si="10"/>
        <v>316</v>
      </c>
      <c r="S88" s="7">
        <f t="shared" si="10"/>
        <v>498</v>
      </c>
      <c r="T88" s="7">
        <f t="shared" si="10"/>
        <v>1</v>
      </c>
      <c r="U88" s="7">
        <f t="shared" si="10"/>
        <v>4278</v>
      </c>
      <c r="V88" s="7">
        <f t="shared" si="10"/>
        <v>3994</v>
      </c>
      <c r="W88" s="7">
        <f t="shared" si="10"/>
        <v>2</v>
      </c>
      <c r="X88" s="7">
        <f t="shared" si="10"/>
        <v>8141</v>
      </c>
      <c r="Y88" s="7">
        <f t="shared" si="10"/>
        <v>29097</v>
      </c>
      <c r="Z88" s="7">
        <f t="shared" si="10"/>
        <v>3</v>
      </c>
      <c r="AA88" s="7">
        <f t="shared" si="10"/>
        <v>12555</v>
      </c>
      <c r="AB88" s="7">
        <f t="shared" si="10"/>
        <v>25325</v>
      </c>
      <c r="AC88" s="7">
        <f t="shared" si="10"/>
        <v>2</v>
      </c>
      <c r="AD88" s="7">
        <f t="shared" si="10"/>
        <v>2475</v>
      </c>
      <c r="AE88" s="7">
        <f t="shared" si="10"/>
        <v>8813</v>
      </c>
      <c r="AF88" s="7">
        <f t="shared" si="10"/>
        <v>1</v>
      </c>
      <c r="AG88" s="7">
        <f t="shared" si="10"/>
        <v>2078</v>
      </c>
      <c r="AH88" s="7">
        <f t="shared" si="10"/>
        <v>2619</v>
      </c>
      <c r="AI88" s="7">
        <f t="shared" si="10"/>
        <v>1</v>
      </c>
      <c r="AJ88" s="7">
        <f t="shared" si="10"/>
        <v>135945</v>
      </c>
      <c r="AK88" s="7">
        <f t="shared" si="10"/>
        <v>163520</v>
      </c>
      <c r="AL88" s="7">
        <f t="shared" si="10"/>
        <v>25</v>
      </c>
      <c r="AM88" s="7">
        <f t="shared" si="10"/>
        <v>243</v>
      </c>
      <c r="AN88" s="7">
        <f t="shared" si="10"/>
        <v>271</v>
      </c>
      <c r="AO88" s="7">
        <f t="shared" si="10"/>
        <v>0</v>
      </c>
      <c r="AP88" s="7">
        <f t="shared" si="10"/>
        <v>709</v>
      </c>
      <c r="AQ88" s="7">
        <f t="shared" si="10"/>
        <v>1404</v>
      </c>
      <c r="AR88" s="7">
        <f t="shared" si="10"/>
        <v>1</v>
      </c>
      <c r="AS88" s="7">
        <f t="shared" si="10"/>
        <v>699</v>
      </c>
      <c r="AT88" s="7">
        <f t="shared" si="10"/>
        <v>1369</v>
      </c>
      <c r="AU88" s="7">
        <f t="shared" si="10"/>
        <v>0</v>
      </c>
      <c r="AV88" s="7">
        <f t="shared" si="10"/>
        <v>184</v>
      </c>
      <c r="AW88" s="7">
        <f t="shared" si="10"/>
        <v>184</v>
      </c>
      <c r="AX88" s="7">
        <f t="shared" si="10"/>
        <v>0</v>
      </c>
      <c r="AY88" s="7">
        <f t="shared" si="10"/>
        <v>17</v>
      </c>
      <c r="AZ88" s="7">
        <f t="shared" si="10"/>
        <v>13</v>
      </c>
      <c r="BA88" s="7">
        <f t="shared" si="10"/>
        <v>0</v>
      </c>
      <c r="BB88" s="7">
        <f t="shared" si="10"/>
        <v>251</v>
      </c>
      <c r="BC88" s="7">
        <f t="shared" si="10"/>
        <v>228</v>
      </c>
      <c r="BD88" s="7">
        <f t="shared" si="10"/>
        <v>0</v>
      </c>
      <c r="BE88" s="7">
        <f t="shared" si="10"/>
        <v>368</v>
      </c>
      <c r="BF88" s="7">
        <f t="shared" si="10"/>
        <v>533</v>
      </c>
      <c r="BG88" s="7">
        <f t="shared" si="10"/>
        <v>0</v>
      </c>
      <c r="BH88" s="7">
        <f t="shared" si="10"/>
        <v>155</v>
      </c>
      <c r="BI88" s="7">
        <f t="shared" si="10"/>
        <v>75</v>
      </c>
      <c r="BJ88" s="7">
        <f t="shared" si="10"/>
        <v>0</v>
      </c>
      <c r="BK88" s="7">
        <f t="shared" si="10"/>
        <v>2318</v>
      </c>
      <c r="BL88" s="7">
        <f t="shared" si="10"/>
        <v>4052</v>
      </c>
      <c r="BM88" s="7">
        <f t="shared" si="10"/>
        <v>1</v>
      </c>
      <c r="BN88" s="7">
        <f t="shared" si="10"/>
        <v>4944</v>
      </c>
      <c r="BO88" s="7">
        <f t="shared" si="10"/>
        <v>8129</v>
      </c>
      <c r="BP88" s="7">
        <f t="shared" si="10"/>
        <v>2</v>
      </c>
      <c r="BQ88" s="7">
        <f t="shared" si="9"/>
        <v>140889</v>
      </c>
      <c r="BR88" s="7">
        <f t="shared" si="5"/>
        <v>171649</v>
      </c>
      <c r="BS88" s="7">
        <f t="shared" si="6"/>
        <v>27</v>
      </c>
    </row>
  </sheetData>
  <protectedRanges>
    <protectedRange sqref="U65:W65" name="C Zafrales etc_2_21"/>
    <protectedRange sqref="BB24:BD24" name="C a término_2_2"/>
    <protectedRange sqref="C55:E55" name="Presupuestados_2"/>
    <protectedRange sqref="C51:E51" name="Presupuestados_2_56"/>
    <protectedRange sqref="I51:K51" name="C Permanentes_2_15"/>
    <protectedRange sqref="U51:W51" name="C Zafrales etc_2_2"/>
    <protectedRange sqref="AP51:AR51" name="Becarios_2_14"/>
    <protectedRange sqref="AV51:AX51" name="A de Obra_2_4"/>
    <protectedRange sqref="BB51:BD51" name="C a término_2_18"/>
    <protectedRange sqref="BK51:BM51" name="Otros_2_12"/>
    <protectedRange sqref="BB57:BD57" name="C a término_2_14"/>
    <protectedRange sqref="I18:K18" name="Becarios_2_15"/>
    <protectedRange sqref="AV18:AX18" name="A de Obra_2_6"/>
    <protectedRange sqref="C78:E78" name="Presupuestados_2_57"/>
    <protectedRange sqref="I78:K78" name="C Permanentes_2_27"/>
    <protectedRange sqref="BB21:BD21" name="C a término_2_41"/>
    <protectedRange sqref="AS41:AU41" name="Pasantes_2_7"/>
    <protectedRange sqref="BH41:BJ41" name="C a término_2_45"/>
    <protectedRange sqref="U47:W47" name="C Zafrales etc_2_10"/>
    <protectedRange sqref="AG47:AI47" name="Otros FP_2_21"/>
    <protectedRange sqref="AS47:AU47" name="Pasantes_2_12"/>
    <protectedRange sqref="AV47:AX47" name="A de Obra_2_21"/>
    <protectedRange sqref="AY47:BA47" name="A de Obra_2_22"/>
    <protectedRange sqref="BE47:BG47" name="C a término_2_46"/>
    <protectedRange sqref="BH47:BJ47" name="C a término_2_47"/>
    <protectedRange sqref="BK47:BM47" name="Otros_2_27"/>
    <protectedRange sqref="C77:E77" name="Presupuestados_2_15"/>
    <protectedRange sqref="I77:K77" name="C Permanentes_2_56"/>
    <protectedRange sqref="U77:W77" name="C Zafrales etc_2_9"/>
    <protectedRange sqref="AG77:AI77" name="Otros FP_2_20"/>
    <protectedRange sqref="AP77:AR77" name="Becarios_2_28"/>
    <protectedRange sqref="AS77:AU77" name="Pasantes_2_8"/>
    <protectedRange sqref="BK77:BM77" name="Otros_2_6"/>
    <protectedRange sqref="I12:K12" name="C Permanentes_2_59"/>
    <protectedRange sqref="AS75:AU75" name="Pasantes_2_33"/>
    <protectedRange sqref="AS9:AU9" name="Presupuestados_2_83"/>
    <protectedRange sqref="AY9:BA9" name="Presupuestados_2_87"/>
    <protectedRange sqref="BE9:BG9" name="Presupuestados_2_88"/>
    <protectedRange sqref="AV67:AX67" name="A de Obra_2_20"/>
    <protectedRange sqref="BH26:BJ26" name="C a término_2_50"/>
    <protectedRange sqref="C33:E33" name="Presupuestados_2_75"/>
    <protectedRange sqref="AG33:AI33" name="Otros FP_2_8"/>
    <protectedRange sqref="AP33:AR33" name="Becarios_2_31"/>
    <protectedRange sqref="AS33:AU33" name="Pasantes_2_15"/>
    <protectedRange sqref="AV33:AX33" name="A de Obra_2_27"/>
    <protectedRange sqref="I7:K7" name="C Permanentes_2_60"/>
    <protectedRange sqref="AM9:AO9" name="Pasantes_2_38"/>
    <protectedRange sqref="C10:E10" name="Presupuestados_2_84"/>
    <protectedRange sqref="F10:H10" name="Becarios_2_33"/>
    <protectedRange sqref="I10:K10" name="C Permanentes_2_67"/>
    <protectedRange sqref="L10:N10" name="C Permanentes_2_68"/>
    <protectedRange sqref="O10:Q10" name="C Permanentes_2_69"/>
    <protectedRange sqref="U10:W10" name="C Zafrales etc_2_24"/>
    <protectedRange sqref="AG10:AI10" name="Otros FP_2_24"/>
    <protectedRange sqref="AM10:AO10" name="Pasantes_2_42"/>
    <protectedRange sqref="AP10:AR10" name="Pasantes_2_43"/>
    <protectedRange sqref="AS10:AU10" name="Pasantes_2_44"/>
    <protectedRange sqref="AY10:BA10" name="C a término_2_23"/>
    <protectedRange sqref="BK10:BM10" name="Otros_2_31"/>
    <protectedRange sqref="AS11:AU11" name="Pasantes_2_49"/>
    <protectedRange sqref="AP12:AR12" name="Pasantes_2_50"/>
    <protectedRange sqref="AY12:BA12" name="C a término_2_52"/>
    <protectedRange sqref="BE12:BG12" name="C a término_2_53"/>
    <protectedRange sqref="AP14:AR14" name="Pasantes_2_51"/>
    <protectedRange sqref="AG17:AI17" name="Otros FP_2_4"/>
    <protectedRange sqref="AV17:AX17" name="A de Obra_2_10"/>
    <protectedRange sqref="C34:E34" name="Presupuestados_2_76"/>
    <protectedRange sqref="I55:K55" name="C Permanentes_2_82"/>
    <protectedRange sqref="U55:W55" name="C Zafrales etc_2_39"/>
    <protectedRange sqref="AS55:AU55" name="Pasantes_2_47"/>
    <protectedRange sqref="AV68:AX68" name="A de Obra_2_3"/>
    <protectedRange sqref="I72:K72" name="C Permanentes_2_8"/>
    <protectedRange sqref="AG42:AI42" name="Otros FP_2_3"/>
    <protectedRange sqref="AD28:AF28" name="C Zafrales etc_2_15"/>
    <protectedRange sqref="AS28:AU28" name="Pasantes_2_9"/>
    <protectedRange sqref="BH29:BJ29" name="C a término_2_13"/>
    <protectedRange sqref="C67:E67" name="Presupuestados_2_29"/>
    <protectedRange sqref="I67:K67" name="C Permanentes_2_20"/>
    <protectedRange sqref="AP67:AR67" name="Becarios_2_10"/>
    <protectedRange sqref="BB67:BD67" name="C a término_2_21"/>
    <protectedRange sqref="BK67:BM67" name="Otros_2_8"/>
    <protectedRange sqref="C52:E52" name="Presupuestados_2_34"/>
    <protectedRange sqref="I52:K52" name="C Permanentes_2_23"/>
    <protectedRange sqref="AS52:AU52" name="Pasantes_2_18"/>
    <protectedRange sqref="I54:K54" name="C Permanentes_2_28"/>
    <protectedRange sqref="C3:E3" name="Presupuestados_2_19"/>
    <protectedRange sqref="F8:H8" name="Becarios_2_11"/>
    <protectedRange sqref="I8:K8" name="C Permanentes_2_9"/>
    <protectedRange sqref="R8:T8" name="C Permanentes_2_19"/>
    <protectedRange sqref="AG8:AI8" name="Otros FP_2_6"/>
    <protectedRange sqref="AM8:AO8" name="Pasantes_2_10"/>
    <protectedRange sqref="AP8:AR8" name="Pasantes_2_22"/>
    <protectedRange sqref="AS8:AU8" name="Pasantes_2_23"/>
    <protectedRange sqref="AY8:BA8" name="C a término_2_19"/>
    <protectedRange sqref="BE8:BG8" name="C a término_2_22"/>
    <protectedRange sqref="BK8:BM8" name="Otros_2_11"/>
    <protectedRange sqref="C11:E11" name="Presupuestados_2_21"/>
    <protectedRange sqref="F11:H11" name="Becarios_2_13"/>
    <protectedRange sqref="I11:K11" name="C Permanentes_2_30"/>
    <protectedRange sqref="R11:T11" name="C Permanentes_2_32"/>
    <protectedRange sqref="U11:W11" name="C Zafrales etc_2_16"/>
    <protectedRange sqref="AG11:AI11" name="Otros FP_2_10"/>
    <protectedRange sqref="AM11:AO11" name="Pasantes_2_25"/>
    <protectedRange sqref="AP11:AR11" name="Pasantes_2_27"/>
    <protectedRange sqref="AV11:AX11" name="A de Obra_2_11"/>
    <protectedRange sqref="AY11:BA11" name="C a término_2_8"/>
    <protectedRange sqref="BE11:BG11" name="C a término_2_24"/>
    <protectedRange sqref="BK11:BM11" name="Otros_2_14"/>
    <protectedRange sqref="C12:E12" name="Presupuestados_2_38"/>
    <protectedRange sqref="F12:H12" name="Becarios_2_16"/>
    <protectedRange sqref="BK12:BM12" name="Otros_2_15"/>
    <protectedRange sqref="C13:E13" name="Presupuestados_2_27"/>
    <protectedRange sqref="F13:H13" name="Becarios_2_4"/>
    <protectedRange sqref="I13:K13" name="C Permanentes_2_33"/>
    <protectedRange sqref="AG13:AI13" name="Otros FP_2_14"/>
    <protectedRange sqref="AP13:AR13" name="Pasantes_2_29"/>
    <protectedRange sqref="AS13:AU13" name="Pasantes_2_30"/>
    <protectedRange sqref="AV13:AX13" name="A de Obra_2_14"/>
    <protectedRange sqref="AY13:BA13" name="C a término_2_25"/>
    <protectedRange sqref="BE13:BG13" name="C a término_2_26"/>
    <protectedRange sqref="BK13:BM13" name="Otros_2_16"/>
    <protectedRange sqref="C14:E14" name="Presupuestados_2_41"/>
    <protectedRange sqref="F14:H14" name="Becarios_2_17"/>
    <protectedRange sqref="I14:K14" name="C Permanentes_2_34"/>
    <protectedRange sqref="AG14:AI14" name="Otros FP_2_15"/>
    <protectedRange sqref="AV14:AX14" name="A de Obra_2_8"/>
    <protectedRange sqref="BE14:BG14" name="C a término_2_27"/>
    <protectedRange sqref="BK14:BM14" name="Otros_2_17"/>
    <protectedRange sqref="C17:E17" name="Presupuestados_2_43"/>
    <protectedRange sqref="F17:H17" name="Becarios_2_3"/>
    <protectedRange sqref="I17:K17" name="C Permanentes_2_36"/>
    <protectedRange sqref="R17:T17" name="C Permanentes_2_38"/>
    <protectedRange sqref="AM17:AO17" name="Pasantes_2_2"/>
    <protectedRange sqref="AP17:AR17" name="Pasantes_2_32"/>
    <protectedRange sqref="BK17:BM17" name="Otros_2_19"/>
    <protectedRange sqref="C18:E18" name="Presupuestados_2_25"/>
    <protectedRange sqref="F18:H18" name="Becarios_2_8"/>
    <protectedRange sqref="R18:T18" name="C Permanentes_2_4"/>
    <protectedRange sqref="AM18:AO18" name="Pasantes_2_4"/>
    <protectedRange sqref="AP18:AR18" name="Pasantes_2_36"/>
    <protectedRange sqref="AS18:AU18" name="Pasantes_2_46"/>
    <protectedRange sqref="BK18:BM18" name="Otros_2"/>
    <protectedRange sqref="C19:E19" name="Presupuestados_2_45"/>
    <protectedRange sqref="F19:H19" name="Becarios_2_18"/>
    <protectedRange sqref="AG19:AI19" name="Otros FP_2_16"/>
    <protectedRange sqref="AP19:AR19" name="Pasantes_2"/>
    <protectedRange sqref="BK19:BM19" name="Otros_2_20"/>
    <protectedRange sqref="C20:E20" name="Presupuestados_2_46"/>
    <protectedRange sqref="F20:H20" name="Becarios_2_20"/>
    <protectedRange sqref="R20:T20" name="C Permanentes_2_26"/>
    <protectedRange sqref="AG20:AI20" name="Otros FP_2_17"/>
    <protectedRange sqref="AP20:AR20" name="Pasantes_2_5"/>
    <protectedRange sqref="AV20:AX20" name="A de Obra_2_1"/>
    <protectedRange sqref="BE20:BG20" name="C a término_2_28"/>
    <protectedRange sqref="BK20:BM20" name="Otros_2_21"/>
    <protectedRange sqref="C21:E21" name="Presupuestados_2_47"/>
    <protectedRange sqref="F21:H21" name="Becarios_2_21"/>
    <protectedRange sqref="R21:T21" name="C Permanentes_2_31"/>
    <protectedRange sqref="AG21:AI21" name="Otros FP_2_18"/>
    <protectedRange sqref="AP21:AR21" name="Pasantes_2_35"/>
    <protectedRange sqref="AS21:AU21" name="Pasantes_2_48"/>
    <protectedRange sqref="BE21:BG21" name="C a término_2_31"/>
    <protectedRange sqref="BK21:BM21" name="Otros_2_22"/>
    <protectedRange sqref="C23:E23" name="Presupuestados_2_2"/>
    <protectedRange sqref="I23:K23" name="C Permanentes_2_1"/>
    <protectedRange sqref="C24:E24" name="Presupuestados_2_23"/>
    <protectedRange sqref="C25:E25" name="Presupuestados_2_39"/>
    <protectedRange sqref="I25:K25" name="C Permanentes_2_29"/>
    <protectedRange sqref="BB25:BD25" name="C a término_2"/>
    <protectedRange sqref="C36:E36" name="Presupuestados_2_36"/>
    <protectedRange sqref="I36:K36" name="C Permanentes_2_35"/>
    <protectedRange sqref="BB36:BD36" name="C a término_2_3"/>
    <protectedRange sqref="BE36:BG36" name="C a término_2_5"/>
    <protectedRange sqref="BK36:BM36" name="Otros_2_10"/>
    <protectedRange sqref="C37:E37" name="Presupuestados_2_44"/>
    <protectedRange sqref="AP37:AR37" name="Becarios_2"/>
    <protectedRange sqref="AV37:AX37" name="A de Obra_2_15"/>
    <protectedRange sqref="BB37:BD37" name="C a término_2_11"/>
    <protectedRange sqref="C38:E38" name="Presupuestados_2_40"/>
    <protectedRange sqref="I38:K38" name="C Permanentes_2_40"/>
    <protectedRange sqref="AS38:AU38" name="Pasantes_2_11"/>
    <protectedRange sqref="BB38:BD38" name="C a término_2_7"/>
    <protectedRange sqref="BK38:BM38" name="Otros_2_13"/>
    <protectedRange sqref="C39:E39" name="Presupuestados_2_51"/>
    <protectedRange sqref="I39:K39" name="C Permanentes_2_41"/>
    <protectedRange sqref="AP39:AR39" name="Becarios_2_9"/>
    <protectedRange sqref="AV39:AX39" name="A de Obra_2_16"/>
    <protectedRange sqref="BH39:BJ39" name="C a término_2_30"/>
    <protectedRange sqref="BK39:BM39" name="Otros_2_23"/>
    <protectedRange sqref="C41:E41" name="Presupuestados_2_52"/>
    <protectedRange sqref="I41:K41" name="C Permanentes_2_43"/>
    <protectedRange sqref="AP41:AR41" name="Becarios_2_22"/>
    <protectedRange sqref="AV41:AX41" name="A de Obra_2_17"/>
    <protectedRange sqref="BB41:BD41" name="C a término_2_33"/>
    <protectedRange sqref="BK41:BM41" name="Otros_2_24"/>
    <protectedRange sqref="C42:E42" name="Presupuestados_2_54"/>
    <protectedRange sqref="I42:K42" name="C Permanentes_2_44"/>
    <protectedRange sqref="AP42:AR42" name="Becarios_2_23"/>
    <protectedRange sqref="BK42:BM42" name="Otros_2_25"/>
    <protectedRange sqref="C44:E44" name="Presupuestados_2_55"/>
    <protectedRange sqref="I44:K44" name="C Permanentes_2_46"/>
    <protectedRange sqref="AP44:AR44" name="Becarios_2_24"/>
    <protectedRange sqref="BH44:BJ44" name="C a término_2_34"/>
    <protectedRange sqref="BK44:BM44" name="Otros_2_26"/>
    <protectedRange sqref="C45:E45" name="Presupuestados_2_28"/>
    <protectedRange sqref="I45:K45" name="C Permanentes_2_14"/>
    <protectedRange sqref="U45:W45" name="C Zafrales etc_2_18"/>
    <protectedRange sqref="AP45:AR45" name="Becarios_2_25"/>
    <protectedRange sqref="AS45:AU45" name="Pasantes_2_19"/>
    <protectedRange sqref="BE45:BG45" name="C a término_2_1"/>
    <protectedRange sqref="BH45:BJ45" name="C a término_2_9"/>
    <protectedRange sqref="BK45:BM45" name="Otros_2_4"/>
    <protectedRange sqref="C46:E46" name="Presupuestados_2_59"/>
    <protectedRange sqref="I46:K46" name="C Permanentes_2_48"/>
    <protectedRange sqref="AP46:AR46" name="Becarios_2_27"/>
    <protectedRange sqref="AV46:AX46" name="A de Obra_2_18"/>
    <protectedRange sqref="BB46:BD46" name="C a término_2_36"/>
    <protectedRange sqref="BK46:BM46" name="Otros_2_9"/>
    <protectedRange sqref="C47:E47" name="Presupuestados_2_60"/>
    <protectedRange sqref="I47:K47" name="C Permanentes_2_51"/>
    <protectedRange sqref="AP47:AR47" name="Becarios_2_29"/>
    <protectedRange sqref="BB47:BD47" name="C a término_2_37"/>
    <protectedRange sqref="C49:E49" name="Presupuestados_2_61"/>
    <protectedRange sqref="I49:K49" name="C Permanentes_2_52"/>
    <protectedRange sqref="U49:W49" name="C Zafrales etc_2_25"/>
    <protectedRange sqref="AV49:AX49" name="A de Obra_2_19"/>
    <protectedRange sqref="BB49:BD49" name="C a término_2_38"/>
    <protectedRange sqref="BK49:BM49" name="Otros_2_28"/>
    <protectedRange sqref="C50:E50" name="Presupuestados_2_62"/>
    <protectedRange sqref="C59:E59" name="Presupuestados_2_63"/>
    <protectedRange sqref="I59:K59" name="C Permanentes_2_53"/>
    <protectedRange sqref="AG59:AI59" name="Otros FP_2"/>
    <protectedRange sqref="BB59:BD59" name="C a término_2_39"/>
    <protectedRange sqref="BK59:BM59" name="Otros_2_30"/>
    <protectedRange sqref="C60:E60" name="Presupuestados_2_64"/>
    <protectedRange sqref="I60:K60" name="C Permanentes_2_54"/>
    <protectedRange sqref="U60:W60" name="C Zafrales etc_2_26"/>
    <protectedRange sqref="C61:E61" name="Presupuestados_2_65"/>
    <protectedRange sqref="I61:K61" name="C Permanentes_2_55"/>
    <protectedRange sqref="U61:W61" name="C Zafrales etc_2_30"/>
    <protectedRange sqref="AS61:AU61" name="Pasantes_2_37"/>
    <protectedRange sqref="AV61:AX61" name="A de Obra_2_24"/>
    <protectedRange sqref="BB61:BD61" name="C a término_2_40"/>
    <protectedRange sqref="BK61:BM61" name="Otros_2_32"/>
    <protectedRange sqref="C62:E62" name="Presupuestados_2_66"/>
    <protectedRange sqref="I62:K62" name="C Permanentes_2_57"/>
    <protectedRange sqref="BB62:BD62" name="C a término_2_42"/>
    <protectedRange sqref="C63:E63" name="Presupuestados_2_67"/>
    <protectedRange sqref="I63:K63" name="C Permanentes_2_63"/>
    <protectedRange sqref="U63:W63" name="C Zafrales etc_2_31"/>
    <protectedRange sqref="AP63:AR63" name="Becarios_2_30"/>
    <protectedRange sqref="C64:E64" name="Presupuestados_2_69"/>
    <protectedRange sqref="I64:K64" name="C Permanentes_2_70"/>
    <protectedRange sqref="C66:E66" name="Presupuestados_2_70"/>
    <protectedRange sqref="I66:K66" name="C Permanentes_2_71"/>
    <protectedRange sqref="U66:W66" name="C Zafrales etc_2_32"/>
    <protectedRange sqref="AV66:AX66" name="A de Obra_2_25"/>
    <protectedRange sqref="C68:E68" name="Presupuestados_2_73"/>
    <protectedRange sqref="I68:K68" name="C Permanentes_2_72"/>
    <protectedRange sqref="BB68:BD68" name="C a término_2_43"/>
    <protectedRange sqref="C53:E53" name="Presupuestados_2_4"/>
    <protectedRange sqref="I53:K53" name="C Permanentes_2"/>
    <protectedRange sqref="C54:E54" name="Presupuestados_2_5"/>
    <protectedRange sqref="C69:E69" name="Presupuestados_2_6"/>
    <protectedRange sqref="I69:K69" name="C Permanentes_2_3"/>
    <protectedRange sqref="U69:W69" name="C Zafrales etc_2_1"/>
    <protectedRange sqref="AS69:AU69" name="Pasantes_2_1"/>
    <protectedRange sqref="AV69:AX69" name="A de Obra_2"/>
    <protectedRange sqref="BB69:BD69" name="C a término_2_6"/>
    <protectedRange sqref="C70:E70" name="Presupuestados_2_9"/>
    <protectedRange sqref="C75:E75" name="Presupuestados_2_11"/>
    <protectedRange sqref="I75:K75" name="C Permanentes_2_5"/>
    <protectedRange sqref="U75:W75" name="C Zafrales etc_2_6"/>
    <protectedRange sqref="BK75:BM75" name="Otros_2_1"/>
    <protectedRange sqref="C76:E76" name="Presupuestados_2_13"/>
    <protectedRange sqref="I76:K76" name="C Permanentes_2_7"/>
    <protectedRange sqref="C83:E83" name="Presupuestados_2_3"/>
    <protectedRange sqref="I83:K83" name="C Permanentes_2_10"/>
    <protectedRange sqref="U83:W83" name="C Zafrales etc_2_4"/>
    <protectedRange sqref="AV83:AX83" name="A de Obra_2_9"/>
    <protectedRange sqref="BB83:BD83" name="C a término_2_4"/>
    <protectedRange sqref="C84:E84" name="Presupuestados_2_16"/>
    <protectedRange sqref="I84:K84" name="C Permanentes_2_21"/>
    <protectedRange sqref="AP84:AR84" name="Becarios_2_6"/>
    <protectedRange sqref="C86:E86" name="Presupuestados_2_17"/>
    <protectedRange sqref="I86:K86" name="C Permanentes_2_24"/>
    <protectedRange sqref="AP86:AR86" name="Becarios_2_32"/>
    <protectedRange sqref="AS86:AU86" name="Pasantes_2_20"/>
    <protectedRange sqref="BK86:BM86" name="Otros_2_2"/>
    <protectedRange sqref="C87:E87" name="Presupuestados_2_26"/>
    <protectedRange sqref="I87:K87" name="C Permanentes_2_25"/>
    <protectedRange sqref="AV87:AX87" name="A de Obra_2_26"/>
    <protectedRange sqref="C7:E7" name="Presupuestados_2_14"/>
    <protectedRange sqref="AP7:AR7" name="Becarios_2_1"/>
    <protectedRange sqref="AV7:AX7" name="A de Obra_2_5"/>
    <protectedRange sqref="C35:E35" name="Presupuestados_2_20"/>
    <protectedRange sqref="F35:H35" name="Presupuestados_2_22"/>
    <protectedRange sqref="I35:K35" name="C Permanentes_2_11"/>
    <protectedRange sqref="U35:W35" name="C Zafrales etc_2_5"/>
    <protectedRange sqref="X35:Z35" name="C Zafrales etc_2_7"/>
    <protectedRange sqref="AA35:AC35" name="C Zafrales etc_2_19"/>
    <protectedRange sqref="AG35:AI35" name="Otros FP_2_2"/>
    <protectedRange sqref="BH35:BJ35" name="C a término_2_10"/>
    <protectedRange sqref="BK35:BM35" name="Otros_2_3"/>
    <protectedRange sqref="C30:E30" name="Presupuestados_2_24"/>
    <protectedRange sqref="F30:H30" name="Presupuestados_2_33"/>
    <protectedRange sqref="I30:K30" name="C Permanentes_2_12"/>
    <protectedRange sqref="U30:W30" name="C Zafrales etc_2_34"/>
    <protectedRange sqref="AG30:AI30" name="Otros FP_2_7"/>
    <protectedRange sqref="BH30:BJ30" name="C a término_2_15"/>
    <protectedRange sqref="BK30:BM30" name="Otros_2_33"/>
    <protectedRange sqref="C56:E56" name="Presupuestados_2_37"/>
    <protectedRange sqref="I56:K56" name="C Permanentes_2_13"/>
    <protectedRange sqref="C72:E72" name="Presupuestados_2_68"/>
    <protectedRange sqref="C29:E29" name="Presupuestados_2_74"/>
    <protectedRange sqref="I29:K29" name="C Permanentes_2_18"/>
    <protectedRange sqref="AP29:AR29" name="Becarios_2_2"/>
    <protectedRange sqref="AS29:AU29" name="Pasantes_2_3"/>
    <protectedRange sqref="BK29:BM29" name="Otros_2_34"/>
    <protectedRange sqref="C80:E80" name="Presupuestados_2_10"/>
    <protectedRange sqref="U80:W80" name="C Zafrales etc_2_33"/>
    <protectedRange sqref="C82:E82" name="Presupuestados_2_1"/>
    <protectedRange sqref="BB82:BD82" name="C a término_2_20"/>
    <protectedRange sqref="C16:E16" name="Presupuestados_2_18"/>
    <protectedRange sqref="F16:H16" name="Becarios_2_7"/>
    <protectedRange sqref="I16:K16" name="C Permanentes_2_16"/>
    <protectedRange sqref="R16:T16" name="C Permanentes_2_39"/>
    <protectedRange sqref="U16:W16" name="C Zafrales etc_2_23"/>
    <protectedRange sqref="BK16:BM16" name="Otros_2_7"/>
    <protectedRange sqref="C28:E28" name="Presupuestados_2_8"/>
    <protectedRange sqref="F28:H28" name="Presupuestados_2_30"/>
    <protectedRange sqref="I28:K28" name="C Permanentes_2_2"/>
    <protectedRange sqref="U28:W28" name="C Zafrales etc_2_36"/>
    <protectedRange sqref="X28:Z28" name="C Zafrales etc_2_37"/>
    <protectedRange sqref="AA28:AC28" name="C Zafrales etc_2_38"/>
    <protectedRange sqref="AP28:AR28" name="Becarios_2_34"/>
    <protectedRange sqref="AV28:AX28" name="A de Obra_2_7"/>
    <protectedRange sqref="BB28:BD28" name="C a término_2_29"/>
    <protectedRange sqref="BE28:BG28" name="C a término_2_32"/>
    <protectedRange sqref="BK28:BM28" name="Otros_2_35"/>
    <protectedRange sqref="C74:E74" name="Presupuestados_2_12"/>
    <protectedRange sqref="C26:E26" name="Presupuestados_2_31"/>
    <protectedRange sqref="I26:K26" name="C Permanentes_2_6"/>
    <protectedRange sqref="U26:W26" name="C Zafrales etc_2_11"/>
    <protectedRange sqref="X26:Z26" name="C Zafrales etc_2_13"/>
    <protectedRange sqref="AA26:AC26" name="C Zafrales etc_2_14"/>
    <protectedRange sqref="AD26:AF26" name="C Zafrales etc_2_40"/>
    <protectedRange sqref="AG26:AI26" name="Otros FP_2_11"/>
    <protectedRange sqref="AP26:AR26" name="Becarios_2_5"/>
    <protectedRange sqref="AS26:AU26" name="Pasantes_2_13"/>
    <protectedRange sqref="AV26:AX26" name="A de Obra_2_12"/>
    <protectedRange sqref="BB26:BD26" name="C a término_2_16"/>
    <protectedRange sqref="BK26:BM26" name="Otros_2_5"/>
    <protectedRange sqref="C27:E27" name="Presupuestados_2_35"/>
    <protectedRange sqref="I27:K27" name="C Permanentes_2_37"/>
    <protectedRange sqref="U27:W27" name="C Zafrales etc_2_3"/>
    <protectedRange sqref="X27:Z27" name="C Zafrales etc_2_8"/>
    <protectedRange sqref="AA27:AC27" name="C Zafrales etc_2_17"/>
    <protectedRange sqref="AD27:AF27" name="C Zafrales etc_2_27"/>
    <protectedRange sqref="AG27:AI27" name="Otros FP_2_1"/>
    <protectedRange sqref="AP27:AR27" name="Becarios_2_26"/>
    <protectedRange sqref="AS27:AU27" name="Pasantes_2_26"/>
    <protectedRange sqref="AV27:AX27" name="A de Obra_2_2"/>
    <protectedRange sqref="BK27:BM27" name="Otros_2_29"/>
    <protectedRange sqref="C31:E31" name="Presupuestados_2_32"/>
    <protectedRange sqref="I31:K31" name="C Permanentes_2_22"/>
    <protectedRange sqref="X31:Z31" name="C Zafrales etc_2_12"/>
    <protectedRange sqref="AA31:AC31" name="C Zafrales etc_2_20"/>
    <protectedRange sqref="AP31:AR31" name="Becarios_2_12"/>
    <protectedRange sqref="AV31:AX31" name="A de Obra_2_13"/>
    <protectedRange sqref="BB31:BD31" name="C a término_2_17"/>
    <protectedRange sqref="C40:E40" name="Presupuestados_2_42"/>
    <protectedRange sqref="I40:K40" name="C Permanentes_2_42"/>
    <protectedRange sqref="U40:W40" name="C Zafrales etc_2_28"/>
    <protectedRange sqref="AP40:AR40" name="Becarios_2_35"/>
    <protectedRange sqref="AS40:AU40" name="Pasantes_2_14"/>
    <protectedRange sqref="BK40:BM40" name="Otros_2_36"/>
    <protectedRange sqref="C58:E58" name="Presupuestados_2_48"/>
    <protectedRange sqref="I58:K58" name="C Permanentes_2_45"/>
    <protectedRange sqref="AG58:AI58" name="Otros FP_2_12"/>
    <protectedRange sqref="C81:E81" name="Presupuestados_2_49"/>
    <protectedRange sqref="I81:K81" name="C Permanentes_2_49"/>
    <protectedRange sqref="AG81:AI81" name="Otros FP_2_13"/>
    <protectedRange sqref="AS81:AU81" name="Pasantes_2_39"/>
    <protectedRange sqref="C57:E57" name="Presupuestados_2_50"/>
    <protectedRange sqref="I57:K57" name="C Permanentes_2_50"/>
    <protectedRange sqref="U57:W57" name="C Zafrales etc_2_29"/>
    <protectedRange sqref="AG57:AI57" name="Otros FP_2_19"/>
    <protectedRange sqref="C43:E43" name="Presupuestados_2_53"/>
    <protectedRange sqref="I43:K43" name="C Permanentes_2_58"/>
    <protectedRange sqref="U43:W43" name="C Zafrales etc_2_35"/>
    <protectedRange sqref="AP43:AR43" name="Becarios_2_36"/>
    <protectedRange sqref="BH43:BJ43" name="C a término_2_44"/>
    <protectedRange sqref="BK43:BM43" name="Otros_2_37"/>
    <protectedRange sqref="C9:E9" name="Presupuestados_2_71"/>
    <protectedRange sqref="F9:H9" name="Becarios_2_37"/>
    <protectedRange sqref="I9:K9" name="C Permanentes_2_61"/>
    <protectedRange sqref="L9:N9" name="C Permanentes_2_73"/>
    <protectedRange sqref="O9:Q9" name="C Permanentes_2_74"/>
    <protectedRange sqref="R9:T9" name="C Permanentes_2_75"/>
    <protectedRange sqref="U9:W9" name="C Zafrales etc_2_41"/>
    <protectedRange sqref="AG9:AI9" name="Otros FP_2_23"/>
    <protectedRange sqref="AP9:AR9" name="Pasantes_2_41"/>
    <protectedRange sqref="AV9:AX9" name="A de Obra_2_23"/>
    <protectedRange sqref="BK9:BM9" name="Otros_2_38"/>
  </protectedRanges>
  <mergeCells count="30">
    <mergeCell ref="AM4:BP4"/>
    <mergeCell ref="C4:AL4"/>
    <mergeCell ref="AS5:AU5"/>
    <mergeCell ref="AV5:AX5"/>
    <mergeCell ref="AY5:BA5"/>
    <mergeCell ref="BB5:BD5"/>
    <mergeCell ref="BE5:BG5"/>
    <mergeCell ref="BH5:BJ5"/>
    <mergeCell ref="AG5:AI5"/>
    <mergeCell ref="AJ5:AL5"/>
    <mergeCell ref="AM5:AO5"/>
    <mergeCell ref="AP5:AR5"/>
    <mergeCell ref="BK5:BM5"/>
    <mergeCell ref="BN5:BP5"/>
    <mergeCell ref="O5:Q5"/>
    <mergeCell ref="R5:T5"/>
    <mergeCell ref="U5:W5"/>
    <mergeCell ref="X5:Z5"/>
    <mergeCell ref="AA5:AC5"/>
    <mergeCell ref="AD5:AF5"/>
    <mergeCell ref="A88:B88"/>
    <mergeCell ref="B4:B6"/>
    <mergeCell ref="A4:A6"/>
    <mergeCell ref="A1:B1"/>
    <mergeCell ref="A2:AZ2"/>
    <mergeCell ref="BQ4:BS5"/>
    <mergeCell ref="C5:E5"/>
    <mergeCell ref="F5:H5"/>
    <mergeCell ref="I5:K5"/>
    <mergeCell ref="L5:N5"/>
  </mergeCells>
  <phoneticPr fontId="2" type="noConversion"/>
  <printOptions horizontalCentered="1"/>
  <pageMargins left="0.19685039370078741" right="0.19685039370078741" top="0.39370078740157483" bottom="0.39370078740157483" header="0" footer="0"/>
  <pageSetup paperSize="9" scale="17" fitToHeight="0" orientation="portrait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1"/>
  <sheetViews>
    <sheetView workbookViewId="0">
      <selection activeCell="H9" sqref="H9"/>
    </sheetView>
  </sheetViews>
  <sheetFormatPr baseColWidth="10" defaultRowHeight="12.75" x14ac:dyDescent="0.2"/>
  <cols>
    <col min="1" max="1" width="31.42578125" customWidth="1"/>
    <col min="2" max="2" width="12.42578125" customWidth="1"/>
  </cols>
  <sheetData>
    <row r="1" spans="1:24" ht="27" x14ac:dyDescent="0.2">
      <c r="A1" s="25" t="s">
        <v>158</v>
      </c>
      <c r="B1" s="30" t="s">
        <v>115</v>
      </c>
      <c r="C1" s="27" t="s">
        <v>149</v>
      </c>
      <c r="D1" s="28" t="s">
        <v>116</v>
      </c>
      <c r="E1" s="27" t="s">
        <v>117</v>
      </c>
      <c r="F1" s="27" t="s">
        <v>151</v>
      </c>
      <c r="G1" s="27" t="s">
        <v>165</v>
      </c>
      <c r="H1" s="28" t="s">
        <v>118</v>
      </c>
      <c r="I1" s="27" t="s">
        <v>119</v>
      </c>
      <c r="J1" s="28" t="s">
        <v>120</v>
      </c>
      <c r="K1" s="28" t="s">
        <v>121</v>
      </c>
      <c r="L1" s="28" t="s">
        <v>122</v>
      </c>
      <c r="M1" s="36" t="s">
        <v>160</v>
      </c>
      <c r="N1" s="29" t="s">
        <v>150</v>
      </c>
      <c r="O1" s="29" t="s">
        <v>123</v>
      </c>
      <c r="P1" s="27" t="s">
        <v>124</v>
      </c>
      <c r="Q1" s="27" t="s">
        <v>125</v>
      </c>
      <c r="R1" s="27" t="s">
        <v>126</v>
      </c>
      <c r="S1" s="28" t="s">
        <v>127</v>
      </c>
      <c r="T1" s="27" t="s">
        <v>128</v>
      </c>
      <c r="U1" s="28" t="s">
        <v>129</v>
      </c>
      <c r="V1" s="35" t="s">
        <v>122</v>
      </c>
      <c r="W1" s="36" t="s">
        <v>159</v>
      </c>
      <c r="X1" s="37" t="s">
        <v>161</v>
      </c>
    </row>
    <row r="2" spans="1:24" x14ac:dyDescent="0.2">
      <c r="A2" s="26" t="s">
        <v>163</v>
      </c>
      <c r="B2" s="39">
        <v>6</v>
      </c>
      <c r="C2" s="34"/>
      <c r="D2" s="40"/>
      <c r="E2" s="34"/>
      <c r="F2" s="34"/>
      <c r="G2" s="34">
        <v>1</v>
      </c>
      <c r="H2" s="34"/>
      <c r="I2" s="34"/>
      <c r="J2" s="34"/>
      <c r="K2" s="34"/>
      <c r="L2" s="34"/>
      <c r="M2" s="38">
        <f t="shared" ref="M2:M9" si="0">SUM(B2:L2)</f>
        <v>7</v>
      </c>
      <c r="N2" s="33"/>
      <c r="O2" s="33"/>
      <c r="P2" s="33"/>
      <c r="Q2" s="33"/>
      <c r="R2" s="33"/>
      <c r="S2" s="33"/>
      <c r="T2" s="33"/>
      <c r="U2" s="33"/>
      <c r="V2" s="33"/>
      <c r="W2" s="32">
        <f t="shared" ref="W2:W9" si="1">SUM(N2:V2)</f>
        <v>0</v>
      </c>
      <c r="X2" s="31">
        <f t="shared" ref="X2:X10" si="2">+M2+W2</f>
        <v>7</v>
      </c>
    </row>
    <row r="3" spans="1:24" x14ac:dyDescent="0.2">
      <c r="A3" s="26" t="s">
        <v>164</v>
      </c>
      <c r="B3" s="39">
        <v>2</v>
      </c>
      <c r="C3" s="34"/>
      <c r="D3" s="40">
        <v>2</v>
      </c>
      <c r="E3" s="34"/>
      <c r="F3" s="34"/>
      <c r="G3" s="34"/>
      <c r="H3" s="34"/>
      <c r="I3" s="34">
        <v>3</v>
      </c>
      <c r="J3" s="34">
        <v>2</v>
      </c>
      <c r="K3" s="34">
        <v>1</v>
      </c>
      <c r="L3" s="34">
        <v>1</v>
      </c>
      <c r="M3" s="38">
        <f t="shared" si="0"/>
        <v>11</v>
      </c>
      <c r="N3" s="33"/>
      <c r="O3" s="33"/>
      <c r="P3" s="33"/>
      <c r="Q3" s="33"/>
      <c r="R3" s="33"/>
      <c r="S3" s="33"/>
      <c r="T3" s="33"/>
      <c r="U3" s="33"/>
      <c r="V3" s="33"/>
      <c r="W3" s="32">
        <f t="shared" si="1"/>
        <v>0</v>
      </c>
      <c r="X3" s="31">
        <f t="shared" si="2"/>
        <v>11</v>
      </c>
    </row>
    <row r="4" spans="1:24" x14ac:dyDescent="0.2">
      <c r="A4" s="26" t="s">
        <v>166</v>
      </c>
      <c r="B4" s="39"/>
      <c r="C4" s="34"/>
      <c r="D4" s="40"/>
      <c r="E4" s="34"/>
      <c r="F4" s="34"/>
      <c r="G4" s="34"/>
      <c r="H4" s="34"/>
      <c r="I4" s="34"/>
      <c r="J4" s="34"/>
      <c r="K4" s="34"/>
      <c r="L4" s="34"/>
      <c r="M4" s="38">
        <f t="shared" si="0"/>
        <v>0</v>
      </c>
      <c r="N4" s="33"/>
      <c r="O4" s="33">
        <v>1</v>
      </c>
      <c r="P4" s="33"/>
      <c r="Q4" s="33"/>
      <c r="R4" s="33"/>
      <c r="S4" s="33"/>
      <c r="T4" s="33"/>
      <c r="U4" s="33"/>
      <c r="V4" s="33"/>
      <c r="W4" s="32">
        <f t="shared" si="1"/>
        <v>1</v>
      </c>
      <c r="X4" s="31">
        <f t="shared" si="2"/>
        <v>1</v>
      </c>
    </row>
    <row r="5" spans="1:24" x14ac:dyDescent="0.2">
      <c r="A5" s="26" t="s">
        <v>167</v>
      </c>
      <c r="B5" s="39"/>
      <c r="C5" s="34"/>
      <c r="D5" s="40"/>
      <c r="E5" s="34"/>
      <c r="F5" s="34"/>
      <c r="G5" s="34"/>
      <c r="H5" s="34">
        <v>1</v>
      </c>
      <c r="I5" s="34"/>
      <c r="J5" s="34"/>
      <c r="K5" s="34"/>
      <c r="L5" s="34"/>
      <c r="M5" s="38">
        <f t="shared" si="0"/>
        <v>1</v>
      </c>
      <c r="N5" s="33"/>
      <c r="O5" s="33"/>
      <c r="P5" s="33"/>
      <c r="Q5" s="33"/>
      <c r="R5" s="33"/>
      <c r="S5" s="33"/>
      <c r="T5" s="33"/>
      <c r="U5" s="33"/>
      <c r="V5" s="33"/>
      <c r="W5" s="32">
        <f t="shared" si="1"/>
        <v>0</v>
      </c>
      <c r="X5" s="31">
        <f t="shared" si="2"/>
        <v>1</v>
      </c>
    </row>
    <row r="6" spans="1:24" x14ac:dyDescent="0.2">
      <c r="A6" s="26" t="s">
        <v>169</v>
      </c>
      <c r="B6" s="39"/>
      <c r="C6" s="34"/>
      <c r="D6" s="40">
        <v>1</v>
      </c>
      <c r="E6" s="34"/>
      <c r="F6" s="34"/>
      <c r="G6" s="34"/>
      <c r="H6" s="34"/>
      <c r="I6" s="34"/>
      <c r="J6" s="34"/>
      <c r="K6" s="34"/>
      <c r="L6" s="34"/>
      <c r="M6" s="38">
        <f t="shared" si="0"/>
        <v>1</v>
      </c>
      <c r="N6" s="33"/>
      <c r="O6" s="33"/>
      <c r="P6" s="33"/>
      <c r="Q6" s="33"/>
      <c r="R6" s="33"/>
      <c r="S6" s="33"/>
      <c r="T6" s="33"/>
      <c r="U6" s="33"/>
      <c r="V6" s="33"/>
      <c r="W6" s="32">
        <f>SUM(N6:V6)</f>
        <v>0</v>
      </c>
      <c r="X6" s="31">
        <f>+M6+W6</f>
        <v>1</v>
      </c>
    </row>
    <row r="7" spans="1:24" x14ac:dyDescent="0.2">
      <c r="A7" s="26" t="s">
        <v>171</v>
      </c>
      <c r="B7" s="39"/>
      <c r="C7" s="34"/>
      <c r="D7" s="40">
        <v>4</v>
      </c>
      <c r="E7" s="34"/>
      <c r="F7" s="34"/>
      <c r="G7" s="34"/>
      <c r="H7" s="34"/>
      <c r="I7" s="34"/>
      <c r="J7" s="34"/>
      <c r="K7" s="34"/>
      <c r="L7" s="34"/>
      <c r="M7" s="38">
        <f t="shared" si="0"/>
        <v>4</v>
      </c>
      <c r="N7" s="33"/>
      <c r="O7" s="33"/>
      <c r="P7" s="33"/>
      <c r="Q7" s="33"/>
      <c r="R7" s="33"/>
      <c r="S7" s="33"/>
      <c r="T7" s="33"/>
      <c r="U7" s="33"/>
      <c r="V7" s="33"/>
      <c r="W7" s="32">
        <f>SUM(N7:V7)</f>
        <v>0</v>
      </c>
      <c r="X7" s="31">
        <f>+M7+W7</f>
        <v>4</v>
      </c>
    </row>
    <row r="8" spans="1:24" x14ac:dyDescent="0.2">
      <c r="A8" s="26" t="s">
        <v>168</v>
      </c>
      <c r="B8" s="34"/>
      <c r="C8" s="34"/>
      <c r="D8" s="40"/>
      <c r="E8" s="34"/>
      <c r="F8" s="34"/>
      <c r="G8" s="34"/>
      <c r="H8" s="34"/>
      <c r="I8" s="34"/>
      <c r="J8" s="34"/>
      <c r="K8" s="34"/>
      <c r="L8" s="34"/>
      <c r="M8" s="38">
        <f t="shared" si="0"/>
        <v>0</v>
      </c>
      <c r="N8" s="33"/>
      <c r="O8" s="33"/>
      <c r="P8" s="33"/>
      <c r="Q8" s="33"/>
      <c r="R8" s="33"/>
      <c r="S8" s="33"/>
      <c r="T8" s="33"/>
      <c r="U8" s="33"/>
      <c r="V8" s="33">
        <v>1</v>
      </c>
      <c r="W8" s="32">
        <f t="shared" si="1"/>
        <v>1</v>
      </c>
      <c r="X8" s="31">
        <f t="shared" si="2"/>
        <v>1</v>
      </c>
    </row>
    <row r="9" spans="1:24" ht="13.5" thickBot="1" x14ac:dyDescent="0.25">
      <c r="A9" s="26" t="s">
        <v>170</v>
      </c>
      <c r="B9" s="33"/>
      <c r="C9" s="33"/>
      <c r="D9" s="41"/>
      <c r="E9" s="33"/>
      <c r="F9" s="33"/>
      <c r="G9" s="33"/>
      <c r="H9" s="33">
        <v>1</v>
      </c>
      <c r="I9" s="33"/>
      <c r="J9" s="33"/>
      <c r="K9" s="33"/>
      <c r="L9" s="33"/>
      <c r="M9" s="42">
        <f t="shared" si="0"/>
        <v>1</v>
      </c>
      <c r="N9" s="33"/>
      <c r="O9" s="33"/>
      <c r="P9" s="33"/>
      <c r="Q9" s="33"/>
      <c r="R9" s="33"/>
      <c r="S9" s="33"/>
      <c r="T9" s="33"/>
      <c r="U9" s="33"/>
      <c r="V9" s="33"/>
      <c r="W9" s="43">
        <f t="shared" si="1"/>
        <v>0</v>
      </c>
      <c r="X9" s="44">
        <f t="shared" si="2"/>
        <v>1</v>
      </c>
    </row>
    <row r="10" spans="1:24" ht="13.5" thickBot="1" x14ac:dyDescent="0.25">
      <c r="M10" s="45">
        <f>SUM(M2:M9)</f>
        <v>25</v>
      </c>
      <c r="W10" s="45">
        <f>SUM(W2:W9)</f>
        <v>2</v>
      </c>
      <c r="X10" s="46">
        <f t="shared" si="2"/>
        <v>27</v>
      </c>
    </row>
    <row r="11" spans="1:24" x14ac:dyDescent="0.2">
      <c r="B11">
        <f>SUM(B2:B9)</f>
        <v>8</v>
      </c>
      <c r="C11">
        <f t="shared" ref="C11:L11" si="3">SUM(C2:C9)</f>
        <v>0</v>
      </c>
      <c r="D11">
        <f t="shared" si="3"/>
        <v>7</v>
      </c>
      <c r="E11">
        <f t="shared" si="3"/>
        <v>0</v>
      </c>
      <c r="F11">
        <f t="shared" si="3"/>
        <v>0</v>
      </c>
      <c r="G11">
        <f t="shared" si="3"/>
        <v>1</v>
      </c>
      <c r="H11">
        <f t="shared" si="3"/>
        <v>2</v>
      </c>
      <c r="I11">
        <f t="shared" si="3"/>
        <v>3</v>
      </c>
      <c r="J11">
        <f t="shared" si="3"/>
        <v>2</v>
      </c>
      <c r="K11">
        <f t="shared" si="3"/>
        <v>1</v>
      </c>
      <c r="L11">
        <f t="shared" si="3"/>
        <v>1</v>
      </c>
      <c r="N11">
        <f>SUM(N2:N9)</f>
        <v>0</v>
      </c>
      <c r="O11">
        <f t="shared" ref="O11:V11" si="4">SUM(O2:O9)</f>
        <v>1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0</v>
      </c>
      <c r="T11">
        <f t="shared" si="4"/>
        <v>0</v>
      </c>
      <c r="U11">
        <f t="shared" si="4"/>
        <v>0</v>
      </c>
      <c r="V11">
        <f t="shared" si="4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INCISOS 2017</vt:lpstr>
      <vt:lpstr>TRANS</vt:lpstr>
      <vt:lpstr>'INCISOS 2017'!Títulos_a_imprimir</vt:lpstr>
    </vt:vector>
  </TitlesOfParts>
  <Company>onsc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jurraburu</dc:creator>
  <cp:lastModifiedBy>Carolina Bórtoli</cp:lastModifiedBy>
  <cp:lastPrinted>2019-05-14T19:20:35Z</cp:lastPrinted>
  <dcterms:created xsi:type="dcterms:W3CDTF">2009-07-23T14:46:47Z</dcterms:created>
  <dcterms:modified xsi:type="dcterms:W3CDTF">2020-02-03T14:03:39Z</dcterms:modified>
</cp:coreProperties>
</file>